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ibor Studený\Documents\PRACOVNÍ\KRISTEN\NÁDRAŽNÍ\ROZPOČET K PŘEDÁNÍ\"/>
    </mc:Choice>
  </mc:AlternateContent>
  <xr:revisionPtr revIDLastSave="0" documentId="8_{3E70329D-9F50-43F7-8F15-39CAD8B778D2}" xr6:coauthVersionLast="45" xr6:coauthVersionMax="45" xr10:uidLastSave="{00000000-0000-0000-0000-000000000000}"/>
  <bookViews>
    <workbookView xWindow="-108" yWindow="-108" windowWidth="23256" windowHeight="12576" activeTab="5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001 Naklady" sheetId="12" r:id="rId4"/>
    <sheet name="SO 01.BP 200520.1 Pol" sheetId="13" r:id="rId5"/>
    <sheet name="SO 01.NAST. 200701 Pol" sheetId="14" r:id="rId6"/>
    <sheet name="SO 01.ST 180730ST.1 Pol" sheetId="15" r:id="rId7"/>
    <sheet name="SO 02 1 Pol" sheetId="16" r:id="rId8"/>
    <sheet name="SO 03 1 Pol" sheetId="17" r:id="rId9"/>
    <sheet name="SO 04 3 Pol" sheetId="18" r:id="rId10"/>
    <sheet name="SO 05 2 Pol" sheetId="19" r:id="rId11"/>
    <sheet name="SO 06 1 Pol" sheetId="20" r:id="rId12"/>
    <sheet name="SO 07 7002 Pol" sheetId="21" r:id="rId13"/>
    <sheet name="SO 08 1 Pol" sheetId="22" r:id="rId14"/>
  </sheets>
  <externalReferences>
    <externalReference r:id="rId15"/>
  </externalReferences>
  <definedNames>
    <definedName name="CelkemDPHVypocet" localSheetId="1">Stavba!$H$63</definedName>
    <definedName name="CenaCelkem">Stavba!$G$29</definedName>
    <definedName name="CenaCelkemBezDPH">Stavba!$G$28</definedName>
    <definedName name="CenaCelkemVypocet" localSheetId="1">Stavba!$I$63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'00 001 Naklady'!$1:$7</definedName>
    <definedName name="_xlnm.Print_Titles" localSheetId="4">'SO 01.BP 200520.1 Pol'!$1:$7</definedName>
    <definedName name="_xlnm.Print_Titles" localSheetId="5">'SO 01.NAST. 200701 Pol'!$1:$7</definedName>
    <definedName name="_xlnm.Print_Titles" localSheetId="6">'SO 01.ST 180730ST.1 Pol'!$1:$7</definedName>
    <definedName name="_xlnm.Print_Titles" localSheetId="7">'SO 02 1 Pol'!$1:$7</definedName>
    <definedName name="_xlnm.Print_Titles" localSheetId="8">'SO 03 1 Pol'!$1:$7</definedName>
    <definedName name="_xlnm.Print_Titles" localSheetId="9">'SO 04 3 Pol'!$1:$7</definedName>
    <definedName name="_xlnm.Print_Titles" localSheetId="10">'SO 05 2 Pol'!$1:$7</definedName>
    <definedName name="_xlnm.Print_Titles" localSheetId="11">'SO 06 1 Pol'!$1:$7</definedName>
    <definedName name="_xlnm.Print_Titles" localSheetId="12">'SO 07 7002 Pol'!$1:$7</definedName>
    <definedName name="_xlnm.Print_Titles" localSheetId="13">'SO 08 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'00 001 Naklady'!$A$1:$X$35</definedName>
    <definedName name="_xlnm.Print_Area" localSheetId="4">'SO 01.BP 200520.1 Pol'!$A$1:$X$569</definedName>
    <definedName name="_xlnm.Print_Area" localSheetId="5">'SO 01.NAST. 200701 Pol'!$A$1:$X$102</definedName>
    <definedName name="_xlnm.Print_Area" localSheetId="6">'SO 01.ST 180730ST.1 Pol'!$A$1:$X$1185</definedName>
    <definedName name="_xlnm.Print_Area" localSheetId="7">'SO 02 1 Pol'!$A$1:$X$46</definedName>
    <definedName name="_xlnm.Print_Area" localSheetId="8">'SO 03 1 Pol'!$A$1:$X$139</definedName>
    <definedName name="_xlnm.Print_Area" localSheetId="9">'SO 04 3 Pol'!$A$1:$X$274</definedName>
    <definedName name="_xlnm.Print_Area" localSheetId="10">'SO 05 2 Pol'!$A$1:$X$61</definedName>
    <definedName name="_xlnm.Print_Area" localSheetId="11">'SO 06 1 Pol'!$A$1:$X$153</definedName>
    <definedName name="_xlnm.Print_Area" localSheetId="12">'SO 07 7002 Pol'!$A$1:$X$186</definedName>
    <definedName name="_xlnm.Print_Area" localSheetId="13">'SO 08 1 Pol'!$A$1:$X$81</definedName>
    <definedName name="_xlnm.Print_Area" localSheetId="1">Stavba!$A$1:$J$138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Stavba!$F$63</definedName>
    <definedName name="ZakladDPHZakl">Stavba!$G$25</definedName>
    <definedName name="ZakladDPHZaklVypocet" localSheetId="1">Stavba!$G$63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37" i="1" l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H50" i="1" s="1"/>
  <c r="I50" i="1" s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80" i="22"/>
  <c r="BA56" i="22"/>
  <c r="G9" i="22"/>
  <c r="M9" i="22" s="1"/>
  <c r="I9" i="22"/>
  <c r="K9" i="22"/>
  <c r="K8" i="22" s="1"/>
  <c r="O9" i="22"/>
  <c r="O8" i="22" s="1"/>
  <c r="Q9" i="22"/>
  <c r="V9" i="22"/>
  <c r="V8" i="22" s="1"/>
  <c r="G10" i="22"/>
  <c r="I10" i="22"/>
  <c r="K10" i="22"/>
  <c r="M10" i="22"/>
  <c r="O10" i="22"/>
  <c r="Q10" i="22"/>
  <c r="V10" i="22"/>
  <c r="G11" i="22"/>
  <c r="G8" i="22" s="1"/>
  <c r="I11" i="22"/>
  <c r="K11" i="22"/>
  <c r="O11" i="22"/>
  <c r="Q11" i="22"/>
  <c r="V11" i="22"/>
  <c r="G12" i="22"/>
  <c r="M12" i="22" s="1"/>
  <c r="I12" i="22"/>
  <c r="I8" i="22" s="1"/>
  <c r="K12" i="22"/>
  <c r="O12" i="22"/>
  <c r="Q12" i="22"/>
  <c r="Q8" i="22" s="1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M15" i="22" s="1"/>
  <c r="I15" i="22"/>
  <c r="K15" i="22"/>
  <c r="O15" i="22"/>
  <c r="Q15" i="22"/>
  <c r="V15" i="22"/>
  <c r="G16" i="22"/>
  <c r="M16" i="22" s="1"/>
  <c r="I16" i="22"/>
  <c r="K16" i="22"/>
  <c r="O16" i="22"/>
  <c r="Q16" i="22"/>
  <c r="V16" i="22"/>
  <c r="G17" i="22"/>
  <c r="M17" i="22" s="1"/>
  <c r="I17" i="22"/>
  <c r="K17" i="22"/>
  <c r="O17" i="22"/>
  <c r="Q17" i="22"/>
  <c r="V17" i="22"/>
  <c r="G18" i="22"/>
  <c r="I18" i="22"/>
  <c r="K18" i="22"/>
  <c r="M18" i="22"/>
  <c r="O18" i="22"/>
  <c r="Q18" i="22"/>
  <c r="V18" i="22"/>
  <c r="G19" i="22"/>
  <c r="M19" i="22" s="1"/>
  <c r="I19" i="22"/>
  <c r="K19" i="22"/>
  <c r="O19" i="22"/>
  <c r="Q19" i="22"/>
  <c r="V19" i="22"/>
  <c r="G20" i="22"/>
  <c r="I20" i="22"/>
  <c r="K20" i="22"/>
  <c r="M20" i="22"/>
  <c r="O20" i="22"/>
  <c r="Q20" i="22"/>
  <c r="V20" i="22"/>
  <c r="G21" i="22"/>
  <c r="I21" i="22"/>
  <c r="K21" i="22"/>
  <c r="M21" i="22"/>
  <c r="O21" i="22"/>
  <c r="Q21" i="22"/>
  <c r="V21" i="22"/>
  <c r="G22" i="22"/>
  <c r="I22" i="22"/>
  <c r="K22" i="22"/>
  <c r="M22" i="22"/>
  <c r="O22" i="22"/>
  <c r="Q22" i="22"/>
  <c r="V22" i="22"/>
  <c r="G23" i="22"/>
  <c r="AE80" i="22" s="1"/>
  <c r="I23" i="22"/>
  <c r="K23" i="22"/>
  <c r="O23" i="22"/>
  <c r="Q23" i="22"/>
  <c r="V23" i="22"/>
  <c r="G24" i="22"/>
  <c r="M24" i="22" s="1"/>
  <c r="I24" i="22"/>
  <c r="K24" i="22"/>
  <c r="O24" i="22"/>
  <c r="Q24" i="22"/>
  <c r="V24" i="22"/>
  <c r="G25" i="22"/>
  <c r="M25" i="22" s="1"/>
  <c r="I25" i="22"/>
  <c r="K25" i="22"/>
  <c r="O25" i="22"/>
  <c r="Q25" i="22"/>
  <c r="V25" i="22"/>
  <c r="G26" i="22"/>
  <c r="I26" i="22"/>
  <c r="K26" i="22"/>
  <c r="M26" i="22"/>
  <c r="O26" i="22"/>
  <c r="Q26" i="22"/>
  <c r="V26" i="22"/>
  <c r="G27" i="22"/>
  <c r="M27" i="22" s="1"/>
  <c r="I27" i="22"/>
  <c r="K27" i="22"/>
  <c r="O27" i="22"/>
  <c r="Q27" i="22"/>
  <c r="V27" i="22"/>
  <c r="G28" i="22"/>
  <c r="M28" i="22" s="1"/>
  <c r="I28" i="22"/>
  <c r="K28" i="22"/>
  <c r="O28" i="22"/>
  <c r="Q28" i="22"/>
  <c r="V28" i="22"/>
  <c r="G29" i="22"/>
  <c r="I29" i="22"/>
  <c r="K29" i="22"/>
  <c r="M29" i="22"/>
  <c r="O29" i="22"/>
  <c r="Q29" i="22"/>
  <c r="V29" i="22"/>
  <c r="G30" i="22"/>
  <c r="I30" i="22"/>
  <c r="K30" i="22"/>
  <c r="M30" i="22"/>
  <c r="O30" i="22"/>
  <c r="Q30" i="22"/>
  <c r="V30" i="22"/>
  <c r="G31" i="22"/>
  <c r="M31" i="22" s="1"/>
  <c r="I31" i="22"/>
  <c r="K31" i="22"/>
  <c r="O31" i="22"/>
  <c r="Q31" i="22"/>
  <c r="V31" i="22"/>
  <c r="G32" i="22"/>
  <c r="M32" i="22" s="1"/>
  <c r="I32" i="22"/>
  <c r="K32" i="22"/>
  <c r="O32" i="22"/>
  <c r="Q32" i="22"/>
  <c r="V32" i="22"/>
  <c r="G33" i="22"/>
  <c r="I33" i="22"/>
  <c r="K33" i="22"/>
  <c r="M33" i="22"/>
  <c r="O33" i="22"/>
  <c r="Q33" i="22"/>
  <c r="V33" i="22"/>
  <c r="G34" i="22"/>
  <c r="I34" i="22"/>
  <c r="K34" i="22"/>
  <c r="M34" i="22"/>
  <c r="O34" i="22"/>
  <c r="Q34" i="22"/>
  <c r="V34" i="22"/>
  <c r="G35" i="22"/>
  <c r="M35" i="22" s="1"/>
  <c r="I35" i="22"/>
  <c r="K35" i="22"/>
  <c r="O35" i="22"/>
  <c r="Q35" i="22"/>
  <c r="V35" i="22"/>
  <c r="G36" i="22"/>
  <c r="M36" i="22" s="1"/>
  <c r="I36" i="22"/>
  <c r="K36" i="22"/>
  <c r="O36" i="22"/>
  <c r="Q36" i="22"/>
  <c r="V36" i="22"/>
  <c r="G37" i="22"/>
  <c r="I37" i="22"/>
  <c r="K37" i="22"/>
  <c r="M37" i="22"/>
  <c r="O37" i="22"/>
  <c r="Q37" i="22"/>
  <c r="V37" i="22"/>
  <c r="G38" i="22"/>
  <c r="I38" i="22"/>
  <c r="K38" i="22"/>
  <c r="M38" i="22"/>
  <c r="O38" i="22"/>
  <c r="Q38" i="22"/>
  <c r="V38" i="22"/>
  <c r="G39" i="22"/>
  <c r="M39" i="22" s="1"/>
  <c r="I39" i="22"/>
  <c r="K39" i="22"/>
  <c r="O39" i="22"/>
  <c r="Q39" i="22"/>
  <c r="V39" i="22"/>
  <c r="G40" i="22"/>
  <c r="M40" i="22" s="1"/>
  <c r="I40" i="22"/>
  <c r="K40" i="22"/>
  <c r="O40" i="22"/>
  <c r="Q40" i="22"/>
  <c r="V40" i="22"/>
  <c r="G41" i="22"/>
  <c r="M41" i="22" s="1"/>
  <c r="I41" i="22"/>
  <c r="K41" i="22"/>
  <c r="O41" i="22"/>
  <c r="Q41" i="22"/>
  <c r="V41" i="22"/>
  <c r="G42" i="22"/>
  <c r="I42" i="22"/>
  <c r="K42" i="22"/>
  <c r="M42" i="22"/>
  <c r="O42" i="22"/>
  <c r="Q42" i="22"/>
  <c r="V42" i="22"/>
  <c r="G43" i="22"/>
  <c r="M43" i="22" s="1"/>
  <c r="I43" i="22"/>
  <c r="K43" i="22"/>
  <c r="O43" i="22"/>
  <c r="Q43" i="22"/>
  <c r="V43" i="22"/>
  <c r="G44" i="22"/>
  <c r="M44" i="22" s="1"/>
  <c r="I44" i="22"/>
  <c r="K44" i="22"/>
  <c r="O44" i="22"/>
  <c r="Q44" i="22"/>
  <c r="V44" i="22"/>
  <c r="G45" i="22"/>
  <c r="I45" i="22"/>
  <c r="K45" i="22"/>
  <c r="M45" i="22"/>
  <c r="O45" i="22"/>
  <c r="Q45" i="22"/>
  <c r="V45" i="22"/>
  <c r="G46" i="22"/>
  <c r="I46" i="22"/>
  <c r="K46" i="22"/>
  <c r="M46" i="22"/>
  <c r="O46" i="22"/>
  <c r="Q46" i="22"/>
  <c r="V46" i="22"/>
  <c r="G47" i="22"/>
  <c r="M47" i="22" s="1"/>
  <c r="I47" i="22"/>
  <c r="K47" i="22"/>
  <c r="O47" i="22"/>
  <c r="Q47" i="22"/>
  <c r="V47" i="22"/>
  <c r="G48" i="22"/>
  <c r="M48" i="22" s="1"/>
  <c r="I48" i="22"/>
  <c r="K48" i="22"/>
  <c r="O48" i="22"/>
  <c r="Q48" i="22"/>
  <c r="V48" i="22"/>
  <c r="G49" i="22"/>
  <c r="M49" i="22" s="1"/>
  <c r="I49" i="22"/>
  <c r="K49" i="22"/>
  <c r="O49" i="22"/>
  <c r="Q49" i="22"/>
  <c r="V49" i="22"/>
  <c r="G50" i="22"/>
  <c r="I50" i="22"/>
  <c r="K50" i="22"/>
  <c r="M50" i="22"/>
  <c r="O50" i="22"/>
  <c r="Q50" i="22"/>
  <c r="V50" i="22"/>
  <c r="G51" i="22"/>
  <c r="M51" i="22" s="1"/>
  <c r="I51" i="22"/>
  <c r="K51" i="22"/>
  <c r="O51" i="22"/>
  <c r="Q51" i="22"/>
  <c r="V51" i="22"/>
  <c r="G52" i="22"/>
  <c r="I52" i="22"/>
  <c r="K52" i="22"/>
  <c r="M52" i="22"/>
  <c r="O52" i="22"/>
  <c r="Q52" i="22"/>
  <c r="V52" i="22"/>
  <c r="G53" i="22"/>
  <c r="I53" i="22"/>
  <c r="K53" i="22"/>
  <c r="M53" i="22"/>
  <c r="O53" i="22"/>
  <c r="Q53" i="22"/>
  <c r="V53" i="22"/>
  <c r="G54" i="22"/>
  <c r="I54" i="22"/>
  <c r="K54" i="22"/>
  <c r="M54" i="22"/>
  <c r="O54" i="22"/>
  <c r="Q54" i="22"/>
  <c r="V54" i="22"/>
  <c r="G55" i="22"/>
  <c r="M55" i="22" s="1"/>
  <c r="I55" i="22"/>
  <c r="K55" i="22"/>
  <c r="O55" i="22"/>
  <c r="Q55" i="22"/>
  <c r="V55" i="22"/>
  <c r="G57" i="22"/>
  <c r="M57" i="22" s="1"/>
  <c r="I57" i="22"/>
  <c r="K57" i="22"/>
  <c r="O57" i="22"/>
  <c r="Q57" i="22"/>
  <c r="V57" i="22"/>
  <c r="G58" i="22"/>
  <c r="I58" i="22"/>
  <c r="K58" i="22"/>
  <c r="M58" i="22"/>
  <c r="O58" i="22"/>
  <c r="Q58" i="22"/>
  <c r="V58" i="22"/>
  <c r="G59" i="22"/>
  <c r="I59" i="22"/>
  <c r="K59" i="22"/>
  <c r="M59" i="22"/>
  <c r="O59" i="22"/>
  <c r="Q59" i="22"/>
  <c r="V59" i="22"/>
  <c r="G60" i="22"/>
  <c r="M60" i="22" s="1"/>
  <c r="I60" i="22"/>
  <c r="K60" i="22"/>
  <c r="O60" i="22"/>
  <c r="Q60" i="22"/>
  <c r="V60" i="22"/>
  <c r="G61" i="22"/>
  <c r="M61" i="22" s="1"/>
  <c r="I61" i="22"/>
  <c r="K61" i="22"/>
  <c r="O61" i="22"/>
  <c r="Q61" i="22"/>
  <c r="V61" i="22"/>
  <c r="G62" i="22"/>
  <c r="I62" i="22"/>
  <c r="K62" i="22"/>
  <c r="M62" i="22"/>
  <c r="O62" i="22"/>
  <c r="Q62" i="22"/>
  <c r="V62" i="22"/>
  <c r="G63" i="22"/>
  <c r="I63" i="22"/>
  <c r="K63" i="22"/>
  <c r="M63" i="22"/>
  <c r="O63" i="22"/>
  <c r="Q63" i="22"/>
  <c r="V63" i="22"/>
  <c r="G64" i="22"/>
  <c r="M64" i="22" s="1"/>
  <c r="I64" i="22"/>
  <c r="K64" i="22"/>
  <c r="O64" i="22"/>
  <c r="Q64" i="22"/>
  <c r="V64" i="22"/>
  <c r="G65" i="22"/>
  <c r="M65" i="22" s="1"/>
  <c r="I65" i="22"/>
  <c r="K65" i="22"/>
  <c r="O65" i="22"/>
  <c r="Q65" i="22"/>
  <c r="V65" i="22"/>
  <c r="G66" i="22"/>
  <c r="I66" i="22"/>
  <c r="K66" i="22"/>
  <c r="M66" i="22"/>
  <c r="O66" i="22"/>
  <c r="Q66" i="22"/>
  <c r="V66" i="22"/>
  <c r="G67" i="22"/>
  <c r="I67" i="22"/>
  <c r="K67" i="22"/>
  <c r="M67" i="22"/>
  <c r="O67" i="22"/>
  <c r="Q67" i="22"/>
  <c r="V67" i="22"/>
  <c r="G68" i="22"/>
  <c r="M68" i="22" s="1"/>
  <c r="I68" i="22"/>
  <c r="K68" i="22"/>
  <c r="O68" i="22"/>
  <c r="Q68" i="22"/>
  <c r="V68" i="22"/>
  <c r="G69" i="22"/>
  <c r="M69" i="22" s="1"/>
  <c r="I69" i="22"/>
  <c r="K69" i="22"/>
  <c r="O69" i="22"/>
  <c r="Q69" i="22"/>
  <c r="V69" i="22"/>
  <c r="G70" i="22"/>
  <c r="I70" i="22"/>
  <c r="K70" i="22"/>
  <c r="M70" i="22"/>
  <c r="O70" i="22"/>
  <c r="Q70" i="22"/>
  <c r="V70" i="22"/>
  <c r="G71" i="22"/>
  <c r="I71" i="22"/>
  <c r="K71" i="22"/>
  <c r="M71" i="22"/>
  <c r="O71" i="22"/>
  <c r="Q71" i="22"/>
  <c r="V71" i="22"/>
  <c r="G72" i="22"/>
  <c r="M72" i="22" s="1"/>
  <c r="I72" i="22"/>
  <c r="K72" i="22"/>
  <c r="O72" i="22"/>
  <c r="Q72" i="22"/>
  <c r="V72" i="22"/>
  <c r="G73" i="22"/>
  <c r="M73" i="22" s="1"/>
  <c r="I73" i="22"/>
  <c r="K73" i="22"/>
  <c r="O73" i="22"/>
  <c r="Q73" i="22"/>
  <c r="V73" i="22"/>
  <c r="K74" i="22"/>
  <c r="V74" i="22"/>
  <c r="G75" i="22"/>
  <c r="I75" i="22"/>
  <c r="I74" i="22" s="1"/>
  <c r="K75" i="22"/>
  <c r="M75" i="22"/>
  <c r="O75" i="22"/>
  <c r="O74" i="22" s="1"/>
  <c r="Q75" i="22"/>
  <c r="Q74" i="22" s="1"/>
  <c r="V75" i="22"/>
  <c r="G76" i="22"/>
  <c r="G74" i="22" s="1"/>
  <c r="I76" i="22"/>
  <c r="K76" i="22"/>
  <c r="O76" i="22"/>
  <c r="Q76" i="22"/>
  <c r="V76" i="22"/>
  <c r="G77" i="22"/>
  <c r="I77" i="22"/>
  <c r="Q77" i="22"/>
  <c r="G78" i="22"/>
  <c r="M78" i="22" s="1"/>
  <c r="M77" i="22" s="1"/>
  <c r="I78" i="22"/>
  <c r="K78" i="22"/>
  <c r="K77" i="22" s="1"/>
  <c r="O78" i="22"/>
  <c r="O77" i="22" s="1"/>
  <c r="Q78" i="22"/>
  <c r="V78" i="22"/>
  <c r="V77" i="22" s="1"/>
  <c r="AF80" i="22"/>
  <c r="G185" i="21"/>
  <c r="BA158" i="21"/>
  <c r="BA156" i="21"/>
  <c r="BA154" i="21"/>
  <c r="BA152" i="21"/>
  <c r="BA150" i="21"/>
  <c r="BA148" i="21"/>
  <c r="BA146" i="21"/>
  <c r="BA17" i="21"/>
  <c r="G8" i="21"/>
  <c r="G9" i="21"/>
  <c r="M9" i="21" s="1"/>
  <c r="I9" i="21"/>
  <c r="I8" i="21" s="1"/>
  <c r="K9" i="21"/>
  <c r="K8" i="21" s="1"/>
  <c r="O9" i="21"/>
  <c r="O8" i="21" s="1"/>
  <c r="Q9" i="21"/>
  <c r="Q8" i="21" s="1"/>
  <c r="V9" i="21"/>
  <c r="V8" i="21" s="1"/>
  <c r="G11" i="21"/>
  <c r="I11" i="21"/>
  <c r="K11" i="21"/>
  <c r="M11" i="21"/>
  <c r="O11" i="21"/>
  <c r="Q11" i="21"/>
  <c r="V11" i="21"/>
  <c r="G13" i="21"/>
  <c r="I13" i="21"/>
  <c r="K13" i="21"/>
  <c r="M13" i="21"/>
  <c r="O13" i="21"/>
  <c r="Q13" i="21"/>
  <c r="V13" i="21"/>
  <c r="G14" i="21"/>
  <c r="M14" i="21" s="1"/>
  <c r="I14" i="21"/>
  <c r="K14" i="21"/>
  <c r="O14" i="21"/>
  <c r="Q14" i="21"/>
  <c r="V14" i="21"/>
  <c r="G16" i="21"/>
  <c r="M16" i="21" s="1"/>
  <c r="I16" i="21"/>
  <c r="K16" i="21"/>
  <c r="O16" i="21"/>
  <c r="Q16" i="21"/>
  <c r="V16" i="21"/>
  <c r="G18" i="21"/>
  <c r="M18" i="21" s="1"/>
  <c r="I18" i="21"/>
  <c r="K18" i="21"/>
  <c r="O18" i="21"/>
  <c r="Q18" i="21"/>
  <c r="V18" i="21"/>
  <c r="G19" i="21"/>
  <c r="M19" i="21" s="1"/>
  <c r="I19" i="21"/>
  <c r="K19" i="21"/>
  <c r="O19" i="21"/>
  <c r="Q19" i="21"/>
  <c r="V19" i="21"/>
  <c r="G21" i="21"/>
  <c r="G22" i="21"/>
  <c r="M22" i="21" s="1"/>
  <c r="M21" i="21" s="1"/>
  <c r="I22" i="21"/>
  <c r="I21" i="21" s="1"/>
  <c r="K22" i="21"/>
  <c r="K21" i="21" s="1"/>
  <c r="O22" i="21"/>
  <c r="O21" i="21" s="1"/>
  <c r="Q22" i="21"/>
  <c r="Q21" i="21" s="1"/>
  <c r="V22" i="21"/>
  <c r="V21" i="21" s="1"/>
  <c r="G24" i="21"/>
  <c r="K24" i="21"/>
  <c r="G25" i="21"/>
  <c r="I25" i="21"/>
  <c r="I24" i="21" s="1"/>
  <c r="K25" i="21"/>
  <c r="M25" i="21"/>
  <c r="O25" i="21"/>
  <c r="O24" i="21" s="1"/>
  <c r="Q25" i="21"/>
  <c r="Q24" i="21" s="1"/>
  <c r="V25" i="21"/>
  <c r="V24" i="21" s="1"/>
  <c r="G27" i="21"/>
  <c r="M27" i="21" s="1"/>
  <c r="I27" i="21"/>
  <c r="K27" i="21"/>
  <c r="O27" i="21"/>
  <c r="Q27" i="21"/>
  <c r="V27" i="21"/>
  <c r="G28" i="21"/>
  <c r="I28" i="21"/>
  <c r="K28" i="21"/>
  <c r="M28" i="21"/>
  <c r="O28" i="21"/>
  <c r="Q28" i="21"/>
  <c r="V28" i="21"/>
  <c r="G29" i="21"/>
  <c r="O29" i="21"/>
  <c r="V29" i="21"/>
  <c r="G30" i="21"/>
  <c r="I30" i="21"/>
  <c r="I29" i="21" s="1"/>
  <c r="K30" i="21"/>
  <c r="K29" i="21" s="1"/>
  <c r="M30" i="21"/>
  <c r="M29" i="21" s="1"/>
  <c r="O30" i="21"/>
  <c r="Q30" i="21"/>
  <c r="Q29" i="21" s="1"/>
  <c r="V30" i="21"/>
  <c r="G31" i="21"/>
  <c r="V31" i="21"/>
  <c r="G32" i="21"/>
  <c r="I32" i="21"/>
  <c r="I31" i="21" s="1"/>
  <c r="K32" i="21"/>
  <c r="M32" i="21"/>
  <c r="O32" i="21"/>
  <c r="O31" i="21" s="1"/>
  <c r="Q32" i="21"/>
  <c r="Q31" i="21" s="1"/>
  <c r="V32" i="21"/>
  <c r="G34" i="21"/>
  <c r="M34" i="21" s="1"/>
  <c r="I34" i="21"/>
  <c r="K34" i="21"/>
  <c r="K31" i="21" s="1"/>
  <c r="O34" i="21"/>
  <c r="Q34" i="21"/>
  <c r="V34" i="21"/>
  <c r="G36" i="21"/>
  <c r="M36" i="21" s="1"/>
  <c r="I36" i="21"/>
  <c r="I35" i="21" s="1"/>
  <c r="K36" i="21"/>
  <c r="K35" i="21" s="1"/>
  <c r="O36" i="21"/>
  <c r="O35" i="21" s="1"/>
  <c r="Q36" i="21"/>
  <c r="V36" i="21"/>
  <c r="V35" i="21" s="1"/>
  <c r="G38" i="21"/>
  <c r="I38" i="21"/>
  <c r="K38" i="21"/>
  <c r="M38" i="21"/>
  <c r="O38" i="21"/>
  <c r="Q38" i="21"/>
  <c r="Q35" i="21" s="1"/>
  <c r="V38" i="21"/>
  <c r="G40" i="21"/>
  <c r="I40" i="21"/>
  <c r="K40" i="21"/>
  <c r="M40" i="21"/>
  <c r="O40" i="21"/>
  <c r="Q40" i="21"/>
  <c r="V40" i="21"/>
  <c r="G42" i="21"/>
  <c r="I42" i="21"/>
  <c r="K42" i="21"/>
  <c r="M42" i="21"/>
  <c r="O42" i="21"/>
  <c r="Q42" i="21"/>
  <c r="V42" i="21"/>
  <c r="G44" i="21"/>
  <c r="M44" i="21" s="1"/>
  <c r="I44" i="21"/>
  <c r="K44" i="21"/>
  <c r="O44" i="21"/>
  <c r="Q44" i="21"/>
  <c r="V44" i="21"/>
  <c r="G46" i="21"/>
  <c r="I46" i="21"/>
  <c r="K46" i="21"/>
  <c r="M46" i="21"/>
  <c r="O46" i="21"/>
  <c r="Q46" i="21"/>
  <c r="V46" i="21"/>
  <c r="G48" i="21"/>
  <c r="M48" i="21" s="1"/>
  <c r="I48" i="21"/>
  <c r="K48" i="21"/>
  <c r="O48" i="21"/>
  <c r="Q48" i="21"/>
  <c r="V48" i="21"/>
  <c r="G50" i="21"/>
  <c r="I50" i="21"/>
  <c r="K50" i="21"/>
  <c r="M50" i="21"/>
  <c r="O50" i="21"/>
  <c r="Q50" i="21"/>
  <c r="V50" i="21"/>
  <c r="G52" i="21"/>
  <c r="M52" i="21" s="1"/>
  <c r="I52" i="21"/>
  <c r="K52" i="21"/>
  <c r="O52" i="21"/>
  <c r="Q52" i="21"/>
  <c r="V52" i="21"/>
  <c r="G54" i="21"/>
  <c r="I54" i="21"/>
  <c r="K54" i="21"/>
  <c r="M54" i="21"/>
  <c r="O54" i="21"/>
  <c r="Q54" i="21"/>
  <c r="V54" i="21"/>
  <c r="G56" i="21"/>
  <c r="I56" i="21"/>
  <c r="K56" i="21"/>
  <c r="M56" i="21"/>
  <c r="O56" i="21"/>
  <c r="Q56" i="21"/>
  <c r="V56" i="21"/>
  <c r="G58" i="21"/>
  <c r="I58" i="21"/>
  <c r="K58" i="21"/>
  <c r="M58" i="21"/>
  <c r="O58" i="21"/>
  <c r="Q58" i="21"/>
  <c r="V58" i="21"/>
  <c r="G60" i="21"/>
  <c r="M60" i="21" s="1"/>
  <c r="I60" i="21"/>
  <c r="K60" i="21"/>
  <c r="O60" i="21"/>
  <c r="Q60" i="21"/>
  <c r="V60" i="21"/>
  <c r="G62" i="21"/>
  <c r="I62" i="21"/>
  <c r="K62" i="21"/>
  <c r="M62" i="21"/>
  <c r="O62" i="21"/>
  <c r="Q62" i="21"/>
  <c r="V62" i="21"/>
  <c r="G63" i="21"/>
  <c r="M63" i="21" s="1"/>
  <c r="I63" i="21"/>
  <c r="K63" i="21"/>
  <c r="O63" i="21"/>
  <c r="Q63" i="21"/>
  <c r="V63" i="21"/>
  <c r="G64" i="21"/>
  <c r="I64" i="21"/>
  <c r="K64" i="21"/>
  <c r="M64" i="21"/>
  <c r="O64" i="21"/>
  <c r="Q64" i="21"/>
  <c r="V64" i="21"/>
  <c r="G65" i="21"/>
  <c r="M65" i="21" s="1"/>
  <c r="I65" i="21"/>
  <c r="K65" i="21"/>
  <c r="O65" i="21"/>
  <c r="Q65" i="21"/>
  <c r="V65" i="21"/>
  <c r="G66" i="21"/>
  <c r="I66" i="21"/>
  <c r="K66" i="21"/>
  <c r="M66" i="21"/>
  <c r="O66" i="21"/>
  <c r="Q66" i="21"/>
  <c r="V66" i="21"/>
  <c r="G67" i="21"/>
  <c r="I67" i="21"/>
  <c r="K67" i="21"/>
  <c r="M67" i="21"/>
  <c r="O67" i="21"/>
  <c r="Q67" i="21"/>
  <c r="V67" i="21"/>
  <c r="G71" i="21"/>
  <c r="M71" i="21" s="1"/>
  <c r="I71" i="21"/>
  <c r="K71" i="21"/>
  <c r="O71" i="21"/>
  <c r="Q71" i="21"/>
  <c r="V71" i="21"/>
  <c r="G72" i="21"/>
  <c r="M72" i="21" s="1"/>
  <c r="I72" i="21"/>
  <c r="K72" i="21"/>
  <c r="O72" i="21"/>
  <c r="Q72" i="21"/>
  <c r="V72" i="21"/>
  <c r="G73" i="21"/>
  <c r="I73" i="21"/>
  <c r="K73" i="21"/>
  <c r="M73" i="21"/>
  <c r="O73" i="21"/>
  <c r="Q73" i="21"/>
  <c r="V73" i="21"/>
  <c r="G75" i="21"/>
  <c r="M75" i="21" s="1"/>
  <c r="I75" i="21"/>
  <c r="K75" i="21"/>
  <c r="O75" i="21"/>
  <c r="Q75" i="21"/>
  <c r="V75" i="21"/>
  <c r="G77" i="21"/>
  <c r="I77" i="21"/>
  <c r="K77" i="21"/>
  <c r="M77" i="21"/>
  <c r="O77" i="21"/>
  <c r="Q77" i="21"/>
  <c r="V77" i="21"/>
  <c r="G79" i="21"/>
  <c r="M79" i="21" s="1"/>
  <c r="I79" i="21"/>
  <c r="K79" i="21"/>
  <c r="O79" i="21"/>
  <c r="Q79" i="21"/>
  <c r="V79" i="21"/>
  <c r="G80" i="21"/>
  <c r="I80" i="21"/>
  <c r="K80" i="21"/>
  <c r="M80" i="21"/>
  <c r="O80" i="21"/>
  <c r="Q80" i="21"/>
  <c r="V80" i="21"/>
  <c r="G81" i="21"/>
  <c r="I81" i="21"/>
  <c r="K81" i="21"/>
  <c r="M81" i="21"/>
  <c r="O81" i="21"/>
  <c r="Q81" i="21"/>
  <c r="V81" i="21"/>
  <c r="G83" i="21"/>
  <c r="I83" i="21"/>
  <c r="K83" i="21"/>
  <c r="M83" i="21"/>
  <c r="O83" i="21"/>
  <c r="Q83" i="21"/>
  <c r="V83" i="21"/>
  <c r="G84" i="21"/>
  <c r="M84" i="21" s="1"/>
  <c r="I84" i="21"/>
  <c r="K84" i="21"/>
  <c r="O84" i="21"/>
  <c r="Q84" i="21"/>
  <c r="V84" i="21"/>
  <c r="G86" i="21"/>
  <c r="I86" i="21"/>
  <c r="K86" i="21"/>
  <c r="M86" i="21"/>
  <c r="O86" i="21"/>
  <c r="Q86" i="21"/>
  <c r="V86" i="21"/>
  <c r="G87" i="21"/>
  <c r="M87" i="21" s="1"/>
  <c r="I87" i="21"/>
  <c r="K87" i="21"/>
  <c r="O87" i="21"/>
  <c r="Q87" i="21"/>
  <c r="V87" i="21"/>
  <c r="G89" i="21"/>
  <c r="M89" i="21" s="1"/>
  <c r="I89" i="21"/>
  <c r="I88" i="21" s="1"/>
  <c r="K89" i="21"/>
  <c r="K88" i="21" s="1"/>
  <c r="O89" i="21"/>
  <c r="O88" i="21" s="1"/>
  <c r="Q89" i="21"/>
  <c r="V89" i="21"/>
  <c r="V88" i="21" s="1"/>
  <c r="G90" i="21"/>
  <c r="I90" i="21"/>
  <c r="K90" i="21"/>
  <c r="M90" i="21"/>
  <c r="O90" i="21"/>
  <c r="Q90" i="21"/>
  <c r="Q88" i="21" s="1"/>
  <c r="V90" i="21"/>
  <c r="G91" i="21"/>
  <c r="I91" i="21"/>
  <c r="K91" i="21"/>
  <c r="M91" i="21"/>
  <c r="O91" i="21"/>
  <c r="Q91" i="21"/>
  <c r="V91" i="21"/>
  <c r="G92" i="21"/>
  <c r="I92" i="21"/>
  <c r="K92" i="21"/>
  <c r="M92" i="21"/>
  <c r="O92" i="21"/>
  <c r="Q92" i="21"/>
  <c r="V92" i="21"/>
  <c r="G93" i="21"/>
  <c r="M93" i="21" s="1"/>
  <c r="I93" i="21"/>
  <c r="K93" i="21"/>
  <c r="O93" i="21"/>
  <c r="Q93" i="21"/>
  <c r="V93" i="21"/>
  <c r="G94" i="21"/>
  <c r="I94" i="21"/>
  <c r="K94" i="21"/>
  <c r="M94" i="21"/>
  <c r="O94" i="21"/>
  <c r="Q94" i="21"/>
  <c r="V94" i="21"/>
  <c r="G95" i="21"/>
  <c r="M95" i="21" s="1"/>
  <c r="I95" i="21"/>
  <c r="K95" i="21"/>
  <c r="O95" i="21"/>
  <c r="Q95" i="21"/>
  <c r="V95" i="21"/>
  <c r="G96" i="21"/>
  <c r="I96" i="21"/>
  <c r="K96" i="21"/>
  <c r="M96" i="21"/>
  <c r="O96" i="21"/>
  <c r="Q96" i="21"/>
  <c r="V96" i="21"/>
  <c r="G97" i="21"/>
  <c r="M97" i="21" s="1"/>
  <c r="I97" i="21"/>
  <c r="K97" i="21"/>
  <c r="O97" i="21"/>
  <c r="Q97" i="21"/>
  <c r="V97" i="21"/>
  <c r="G98" i="21"/>
  <c r="I98" i="21"/>
  <c r="K98" i="21"/>
  <c r="M98" i="21"/>
  <c r="O98" i="21"/>
  <c r="Q98" i="21"/>
  <c r="V98" i="21"/>
  <c r="G99" i="21"/>
  <c r="I99" i="21"/>
  <c r="K99" i="21"/>
  <c r="M99" i="21"/>
  <c r="O99" i="21"/>
  <c r="Q99" i="21"/>
  <c r="V99" i="21"/>
  <c r="G100" i="21"/>
  <c r="M100" i="21" s="1"/>
  <c r="I100" i="21"/>
  <c r="K100" i="21"/>
  <c r="O100" i="21"/>
  <c r="Q100" i="21"/>
  <c r="V100" i="21"/>
  <c r="G101" i="21"/>
  <c r="M101" i="21" s="1"/>
  <c r="I101" i="21"/>
  <c r="K101" i="21"/>
  <c r="O101" i="21"/>
  <c r="Q101" i="21"/>
  <c r="V101" i="21"/>
  <c r="G102" i="21"/>
  <c r="I102" i="21"/>
  <c r="K102" i="21"/>
  <c r="M102" i="21"/>
  <c r="O102" i="21"/>
  <c r="Q102" i="21"/>
  <c r="V102" i="21"/>
  <c r="G103" i="21"/>
  <c r="M103" i="21" s="1"/>
  <c r="I103" i="21"/>
  <c r="K103" i="21"/>
  <c r="O103" i="21"/>
  <c r="Q103" i="21"/>
  <c r="V103" i="21"/>
  <c r="G104" i="21"/>
  <c r="I104" i="21"/>
  <c r="K104" i="21"/>
  <c r="M104" i="21"/>
  <c r="O104" i="21"/>
  <c r="Q104" i="21"/>
  <c r="V104" i="21"/>
  <c r="G105" i="21"/>
  <c r="M105" i="21" s="1"/>
  <c r="I105" i="21"/>
  <c r="K105" i="21"/>
  <c r="O105" i="21"/>
  <c r="Q105" i="21"/>
  <c r="V105" i="21"/>
  <c r="G106" i="21"/>
  <c r="I106" i="21"/>
  <c r="K106" i="21"/>
  <c r="M106" i="21"/>
  <c r="O106" i="21"/>
  <c r="Q106" i="21"/>
  <c r="V106" i="21"/>
  <c r="G107" i="21"/>
  <c r="I107" i="21"/>
  <c r="K107" i="21"/>
  <c r="M107" i="21"/>
  <c r="O107" i="21"/>
  <c r="Q107" i="21"/>
  <c r="V107" i="21"/>
  <c r="G108" i="21"/>
  <c r="I108" i="21"/>
  <c r="K108" i="21"/>
  <c r="M108" i="21"/>
  <c r="O108" i="21"/>
  <c r="Q108" i="21"/>
  <c r="V108" i="21"/>
  <c r="G109" i="21"/>
  <c r="M109" i="21" s="1"/>
  <c r="I109" i="21"/>
  <c r="K109" i="21"/>
  <c r="O109" i="21"/>
  <c r="Q109" i="21"/>
  <c r="V109" i="21"/>
  <c r="G110" i="21"/>
  <c r="I110" i="21"/>
  <c r="K110" i="21"/>
  <c r="M110" i="21"/>
  <c r="O110" i="21"/>
  <c r="Q110" i="21"/>
  <c r="V110" i="21"/>
  <c r="G111" i="21"/>
  <c r="M111" i="21" s="1"/>
  <c r="I111" i="21"/>
  <c r="K111" i="21"/>
  <c r="O111" i="21"/>
  <c r="Q111" i="21"/>
  <c r="V111" i="21"/>
  <c r="G112" i="21"/>
  <c r="I112" i="21"/>
  <c r="K112" i="21"/>
  <c r="M112" i="21"/>
  <c r="O112" i="21"/>
  <c r="Q112" i="21"/>
  <c r="V112" i="21"/>
  <c r="G113" i="21"/>
  <c r="M113" i="21" s="1"/>
  <c r="I113" i="21"/>
  <c r="K113" i="21"/>
  <c r="O113" i="21"/>
  <c r="Q113" i="21"/>
  <c r="V113" i="21"/>
  <c r="G114" i="21"/>
  <c r="I114" i="21"/>
  <c r="K114" i="21"/>
  <c r="M114" i="21"/>
  <c r="O114" i="21"/>
  <c r="Q114" i="21"/>
  <c r="V114" i="21"/>
  <c r="G115" i="21"/>
  <c r="I115" i="21"/>
  <c r="K115" i="21"/>
  <c r="M115" i="21"/>
  <c r="O115" i="21"/>
  <c r="Q115" i="21"/>
  <c r="V115" i="21"/>
  <c r="G116" i="21"/>
  <c r="I116" i="21"/>
  <c r="K116" i="21"/>
  <c r="M116" i="21"/>
  <c r="O116" i="21"/>
  <c r="Q116" i="21"/>
  <c r="V116" i="21"/>
  <c r="G117" i="21"/>
  <c r="M117" i="21" s="1"/>
  <c r="I117" i="21"/>
  <c r="K117" i="21"/>
  <c r="O117" i="21"/>
  <c r="Q117" i="21"/>
  <c r="V117" i="21"/>
  <c r="G118" i="21"/>
  <c r="I118" i="21"/>
  <c r="K118" i="21"/>
  <c r="M118" i="21"/>
  <c r="O118" i="21"/>
  <c r="Q118" i="21"/>
  <c r="V118" i="21"/>
  <c r="G119" i="21"/>
  <c r="M119" i="21" s="1"/>
  <c r="I119" i="21"/>
  <c r="K119" i="21"/>
  <c r="O119" i="21"/>
  <c r="Q119" i="21"/>
  <c r="V119" i="21"/>
  <c r="G120" i="21"/>
  <c r="I120" i="21"/>
  <c r="K120" i="21"/>
  <c r="M120" i="21"/>
  <c r="O120" i="21"/>
  <c r="Q120" i="21"/>
  <c r="V120" i="21"/>
  <c r="G121" i="21"/>
  <c r="M121" i="21" s="1"/>
  <c r="I121" i="21"/>
  <c r="K121" i="21"/>
  <c r="O121" i="21"/>
  <c r="Q121" i="21"/>
  <c r="V121" i="21"/>
  <c r="G122" i="21"/>
  <c r="I122" i="21"/>
  <c r="K122" i="21"/>
  <c r="M122" i="21"/>
  <c r="O122" i="21"/>
  <c r="Q122" i="21"/>
  <c r="V122" i="21"/>
  <c r="G123" i="21"/>
  <c r="I123" i="21"/>
  <c r="K123" i="21"/>
  <c r="M123" i="21"/>
  <c r="O123" i="21"/>
  <c r="Q123" i="21"/>
  <c r="V123" i="21"/>
  <c r="G124" i="21"/>
  <c r="M124" i="21" s="1"/>
  <c r="I124" i="21"/>
  <c r="K124" i="21"/>
  <c r="O124" i="21"/>
  <c r="Q124" i="21"/>
  <c r="V124" i="21"/>
  <c r="G125" i="21"/>
  <c r="M125" i="21" s="1"/>
  <c r="I125" i="21"/>
  <c r="K125" i="21"/>
  <c r="O125" i="21"/>
  <c r="Q125" i="21"/>
  <c r="V125" i="21"/>
  <c r="G126" i="21"/>
  <c r="I126" i="21"/>
  <c r="K126" i="21"/>
  <c r="M126" i="21"/>
  <c r="O126" i="21"/>
  <c r="Q126" i="21"/>
  <c r="V126" i="21"/>
  <c r="G127" i="21"/>
  <c r="M127" i="21" s="1"/>
  <c r="I127" i="21"/>
  <c r="K127" i="21"/>
  <c r="O127" i="21"/>
  <c r="Q127" i="21"/>
  <c r="V127" i="21"/>
  <c r="G128" i="21"/>
  <c r="I128" i="21"/>
  <c r="K128" i="21"/>
  <c r="M128" i="21"/>
  <c r="O128" i="21"/>
  <c r="Q128" i="21"/>
  <c r="V128" i="21"/>
  <c r="G129" i="21"/>
  <c r="M129" i="21" s="1"/>
  <c r="I129" i="21"/>
  <c r="K129" i="21"/>
  <c r="O129" i="21"/>
  <c r="Q129" i="21"/>
  <c r="V129" i="21"/>
  <c r="G130" i="21"/>
  <c r="I130" i="21"/>
  <c r="K130" i="21"/>
  <c r="M130" i="21"/>
  <c r="O130" i="21"/>
  <c r="Q130" i="21"/>
  <c r="V130" i="21"/>
  <c r="G131" i="21"/>
  <c r="I131" i="21"/>
  <c r="K131" i="21"/>
  <c r="M131" i="21"/>
  <c r="O131" i="21"/>
  <c r="Q131" i="21"/>
  <c r="V131" i="21"/>
  <c r="G132" i="21"/>
  <c r="M132" i="21" s="1"/>
  <c r="I132" i="21"/>
  <c r="K132" i="21"/>
  <c r="O132" i="21"/>
  <c r="Q132" i="21"/>
  <c r="V132" i="21"/>
  <c r="G134" i="21"/>
  <c r="M134" i="21" s="1"/>
  <c r="I134" i="21"/>
  <c r="K134" i="21"/>
  <c r="O134" i="21"/>
  <c r="Q134" i="21"/>
  <c r="V134" i="21"/>
  <c r="G135" i="21"/>
  <c r="I135" i="21"/>
  <c r="K135" i="21"/>
  <c r="M135" i="21"/>
  <c r="O135" i="21"/>
  <c r="Q135" i="21"/>
  <c r="V135" i="21"/>
  <c r="G136" i="21"/>
  <c r="M136" i="21" s="1"/>
  <c r="I136" i="21"/>
  <c r="K136" i="21"/>
  <c r="O136" i="21"/>
  <c r="Q136" i="21"/>
  <c r="V136" i="21"/>
  <c r="G137" i="21"/>
  <c r="I137" i="21"/>
  <c r="K137" i="21"/>
  <c r="M137" i="21"/>
  <c r="O137" i="21"/>
  <c r="Q137" i="21"/>
  <c r="V137" i="21"/>
  <c r="G138" i="21"/>
  <c r="M138" i="21" s="1"/>
  <c r="I138" i="21"/>
  <c r="K138" i="21"/>
  <c r="O138" i="21"/>
  <c r="Q138" i="21"/>
  <c r="V138" i="21"/>
  <c r="G139" i="21"/>
  <c r="I139" i="21"/>
  <c r="K139" i="21"/>
  <c r="M139" i="21"/>
  <c r="O139" i="21"/>
  <c r="Q139" i="21"/>
  <c r="V139" i="21"/>
  <c r="G140" i="21"/>
  <c r="I140" i="21"/>
  <c r="K140" i="21"/>
  <c r="M140" i="21"/>
  <c r="O140" i="21"/>
  <c r="Q140" i="21"/>
  <c r="V140" i="21"/>
  <c r="G141" i="21"/>
  <c r="M141" i="21" s="1"/>
  <c r="I141" i="21"/>
  <c r="K141" i="21"/>
  <c r="O141" i="21"/>
  <c r="Q141" i="21"/>
  <c r="V141" i="21"/>
  <c r="G142" i="21"/>
  <c r="M142" i="21" s="1"/>
  <c r="I142" i="21"/>
  <c r="K142" i="21"/>
  <c r="O142" i="21"/>
  <c r="Q142" i="21"/>
  <c r="V142" i="21"/>
  <c r="G143" i="21"/>
  <c r="I143" i="21"/>
  <c r="K143" i="21"/>
  <c r="M143" i="21"/>
  <c r="O143" i="21"/>
  <c r="Q143" i="21"/>
  <c r="V143" i="21"/>
  <c r="G145" i="21"/>
  <c r="G144" i="21" s="1"/>
  <c r="I145" i="21"/>
  <c r="I144" i="21" s="1"/>
  <c r="K145" i="21"/>
  <c r="M145" i="21"/>
  <c r="O145" i="21"/>
  <c r="Q145" i="21"/>
  <c r="Q144" i="21" s="1"/>
  <c r="V145" i="21"/>
  <c r="G147" i="21"/>
  <c r="M147" i="21" s="1"/>
  <c r="I147" i="21"/>
  <c r="K147" i="21"/>
  <c r="O147" i="21"/>
  <c r="O144" i="21" s="1"/>
  <c r="Q147" i="21"/>
  <c r="V147" i="21"/>
  <c r="V144" i="21" s="1"/>
  <c r="G149" i="21"/>
  <c r="I149" i="21"/>
  <c r="K149" i="21"/>
  <c r="M149" i="21"/>
  <c r="O149" i="21"/>
  <c r="Q149" i="21"/>
  <c r="V149" i="21"/>
  <c r="G151" i="21"/>
  <c r="I151" i="21"/>
  <c r="K151" i="21"/>
  <c r="M151" i="21"/>
  <c r="O151" i="21"/>
  <c r="Q151" i="21"/>
  <c r="V151" i="21"/>
  <c r="G153" i="21"/>
  <c r="M153" i="21" s="1"/>
  <c r="I153" i="21"/>
  <c r="K153" i="21"/>
  <c r="O153" i="21"/>
  <c r="Q153" i="21"/>
  <c r="V153" i="21"/>
  <c r="G155" i="21"/>
  <c r="M155" i="21" s="1"/>
  <c r="I155" i="21"/>
  <c r="K155" i="21"/>
  <c r="O155" i="21"/>
  <c r="Q155" i="21"/>
  <c r="V155" i="21"/>
  <c r="G157" i="21"/>
  <c r="I157" i="21"/>
  <c r="K157" i="21"/>
  <c r="M157" i="21"/>
  <c r="O157" i="21"/>
  <c r="Q157" i="21"/>
  <c r="V157" i="21"/>
  <c r="G159" i="21"/>
  <c r="M159" i="21" s="1"/>
  <c r="I159" i="21"/>
  <c r="K159" i="21"/>
  <c r="K144" i="21" s="1"/>
  <c r="O159" i="21"/>
  <c r="Q159" i="21"/>
  <c r="V159" i="21"/>
  <c r="G160" i="21"/>
  <c r="I160" i="21"/>
  <c r="K160" i="21"/>
  <c r="M160" i="21"/>
  <c r="O160" i="21"/>
  <c r="Q160" i="21"/>
  <c r="V160" i="21"/>
  <c r="G161" i="21"/>
  <c r="M161" i="21" s="1"/>
  <c r="I161" i="21"/>
  <c r="K161" i="21"/>
  <c r="O161" i="21"/>
  <c r="Q161" i="21"/>
  <c r="V161" i="21"/>
  <c r="G162" i="21"/>
  <c r="I162" i="21"/>
  <c r="K162" i="21"/>
  <c r="M162" i="21"/>
  <c r="O162" i="21"/>
  <c r="Q162" i="21"/>
  <c r="V162" i="21"/>
  <c r="G163" i="21"/>
  <c r="I163" i="21"/>
  <c r="K163" i="21"/>
  <c r="M163" i="21"/>
  <c r="O163" i="21"/>
  <c r="Q163" i="21"/>
  <c r="V163" i="21"/>
  <c r="G165" i="21"/>
  <c r="M165" i="21" s="1"/>
  <c r="I165" i="21"/>
  <c r="K165" i="21"/>
  <c r="O165" i="21"/>
  <c r="Q165" i="21"/>
  <c r="V165" i="21"/>
  <c r="G167" i="21"/>
  <c r="M167" i="21" s="1"/>
  <c r="I167" i="21"/>
  <c r="K167" i="21"/>
  <c r="O167" i="21"/>
  <c r="Q167" i="21"/>
  <c r="V167" i="21"/>
  <c r="G168" i="21"/>
  <c r="I168" i="21"/>
  <c r="K168" i="21"/>
  <c r="M168" i="21"/>
  <c r="O168" i="21"/>
  <c r="Q168" i="21"/>
  <c r="V168" i="21"/>
  <c r="G169" i="21"/>
  <c r="M169" i="21" s="1"/>
  <c r="I169" i="21"/>
  <c r="K169" i="21"/>
  <c r="O169" i="21"/>
  <c r="Q169" i="21"/>
  <c r="V169" i="21"/>
  <c r="G170" i="21"/>
  <c r="I170" i="21"/>
  <c r="K170" i="21"/>
  <c r="M170" i="21"/>
  <c r="O170" i="21"/>
  <c r="Q170" i="21"/>
  <c r="V170" i="21"/>
  <c r="G171" i="21"/>
  <c r="M171" i="21" s="1"/>
  <c r="I171" i="21"/>
  <c r="K171" i="21"/>
  <c r="O171" i="21"/>
  <c r="Q171" i="21"/>
  <c r="V171" i="21"/>
  <c r="G172" i="21"/>
  <c r="I172" i="21"/>
  <c r="K172" i="21"/>
  <c r="M172" i="21"/>
  <c r="O172" i="21"/>
  <c r="Q172" i="21"/>
  <c r="V172" i="21"/>
  <c r="G174" i="21"/>
  <c r="I174" i="21"/>
  <c r="K174" i="21"/>
  <c r="M174" i="21"/>
  <c r="O174" i="21"/>
  <c r="Q174" i="21"/>
  <c r="V174" i="21"/>
  <c r="O175" i="21"/>
  <c r="G176" i="21"/>
  <c r="G175" i="21" s="1"/>
  <c r="I176" i="21"/>
  <c r="I175" i="21" s="1"/>
  <c r="K176" i="21"/>
  <c r="K175" i="21" s="1"/>
  <c r="O176" i="21"/>
  <c r="Q176" i="21"/>
  <c r="Q175" i="21" s="1"/>
  <c r="V176" i="21"/>
  <c r="V175" i="21" s="1"/>
  <c r="G177" i="21"/>
  <c r="I177" i="21"/>
  <c r="K177" i="21"/>
  <c r="M177" i="21"/>
  <c r="O177" i="21"/>
  <c r="Q177" i="21"/>
  <c r="V177" i="21"/>
  <c r="K178" i="21"/>
  <c r="G179" i="21"/>
  <c r="G178" i="21" s="1"/>
  <c r="I179" i="21"/>
  <c r="I178" i="21" s="1"/>
  <c r="K179" i="21"/>
  <c r="M179" i="21"/>
  <c r="M178" i="21" s="1"/>
  <c r="O179" i="21"/>
  <c r="O178" i="21" s="1"/>
  <c r="Q179" i="21"/>
  <c r="Q178" i="21" s="1"/>
  <c r="V179" i="21"/>
  <c r="V178" i="21" s="1"/>
  <c r="G180" i="21"/>
  <c r="I180" i="21"/>
  <c r="O180" i="21"/>
  <c r="G181" i="21"/>
  <c r="I181" i="21"/>
  <c r="K181" i="21"/>
  <c r="K180" i="21" s="1"/>
  <c r="M181" i="21"/>
  <c r="M180" i="21" s="1"/>
  <c r="O181" i="21"/>
  <c r="Q181" i="21"/>
  <c r="Q180" i="21" s="1"/>
  <c r="V181" i="21"/>
  <c r="V180" i="21" s="1"/>
  <c r="G182" i="21"/>
  <c r="I182" i="21"/>
  <c r="K182" i="21"/>
  <c r="M182" i="21"/>
  <c r="O182" i="21"/>
  <c r="Q182" i="21"/>
  <c r="V182" i="21"/>
  <c r="AE185" i="21"/>
  <c r="AF185" i="21"/>
  <c r="G152" i="20"/>
  <c r="G9" i="20"/>
  <c r="M9" i="20" s="1"/>
  <c r="I9" i="20"/>
  <c r="K9" i="20"/>
  <c r="K8" i="20" s="1"/>
  <c r="O9" i="20"/>
  <c r="O8" i="20" s="1"/>
  <c r="Q9" i="20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I12" i="20"/>
  <c r="I8" i="20" s="1"/>
  <c r="K12" i="20"/>
  <c r="M12" i="20"/>
  <c r="O12" i="20"/>
  <c r="Q12" i="20"/>
  <c r="Q8" i="20" s="1"/>
  <c r="V12" i="20"/>
  <c r="G13" i="20"/>
  <c r="M13" i="20" s="1"/>
  <c r="I13" i="20"/>
  <c r="K13" i="20"/>
  <c r="O13" i="20"/>
  <c r="Q13" i="20"/>
  <c r="V13" i="20"/>
  <c r="G14" i="20"/>
  <c r="I14" i="20"/>
  <c r="K14" i="20"/>
  <c r="M14" i="20"/>
  <c r="O14" i="20"/>
  <c r="Q14" i="20"/>
  <c r="V14" i="20"/>
  <c r="G15" i="20"/>
  <c r="M15" i="20" s="1"/>
  <c r="I15" i="20"/>
  <c r="K15" i="20"/>
  <c r="O15" i="20"/>
  <c r="Q15" i="20"/>
  <c r="V15" i="20"/>
  <c r="G16" i="20"/>
  <c r="M16" i="20" s="1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G18" i="20"/>
  <c r="I18" i="20"/>
  <c r="K18" i="20"/>
  <c r="M18" i="20"/>
  <c r="O18" i="20"/>
  <c r="Q18" i="20"/>
  <c r="V18" i="20"/>
  <c r="G19" i="20"/>
  <c r="G20" i="20"/>
  <c r="I20" i="20"/>
  <c r="I19" i="20" s="1"/>
  <c r="K20" i="20"/>
  <c r="M20" i="20"/>
  <c r="O20" i="20"/>
  <c r="Q20" i="20"/>
  <c r="Q19" i="20" s="1"/>
  <c r="V20" i="20"/>
  <c r="V19" i="20" s="1"/>
  <c r="G21" i="20"/>
  <c r="M21" i="20" s="1"/>
  <c r="I21" i="20"/>
  <c r="K21" i="20"/>
  <c r="K19" i="20" s="1"/>
  <c r="O21" i="20"/>
  <c r="Q21" i="20"/>
  <c r="V21" i="20"/>
  <c r="G22" i="20"/>
  <c r="I22" i="20"/>
  <c r="K22" i="20"/>
  <c r="M22" i="20"/>
  <c r="O22" i="20"/>
  <c r="Q22" i="20"/>
  <c r="V22" i="20"/>
  <c r="G23" i="20"/>
  <c r="M23" i="20" s="1"/>
  <c r="I23" i="20"/>
  <c r="K23" i="20"/>
  <c r="O23" i="20"/>
  <c r="O19" i="20" s="1"/>
  <c r="Q23" i="20"/>
  <c r="V23" i="20"/>
  <c r="G24" i="20"/>
  <c r="M24" i="20" s="1"/>
  <c r="I24" i="20"/>
  <c r="K24" i="20"/>
  <c r="O24" i="20"/>
  <c r="Q24" i="20"/>
  <c r="V24" i="20"/>
  <c r="G26" i="20"/>
  <c r="I26" i="20"/>
  <c r="K26" i="20"/>
  <c r="M26" i="20"/>
  <c r="O26" i="20"/>
  <c r="O25" i="20" s="1"/>
  <c r="Q26" i="20"/>
  <c r="Q25" i="20" s="1"/>
  <c r="V26" i="20"/>
  <c r="G27" i="20"/>
  <c r="M27" i="20" s="1"/>
  <c r="I27" i="20"/>
  <c r="K27" i="20"/>
  <c r="O27" i="20"/>
  <c r="Q27" i="20"/>
  <c r="V27" i="20"/>
  <c r="G28" i="20"/>
  <c r="I28" i="20"/>
  <c r="I25" i="20" s="1"/>
  <c r="K28" i="20"/>
  <c r="M28" i="20"/>
  <c r="O28" i="20"/>
  <c r="Q28" i="20"/>
  <c r="V28" i="20"/>
  <c r="G29" i="20"/>
  <c r="M29" i="20" s="1"/>
  <c r="I29" i="20"/>
  <c r="K29" i="20"/>
  <c r="K25" i="20" s="1"/>
  <c r="O29" i="20"/>
  <c r="Q29" i="20"/>
  <c r="V29" i="20"/>
  <c r="G30" i="20"/>
  <c r="I30" i="20"/>
  <c r="K30" i="20"/>
  <c r="M30" i="20"/>
  <c r="O30" i="20"/>
  <c r="Q30" i="20"/>
  <c r="V30" i="20"/>
  <c r="G31" i="20"/>
  <c r="M31" i="20" s="1"/>
  <c r="I31" i="20"/>
  <c r="K31" i="20"/>
  <c r="O31" i="20"/>
  <c r="Q31" i="20"/>
  <c r="V31" i="20"/>
  <c r="G34" i="20"/>
  <c r="M34" i="20" s="1"/>
  <c r="I34" i="20"/>
  <c r="K34" i="20"/>
  <c r="O34" i="20"/>
  <c r="Q34" i="20"/>
  <c r="V34" i="20"/>
  <c r="G35" i="20"/>
  <c r="M35" i="20" s="1"/>
  <c r="I35" i="20"/>
  <c r="K35" i="20"/>
  <c r="O35" i="20"/>
  <c r="Q35" i="20"/>
  <c r="V35" i="20"/>
  <c r="V25" i="20" s="1"/>
  <c r="G36" i="20"/>
  <c r="I36" i="20"/>
  <c r="K36" i="20"/>
  <c r="M36" i="20"/>
  <c r="O36" i="20"/>
  <c r="Q36" i="20"/>
  <c r="V36" i="20"/>
  <c r="G37" i="20"/>
  <c r="M37" i="20" s="1"/>
  <c r="I37" i="20"/>
  <c r="K37" i="20"/>
  <c r="O37" i="20"/>
  <c r="Q37" i="20"/>
  <c r="V37" i="20"/>
  <c r="G38" i="20"/>
  <c r="I38" i="20"/>
  <c r="K38" i="20"/>
  <c r="M38" i="20"/>
  <c r="O38" i="20"/>
  <c r="Q38" i="20"/>
  <c r="V38" i="20"/>
  <c r="G40" i="20"/>
  <c r="I40" i="20"/>
  <c r="I39" i="20" s="1"/>
  <c r="K40" i="20"/>
  <c r="M40" i="20"/>
  <c r="O40" i="20"/>
  <c r="Q40" i="20"/>
  <c r="V40" i="20"/>
  <c r="G41" i="20"/>
  <c r="G39" i="20" s="1"/>
  <c r="I41" i="20"/>
  <c r="K41" i="20"/>
  <c r="O41" i="20"/>
  <c r="O39" i="20" s="1"/>
  <c r="Q41" i="20"/>
  <c r="V41" i="20"/>
  <c r="G42" i="20"/>
  <c r="M42" i="20" s="1"/>
  <c r="I42" i="20"/>
  <c r="K42" i="20"/>
  <c r="O42" i="20"/>
  <c r="Q42" i="20"/>
  <c r="Q39" i="20" s="1"/>
  <c r="V42" i="20"/>
  <c r="G43" i="20"/>
  <c r="M43" i="20" s="1"/>
  <c r="I43" i="20"/>
  <c r="K43" i="20"/>
  <c r="O43" i="20"/>
  <c r="Q43" i="20"/>
  <c r="V43" i="20"/>
  <c r="V39" i="20" s="1"/>
  <c r="G44" i="20"/>
  <c r="I44" i="20"/>
  <c r="K44" i="20"/>
  <c r="M44" i="20"/>
  <c r="O44" i="20"/>
  <c r="Q44" i="20"/>
  <c r="V44" i="20"/>
  <c r="G45" i="20"/>
  <c r="M45" i="20" s="1"/>
  <c r="I45" i="20"/>
  <c r="K45" i="20"/>
  <c r="O45" i="20"/>
  <c r="Q45" i="20"/>
  <c r="V45" i="20"/>
  <c r="G46" i="20"/>
  <c r="I46" i="20"/>
  <c r="K46" i="20"/>
  <c r="M46" i="20"/>
  <c r="O46" i="20"/>
  <c r="Q46" i="20"/>
  <c r="V46" i="20"/>
  <c r="G47" i="20"/>
  <c r="M47" i="20" s="1"/>
  <c r="I47" i="20"/>
  <c r="K47" i="20"/>
  <c r="K39" i="20" s="1"/>
  <c r="O47" i="20"/>
  <c r="Q47" i="20"/>
  <c r="V47" i="20"/>
  <c r="G48" i="20"/>
  <c r="I48" i="20"/>
  <c r="K48" i="20"/>
  <c r="M48" i="20"/>
  <c r="O48" i="20"/>
  <c r="Q48" i="20"/>
  <c r="V48" i="20"/>
  <c r="G49" i="20"/>
  <c r="M49" i="20" s="1"/>
  <c r="I49" i="20"/>
  <c r="K49" i="20"/>
  <c r="O49" i="20"/>
  <c r="Q49" i="20"/>
  <c r="V49" i="20"/>
  <c r="G50" i="20"/>
  <c r="M50" i="20" s="1"/>
  <c r="I50" i="20"/>
  <c r="K50" i="20"/>
  <c r="O50" i="20"/>
  <c r="Q50" i="20"/>
  <c r="V50" i="20"/>
  <c r="G51" i="20"/>
  <c r="M51" i="20" s="1"/>
  <c r="I51" i="20"/>
  <c r="K51" i="20"/>
  <c r="O51" i="20"/>
  <c r="Q51" i="20"/>
  <c r="V51" i="20"/>
  <c r="G52" i="20"/>
  <c r="I52" i="20"/>
  <c r="K52" i="20"/>
  <c r="M52" i="20"/>
  <c r="O52" i="20"/>
  <c r="Q52" i="20"/>
  <c r="V52" i="20"/>
  <c r="G53" i="20"/>
  <c r="M53" i="20" s="1"/>
  <c r="I53" i="20"/>
  <c r="K53" i="20"/>
  <c r="O53" i="20"/>
  <c r="Q53" i="20"/>
  <c r="V53" i="20"/>
  <c r="G55" i="20"/>
  <c r="M55" i="20" s="1"/>
  <c r="I55" i="20"/>
  <c r="K55" i="20"/>
  <c r="K54" i="20" s="1"/>
  <c r="O55" i="20"/>
  <c r="Q55" i="20"/>
  <c r="V55" i="20"/>
  <c r="V54" i="20" s="1"/>
  <c r="G56" i="20"/>
  <c r="I56" i="20"/>
  <c r="K56" i="20"/>
  <c r="M56" i="20"/>
  <c r="O56" i="20"/>
  <c r="Q56" i="20"/>
  <c r="V56" i="20"/>
  <c r="G57" i="20"/>
  <c r="G54" i="20" s="1"/>
  <c r="I57" i="20"/>
  <c r="K57" i="20"/>
  <c r="O57" i="20"/>
  <c r="O54" i="20" s="1"/>
  <c r="Q57" i="20"/>
  <c r="V57" i="20"/>
  <c r="G58" i="20"/>
  <c r="M58" i="20" s="1"/>
  <c r="I58" i="20"/>
  <c r="K58" i="20"/>
  <c r="O58" i="20"/>
  <c r="Q58" i="20"/>
  <c r="Q54" i="20" s="1"/>
  <c r="V58" i="20"/>
  <c r="G59" i="20"/>
  <c r="M59" i="20" s="1"/>
  <c r="I59" i="20"/>
  <c r="K59" i="20"/>
  <c r="O59" i="20"/>
  <c r="Q59" i="20"/>
  <c r="V59" i="20"/>
  <c r="G60" i="20"/>
  <c r="I60" i="20"/>
  <c r="K60" i="20"/>
  <c r="M60" i="20"/>
  <c r="O60" i="20"/>
  <c r="Q60" i="20"/>
  <c r="V60" i="20"/>
  <c r="G61" i="20"/>
  <c r="M61" i="20" s="1"/>
  <c r="I61" i="20"/>
  <c r="K61" i="20"/>
  <c r="O61" i="20"/>
  <c r="Q61" i="20"/>
  <c r="V61" i="20"/>
  <c r="G62" i="20"/>
  <c r="I62" i="20"/>
  <c r="I54" i="20" s="1"/>
  <c r="K62" i="20"/>
  <c r="M62" i="20"/>
  <c r="O62" i="20"/>
  <c r="Q62" i="20"/>
  <c r="V62" i="20"/>
  <c r="G63" i="20"/>
  <c r="M63" i="20" s="1"/>
  <c r="I63" i="20"/>
  <c r="K63" i="20"/>
  <c r="O63" i="20"/>
  <c r="Q63" i="20"/>
  <c r="V63" i="20"/>
  <c r="G64" i="20"/>
  <c r="I64" i="20"/>
  <c r="K64" i="20"/>
  <c r="M64" i="20"/>
  <c r="O64" i="20"/>
  <c r="Q64" i="20"/>
  <c r="V64" i="20"/>
  <c r="G65" i="20"/>
  <c r="M65" i="20" s="1"/>
  <c r="I65" i="20"/>
  <c r="K65" i="20"/>
  <c r="O65" i="20"/>
  <c r="Q65" i="20"/>
  <c r="V65" i="20"/>
  <c r="G66" i="20"/>
  <c r="M66" i="20" s="1"/>
  <c r="I66" i="20"/>
  <c r="K66" i="20"/>
  <c r="O66" i="20"/>
  <c r="Q66" i="20"/>
  <c r="V66" i="20"/>
  <c r="G67" i="20"/>
  <c r="M67" i="20" s="1"/>
  <c r="I67" i="20"/>
  <c r="K67" i="20"/>
  <c r="O67" i="20"/>
  <c r="Q67" i="20"/>
  <c r="V67" i="20"/>
  <c r="G68" i="20"/>
  <c r="I68" i="20"/>
  <c r="K68" i="20"/>
  <c r="M68" i="20"/>
  <c r="O68" i="20"/>
  <c r="Q68" i="20"/>
  <c r="V68" i="20"/>
  <c r="G69" i="20"/>
  <c r="M69" i="20" s="1"/>
  <c r="I69" i="20"/>
  <c r="K69" i="20"/>
  <c r="O69" i="20"/>
  <c r="Q69" i="20"/>
  <c r="V69" i="20"/>
  <c r="G70" i="20"/>
  <c r="I70" i="20"/>
  <c r="K70" i="20"/>
  <c r="M70" i="20"/>
  <c r="O70" i="20"/>
  <c r="Q70" i="20"/>
  <c r="V70" i="20"/>
  <c r="G71" i="20"/>
  <c r="M71" i="20" s="1"/>
  <c r="I71" i="20"/>
  <c r="K71" i="20"/>
  <c r="O71" i="20"/>
  <c r="Q71" i="20"/>
  <c r="V71" i="20"/>
  <c r="G72" i="20"/>
  <c r="I72" i="20"/>
  <c r="K72" i="20"/>
  <c r="M72" i="20"/>
  <c r="O72" i="20"/>
  <c r="Q72" i="20"/>
  <c r="V72" i="20"/>
  <c r="G73" i="20"/>
  <c r="M73" i="20" s="1"/>
  <c r="I73" i="20"/>
  <c r="K73" i="20"/>
  <c r="O73" i="20"/>
  <c r="Q73" i="20"/>
  <c r="V73" i="20"/>
  <c r="G74" i="20"/>
  <c r="M74" i="20" s="1"/>
  <c r="I74" i="20"/>
  <c r="K74" i="20"/>
  <c r="O74" i="20"/>
  <c r="Q74" i="20"/>
  <c r="V74" i="20"/>
  <c r="G75" i="20"/>
  <c r="M75" i="20" s="1"/>
  <c r="I75" i="20"/>
  <c r="K75" i="20"/>
  <c r="O75" i="20"/>
  <c r="Q75" i="20"/>
  <c r="V75" i="20"/>
  <c r="G76" i="20"/>
  <c r="I76" i="20"/>
  <c r="K76" i="20"/>
  <c r="M76" i="20"/>
  <c r="O76" i="20"/>
  <c r="Q76" i="20"/>
  <c r="V76" i="20"/>
  <c r="G77" i="20"/>
  <c r="M77" i="20" s="1"/>
  <c r="I77" i="20"/>
  <c r="K77" i="20"/>
  <c r="O77" i="20"/>
  <c r="Q77" i="20"/>
  <c r="V77" i="20"/>
  <c r="G78" i="20"/>
  <c r="I78" i="20"/>
  <c r="K78" i="20"/>
  <c r="M78" i="20"/>
  <c r="O78" i="20"/>
  <c r="Q78" i="20"/>
  <c r="V78" i="20"/>
  <c r="G80" i="20"/>
  <c r="I80" i="20"/>
  <c r="I79" i="20" s="1"/>
  <c r="K80" i="20"/>
  <c r="M80" i="20"/>
  <c r="O80" i="20"/>
  <c r="Q80" i="20"/>
  <c r="V80" i="20"/>
  <c r="G81" i="20"/>
  <c r="G79" i="20" s="1"/>
  <c r="I81" i="20"/>
  <c r="K81" i="20"/>
  <c r="O81" i="20"/>
  <c r="O79" i="20" s="1"/>
  <c r="Q81" i="20"/>
  <c r="V81" i="20"/>
  <c r="G82" i="20"/>
  <c r="M82" i="20" s="1"/>
  <c r="I82" i="20"/>
  <c r="K82" i="20"/>
  <c r="O82" i="20"/>
  <c r="Q82" i="20"/>
  <c r="Q79" i="20" s="1"/>
  <c r="V82" i="20"/>
  <c r="G83" i="20"/>
  <c r="M83" i="20" s="1"/>
  <c r="I83" i="20"/>
  <c r="K83" i="20"/>
  <c r="O83" i="20"/>
  <c r="Q83" i="20"/>
  <c r="V83" i="20"/>
  <c r="V79" i="20" s="1"/>
  <c r="G84" i="20"/>
  <c r="I84" i="20"/>
  <c r="K84" i="20"/>
  <c r="M84" i="20"/>
  <c r="O84" i="20"/>
  <c r="Q84" i="20"/>
  <c r="V84" i="20"/>
  <c r="G85" i="20"/>
  <c r="M85" i="20" s="1"/>
  <c r="I85" i="20"/>
  <c r="K85" i="20"/>
  <c r="O85" i="20"/>
  <c r="Q85" i="20"/>
  <c r="V85" i="20"/>
  <c r="G86" i="20"/>
  <c r="I86" i="20"/>
  <c r="K86" i="20"/>
  <c r="M86" i="20"/>
  <c r="O86" i="20"/>
  <c r="Q86" i="20"/>
  <c r="V86" i="20"/>
  <c r="G87" i="20"/>
  <c r="M87" i="20" s="1"/>
  <c r="I87" i="20"/>
  <c r="K87" i="20"/>
  <c r="K79" i="20" s="1"/>
  <c r="O87" i="20"/>
  <c r="Q87" i="20"/>
  <c r="V87" i="20"/>
  <c r="G88" i="20"/>
  <c r="I88" i="20"/>
  <c r="K88" i="20"/>
  <c r="M88" i="20"/>
  <c r="O88" i="20"/>
  <c r="Q88" i="20"/>
  <c r="V88" i="20"/>
  <c r="G89" i="20"/>
  <c r="M89" i="20" s="1"/>
  <c r="I89" i="20"/>
  <c r="K89" i="20"/>
  <c r="O89" i="20"/>
  <c r="Q89" i="20"/>
  <c r="V89" i="20"/>
  <c r="G90" i="20"/>
  <c r="M90" i="20" s="1"/>
  <c r="I90" i="20"/>
  <c r="K90" i="20"/>
  <c r="O90" i="20"/>
  <c r="Q90" i="20"/>
  <c r="V90" i="20"/>
  <c r="G91" i="20"/>
  <c r="M91" i="20" s="1"/>
  <c r="I91" i="20"/>
  <c r="K91" i="20"/>
  <c r="O91" i="20"/>
  <c r="Q91" i="20"/>
  <c r="V91" i="20"/>
  <c r="G92" i="20"/>
  <c r="I92" i="20"/>
  <c r="K92" i="20"/>
  <c r="M92" i="20"/>
  <c r="O92" i="20"/>
  <c r="Q92" i="20"/>
  <c r="V92" i="20"/>
  <c r="G93" i="20"/>
  <c r="M93" i="20" s="1"/>
  <c r="I93" i="20"/>
  <c r="K93" i="20"/>
  <c r="O93" i="20"/>
  <c r="Q93" i="20"/>
  <c r="V93" i="20"/>
  <c r="G94" i="20"/>
  <c r="I94" i="20"/>
  <c r="K94" i="20"/>
  <c r="M94" i="20"/>
  <c r="O94" i="20"/>
  <c r="Q94" i="20"/>
  <c r="V94" i="20"/>
  <c r="G95" i="20"/>
  <c r="M95" i="20" s="1"/>
  <c r="I95" i="20"/>
  <c r="K95" i="20"/>
  <c r="O95" i="20"/>
  <c r="Q95" i="20"/>
  <c r="V95" i="20"/>
  <c r="G96" i="20"/>
  <c r="I96" i="20"/>
  <c r="K96" i="20"/>
  <c r="M96" i="20"/>
  <c r="O96" i="20"/>
  <c r="Q96" i="20"/>
  <c r="V96" i="20"/>
  <c r="G97" i="20"/>
  <c r="M97" i="20" s="1"/>
  <c r="I97" i="20"/>
  <c r="K97" i="20"/>
  <c r="O97" i="20"/>
  <c r="Q97" i="20"/>
  <c r="V97" i="20"/>
  <c r="G98" i="20"/>
  <c r="M98" i="20" s="1"/>
  <c r="I98" i="20"/>
  <c r="K98" i="20"/>
  <c r="O98" i="20"/>
  <c r="Q98" i="20"/>
  <c r="V98" i="20"/>
  <c r="G99" i="20"/>
  <c r="M99" i="20" s="1"/>
  <c r="I99" i="20"/>
  <c r="K99" i="20"/>
  <c r="O99" i="20"/>
  <c r="Q99" i="20"/>
  <c r="V99" i="20"/>
  <c r="G100" i="20"/>
  <c r="I100" i="20"/>
  <c r="K100" i="20"/>
  <c r="M100" i="20"/>
  <c r="O100" i="20"/>
  <c r="Q100" i="20"/>
  <c r="V100" i="20"/>
  <c r="G101" i="20"/>
  <c r="M101" i="20" s="1"/>
  <c r="I101" i="20"/>
  <c r="K101" i="20"/>
  <c r="O101" i="20"/>
  <c r="Q101" i="20"/>
  <c r="V101" i="20"/>
  <c r="G102" i="20"/>
  <c r="I102" i="20"/>
  <c r="K102" i="20"/>
  <c r="M102" i="20"/>
  <c r="O102" i="20"/>
  <c r="Q102" i="20"/>
  <c r="V102" i="20"/>
  <c r="G103" i="20"/>
  <c r="M103" i="20" s="1"/>
  <c r="I103" i="20"/>
  <c r="K103" i="20"/>
  <c r="O103" i="20"/>
  <c r="Q103" i="20"/>
  <c r="V103" i="20"/>
  <c r="G104" i="20"/>
  <c r="I104" i="20"/>
  <c r="K104" i="20"/>
  <c r="M104" i="20"/>
  <c r="O104" i="20"/>
  <c r="Q104" i="20"/>
  <c r="V104" i="20"/>
  <c r="G105" i="20"/>
  <c r="M105" i="20" s="1"/>
  <c r="I105" i="20"/>
  <c r="K105" i="20"/>
  <c r="O105" i="20"/>
  <c r="Q105" i="20"/>
  <c r="V105" i="20"/>
  <c r="G106" i="20"/>
  <c r="M106" i="20" s="1"/>
  <c r="I106" i="20"/>
  <c r="K106" i="20"/>
  <c r="O106" i="20"/>
  <c r="Q106" i="20"/>
  <c r="V106" i="20"/>
  <c r="G107" i="20"/>
  <c r="M107" i="20" s="1"/>
  <c r="I107" i="20"/>
  <c r="K107" i="20"/>
  <c r="O107" i="20"/>
  <c r="Q107" i="20"/>
  <c r="V107" i="20"/>
  <c r="G108" i="20"/>
  <c r="I108" i="20"/>
  <c r="K108" i="20"/>
  <c r="M108" i="20"/>
  <c r="O108" i="20"/>
  <c r="Q108" i="20"/>
  <c r="V108" i="20"/>
  <c r="G109" i="20"/>
  <c r="M109" i="20" s="1"/>
  <c r="I109" i="20"/>
  <c r="K109" i="20"/>
  <c r="O109" i="20"/>
  <c r="Q109" i="20"/>
  <c r="V109" i="20"/>
  <c r="G110" i="20"/>
  <c r="I110" i="20"/>
  <c r="K110" i="20"/>
  <c r="M110" i="20"/>
  <c r="O110" i="20"/>
  <c r="Q110" i="20"/>
  <c r="V110" i="20"/>
  <c r="G111" i="20"/>
  <c r="M111" i="20" s="1"/>
  <c r="I111" i="20"/>
  <c r="K111" i="20"/>
  <c r="O111" i="20"/>
  <c r="Q111" i="20"/>
  <c r="V111" i="20"/>
  <c r="G112" i="20"/>
  <c r="I112" i="20"/>
  <c r="K112" i="20"/>
  <c r="M112" i="20"/>
  <c r="O112" i="20"/>
  <c r="Q112" i="20"/>
  <c r="V112" i="20"/>
  <c r="G113" i="20"/>
  <c r="M113" i="20" s="1"/>
  <c r="I113" i="20"/>
  <c r="K113" i="20"/>
  <c r="O113" i="20"/>
  <c r="Q113" i="20"/>
  <c r="V113" i="20"/>
  <c r="G114" i="20"/>
  <c r="M114" i="20" s="1"/>
  <c r="I114" i="20"/>
  <c r="K114" i="20"/>
  <c r="O114" i="20"/>
  <c r="Q114" i="20"/>
  <c r="V114" i="20"/>
  <c r="G115" i="20"/>
  <c r="M115" i="20" s="1"/>
  <c r="I115" i="20"/>
  <c r="K115" i="20"/>
  <c r="O115" i="20"/>
  <c r="Q115" i="20"/>
  <c r="V115" i="20"/>
  <c r="G116" i="20"/>
  <c r="I116" i="20"/>
  <c r="K116" i="20"/>
  <c r="M116" i="20"/>
  <c r="O116" i="20"/>
  <c r="Q116" i="20"/>
  <c r="V116" i="20"/>
  <c r="G117" i="20"/>
  <c r="M117" i="20" s="1"/>
  <c r="I117" i="20"/>
  <c r="K117" i="20"/>
  <c r="O117" i="20"/>
  <c r="Q117" i="20"/>
  <c r="V117" i="20"/>
  <c r="G118" i="20"/>
  <c r="I118" i="20"/>
  <c r="K118" i="20"/>
  <c r="M118" i="20"/>
  <c r="O118" i="20"/>
  <c r="Q118" i="20"/>
  <c r="V118" i="20"/>
  <c r="G119" i="20"/>
  <c r="M119" i="20" s="1"/>
  <c r="I119" i="20"/>
  <c r="K119" i="20"/>
  <c r="O119" i="20"/>
  <c r="Q119" i="20"/>
  <c r="V119" i="20"/>
  <c r="G120" i="20"/>
  <c r="I120" i="20"/>
  <c r="K120" i="20"/>
  <c r="M120" i="20"/>
  <c r="O120" i="20"/>
  <c r="Q120" i="20"/>
  <c r="V120" i="20"/>
  <c r="G121" i="20"/>
  <c r="M121" i="20" s="1"/>
  <c r="I121" i="20"/>
  <c r="K121" i="20"/>
  <c r="O121" i="20"/>
  <c r="Q121" i="20"/>
  <c r="V121" i="20"/>
  <c r="G122" i="20"/>
  <c r="M122" i="20" s="1"/>
  <c r="I122" i="20"/>
  <c r="K122" i="20"/>
  <c r="O122" i="20"/>
  <c r="Q122" i="20"/>
  <c r="V122" i="20"/>
  <c r="G123" i="20"/>
  <c r="M123" i="20" s="1"/>
  <c r="I123" i="20"/>
  <c r="K123" i="20"/>
  <c r="O123" i="20"/>
  <c r="Q123" i="20"/>
  <c r="V123" i="20"/>
  <c r="G124" i="20"/>
  <c r="I124" i="20"/>
  <c r="K124" i="20"/>
  <c r="M124" i="20"/>
  <c r="O124" i="20"/>
  <c r="Q124" i="20"/>
  <c r="V124" i="20"/>
  <c r="G125" i="20"/>
  <c r="M125" i="20" s="1"/>
  <c r="I125" i="20"/>
  <c r="K125" i="20"/>
  <c r="O125" i="20"/>
  <c r="Q125" i="20"/>
  <c r="V125" i="20"/>
  <c r="G126" i="20"/>
  <c r="I126" i="20"/>
  <c r="K126" i="20"/>
  <c r="M126" i="20"/>
  <c r="O126" i="20"/>
  <c r="Q126" i="20"/>
  <c r="V126" i="20"/>
  <c r="G127" i="20"/>
  <c r="M127" i="20" s="1"/>
  <c r="I127" i="20"/>
  <c r="K127" i="20"/>
  <c r="O127" i="20"/>
  <c r="Q127" i="20"/>
  <c r="V127" i="20"/>
  <c r="G128" i="20"/>
  <c r="I128" i="20"/>
  <c r="K128" i="20"/>
  <c r="M128" i="20"/>
  <c r="O128" i="20"/>
  <c r="Q128" i="20"/>
  <c r="V128" i="20"/>
  <c r="G129" i="20"/>
  <c r="M129" i="20" s="1"/>
  <c r="I129" i="20"/>
  <c r="K129" i="20"/>
  <c r="O129" i="20"/>
  <c r="Q129" i="20"/>
  <c r="V129" i="20"/>
  <c r="G130" i="20"/>
  <c r="M130" i="20" s="1"/>
  <c r="I130" i="20"/>
  <c r="K130" i="20"/>
  <c r="O130" i="20"/>
  <c r="Q130" i="20"/>
  <c r="V130" i="20"/>
  <c r="G131" i="20"/>
  <c r="M131" i="20" s="1"/>
  <c r="I131" i="20"/>
  <c r="K131" i="20"/>
  <c r="O131" i="20"/>
  <c r="Q131" i="20"/>
  <c r="V131" i="20"/>
  <c r="G132" i="20"/>
  <c r="I132" i="20"/>
  <c r="K132" i="20"/>
  <c r="M132" i="20"/>
  <c r="O132" i="20"/>
  <c r="Q132" i="20"/>
  <c r="V132" i="20"/>
  <c r="G133" i="20"/>
  <c r="M133" i="20" s="1"/>
  <c r="I133" i="20"/>
  <c r="K133" i="20"/>
  <c r="O133" i="20"/>
  <c r="Q133" i="20"/>
  <c r="V133" i="20"/>
  <c r="G134" i="20"/>
  <c r="I134" i="20"/>
  <c r="K134" i="20"/>
  <c r="M134" i="20"/>
  <c r="O134" i="20"/>
  <c r="Q134" i="20"/>
  <c r="V134" i="20"/>
  <c r="G135" i="20"/>
  <c r="M135" i="20" s="1"/>
  <c r="I135" i="20"/>
  <c r="K135" i="20"/>
  <c r="O135" i="20"/>
  <c r="Q135" i="20"/>
  <c r="V135" i="20"/>
  <c r="G136" i="20"/>
  <c r="I136" i="20"/>
  <c r="K136" i="20"/>
  <c r="M136" i="20"/>
  <c r="O136" i="20"/>
  <c r="Q136" i="20"/>
  <c r="V136" i="20"/>
  <c r="G138" i="20"/>
  <c r="M138" i="20" s="1"/>
  <c r="I138" i="20"/>
  <c r="I137" i="20" s="1"/>
  <c r="K138" i="20"/>
  <c r="O138" i="20"/>
  <c r="Q138" i="20"/>
  <c r="Q137" i="20" s="1"/>
  <c r="V138" i="20"/>
  <c r="G139" i="20"/>
  <c r="M139" i="20" s="1"/>
  <c r="I139" i="20"/>
  <c r="K139" i="20"/>
  <c r="K137" i="20" s="1"/>
  <c r="O139" i="20"/>
  <c r="Q139" i="20"/>
  <c r="V139" i="20"/>
  <c r="V137" i="20" s="1"/>
  <c r="G140" i="20"/>
  <c r="I140" i="20"/>
  <c r="K140" i="20"/>
  <c r="M140" i="20"/>
  <c r="O140" i="20"/>
  <c r="Q140" i="20"/>
  <c r="V140" i="20"/>
  <c r="G141" i="20"/>
  <c r="M141" i="20" s="1"/>
  <c r="I141" i="20"/>
  <c r="K141" i="20"/>
  <c r="O141" i="20"/>
  <c r="O137" i="20" s="1"/>
  <c r="Q141" i="20"/>
  <c r="V141" i="20"/>
  <c r="G142" i="20"/>
  <c r="I142" i="20"/>
  <c r="K142" i="20"/>
  <c r="M142" i="20"/>
  <c r="O142" i="20"/>
  <c r="Q142" i="20"/>
  <c r="V142" i="20"/>
  <c r="G143" i="20"/>
  <c r="M143" i="20" s="1"/>
  <c r="I143" i="20"/>
  <c r="K143" i="20"/>
  <c r="O143" i="20"/>
  <c r="Q143" i="20"/>
  <c r="V143" i="20"/>
  <c r="G144" i="20"/>
  <c r="I144" i="20"/>
  <c r="K144" i="20"/>
  <c r="M144" i="20"/>
  <c r="O144" i="20"/>
  <c r="Q144" i="20"/>
  <c r="V144" i="20"/>
  <c r="G145" i="20"/>
  <c r="M145" i="20" s="1"/>
  <c r="I145" i="20"/>
  <c r="K145" i="20"/>
  <c r="O145" i="20"/>
  <c r="Q145" i="20"/>
  <c r="V145" i="20"/>
  <c r="G147" i="20"/>
  <c r="M147" i="20" s="1"/>
  <c r="I147" i="20"/>
  <c r="K147" i="20"/>
  <c r="K146" i="20" s="1"/>
  <c r="O147" i="20"/>
  <c r="O146" i="20" s="1"/>
  <c r="Q147" i="20"/>
  <c r="V147" i="20"/>
  <c r="V146" i="20" s="1"/>
  <c r="G148" i="20"/>
  <c r="I148" i="20"/>
  <c r="K148" i="20"/>
  <c r="M148" i="20"/>
  <c r="O148" i="20"/>
  <c r="Q148" i="20"/>
  <c r="V148" i="20"/>
  <c r="G149" i="20"/>
  <c r="G146" i="20" s="1"/>
  <c r="I149" i="20"/>
  <c r="K149" i="20"/>
  <c r="O149" i="20"/>
  <c r="Q149" i="20"/>
  <c r="V149" i="20"/>
  <c r="G150" i="20"/>
  <c r="I150" i="20"/>
  <c r="I146" i="20" s="1"/>
  <c r="K150" i="20"/>
  <c r="M150" i="20"/>
  <c r="O150" i="20"/>
  <c r="Q150" i="20"/>
  <c r="Q146" i="20" s="1"/>
  <c r="V150" i="20"/>
  <c r="AF152" i="20"/>
  <c r="G60" i="19"/>
  <c r="G9" i="19"/>
  <c r="G8" i="19" s="1"/>
  <c r="I9" i="19"/>
  <c r="I8" i="19" s="1"/>
  <c r="K9" i="19"/>
  <c r="K8" i="19" s="1"/>
  <c r="O9" i="19"/>
  <c r="O8" i="19" s="1"/>
  <c r="Q9" i="19"/>
  <c r="V9" i="19"/>
  <c r="V8" i="19" s="1"/>
  <c r="G10" i="19"/>
  <c r="M10" i="19" s="1"/>
  <c r="I10" i="19"/>
  <c r="K10" i="19"/>
  <c r="O10" i="19"/>
  <c r="Q10" i="19"/>
  <c r="Q8" i="19" s="1"/>
  <c r="V10" i="19"/>
  <c r="G11" i="19"/>
  <c r="I11" i="19"/>
  <c r="K11" i="19"/>
  <c r="M11" i="19"/>
  <c r="O11" i="19"/>
  <c r="Q11" i="19"/>
  <c r="V11" i="19"/>
  <c r="G12" i="19"/>
  <c r="I12" i="19"/>
  <c r="K12" i="19"/>
  <c r="M12" i="19"/>
  <c r="O12" i="19"/>
  <c r="Q12" i="19"/>
  <c r="V12" i="19"/>
  <c r="G13" i="19"/>
  <c r="I13" i="19"/>
  <c r="K13" i="19"/>
  <c r="M13" i="19"/>
  <c r="O13" i="19"/>
  <c r="Q13" i="19"/>
  <c r="V13" i="19"/>
  <c r="G14" i="19"/>
  <c r="I14" i="19"/>
  <c r="K14" i="19"/>
  <c r="M14" i="19"/>
  <c r="O14" i="19"/>
  <c r="Q14" i="19"/>
  <c r="V14" i="19"/>
  <c r="G15" i="19"/>
  <c r="M15" i="19" s="1"/>
  <c r="I15" i="19"/>
  <c r="K15" i="19"/>
  <c r="O15" i="19"/>
  <c r="Q15" i="19"/>
  <c r="V15" i="19"/>
  <c r="G17" i="19"/>
  <c r="G16" i="19" s="1"/>
  <c r="I17" i="19"/>
  <c r="K17" i="19"/>
  <c r="K16" i="19" s="1"/>
  <c r="O17" i="19"/>
  <c r="O16" i="19" s="1"/>
  <c r="Q17" i="19"/>
  <c r="V17" i="19"/>
  <c r="V16" i="19" s="1"/>
  <c r="G18" i="19"/>
  <c r="I18" i="19"/>
  <c r="I16" i="19" s="1"/>
  <c r="K18" i="19"/>
  <c r="M18" i="19"/>
  <c r="O18" i="19"/>
  <c r="Q18" i="19"/>
  <c r="V18" i="19"/>
  <c r="G19" i="19"/>
  <c r="I19" i="19"/>
  <c r="K19" i="19"/>
  <c r="M19" i="19"/>
  <c r="O19" i="19"/>
  <c r="Q19" i="19"/>
  <c r="V19" i="19"/>
  <c r="G20" i="19"/>
  <c r="I20" i="19"/>
  <c r="K20" i="19"/>
  <c r="M20" i="19"/>
  <c r="O20" i="19"/>
  <c r="Q20" i="19"/>
  <c r="Q16" i="19" s="1"/>
  <c r="V20" i="19"/>
  <c r="O21" i="19"/>
  <c r="V21" i="19"/>
  <c r="G22" i="19"/>
  <c r="I22" i="19"/>
  <c r="I21" i="19" s="1"/>
  <c r="K22" i="19"/>
  <c r="M22" i="19"/>
  <c r="O22" i="19"/>
  <c r="Q22" i="19"/>
  <c r="Q21" i="19" s="1"/>
  <c r="V22" i="19"/>
  <c r="G23" i="19"/>
  <c r="G21" i="19" s="1"/>
  <c r="I23" i="19"/>
  <c r="K23" i="19"/>
  <c r="K21" i="19" s="1"/>
  <c r="O23" i="19"/>
  <c r="Q23" i="19"/>
  <c r="V23" i="19"/>
  <c r="G24" i="19"/>
  <c r="M24" i="19" s="1"/>
  <c r="I24" i="19"/>
  <c r="K24" i="19"/>
  <c r="O24" i="19"/>
  <c r="Q24" i="19"/>
  <c r="V24" i="19"/>
  <c r="G25" i="19"/>
  <c r="K25" i="19"/>
  <c r="O25" i="19"/>
  <c r="V25" i="19"/>
  <c r="G26" i="19"/>
  <c r="I26" i="19"/>
  <c r="I25" i="19" s="1"/>
  <c r="K26" i="19"/>
  <c r="M26" i="19"/>
  <c r="M25" i="19" s="1"/>
  <c r="O26" i="19"/>
  <c r="Q26" i="19"/>
  <c r="Q25" i="19" s="1"/>
  <c r="V26" i="19"/>
  <c r="K27" i="19"/>
  <c r="O27" i="19"/>
  <c r="G28" i="19"/>
  <c r="I28" i="19"/>
  <c r="I27" i="19" s="1"/>
  <c r="K28" i="19"/>
  <c r="M28" i="19"/>
  <c r="O28" i="19"/>
  <c r="Q28" i="19"/>
  <c r="Q27" i="19" s="1"/>
  <c r="V28" i="19"/>
  <c r="G29" i="19"/>
  <c r="G27" i="19" s="1"/>
  <c r="I29" i="19"/>
  <c r="K29" i="19"/>
  <c r="O29" i="19"/>
  <c r="Q29" i="19"/>
  <c r="V29" i="19"/>
  <c r="V27" i="19" s="1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M32" i="19" s="1"/>
  <c r="I32" i="19"/>
  <c r="K32" i="19"/>
  <c r="O32" i="19"/>
  <c r="Q32" i="19"/>
  <c r="V32" i="19"/>
  <c r="G34" i="19"/>
  <c r="I34" i="19"/>
  <c r="I33" i="19" s="1"/>
  <c r="K34" i="19"/>
  <c r="M34" i="19"/>
  <c r="O34" i="19"/>
  <c r="Q34" i="19"/>
  <c r="Q33" i="19" s="1"/>
  <c r="V34" i="19"/>
  <c r="G35" i="19"/>
  <c r="I35" i="19"/>
  <c r="K35" i="19"/>
  <c r="M35" i="19"/>
  <c r="O35" i="19"/>
  <c r="O33" i="19" s="1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V33" i="19" s="1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1" i="19"/>
  <c r="M41" i="19" s="1"/>
  <c r="I41" i="19"/>
  <c r="K41" i="19"/>
  <c r="K33" i="19" s="1"/>
  <c r="O41" i="19"/>
  <c r="Q41" i="19"/>
  <c r="V41" i="19"/>
  <c r="G42" i="19"/>
  <c r="I42" i="19"/>
  <c r="K42" i="19"/>
  <c r="M42" i="19"/>
  <c r="O42" i="19"/>
  <c r="Q42" i="19"/>
  <c r="V42" i="19"/>
  <c r="G43" i="19"/>
  <c r="I43" i="19"/>
  <c r="K43" i="19"/>
  <c r="M43" i="19"/>
  <c r="O43" i="19"/>
  <c r="Q43" i="19"/>
  <c r="V43" i="19"/>
  <c r="G44" i="19"/>
  <c r="I44" i="19"/>
  <c r="K44" i="19"/>
  <c r="M44" i="19"/>
  <c r="O44" i="19"/>
  <c r="Q44" i="19"/>
  <c r="V44" i="19"/>
  <c r="G45" i="19"/>
  <c r="M45" i="19" s="1"/>
  <c r="I45" i="19"/>
  <c r="K45" i="19"/>
  <c r="O45" i="19"/>
  <c r="Q45" i="19"/>
  <c r="V45" i="19"/>
  <c r="G46" i="19"/>
  <c r="I46" i="19"/>
  <c r="K46" i="19"/>
  <c r="M46" i="19"/>
  <c r="O46" i="19"/>
  <c r="Q46" i="19"/>
  <c r="V46" i="19"/>
  <c r="G47" i="19"/>
  <c r="M47" i="19" s="1"/>
  <c r="I47" i="19"/>
  <c r="K47" i="19"/>
  <c r="O47" i="19"/>
  <c r="Q47" i="19"/>
  <c r="V47" i="19"/>
  <c r="G49" i="19"/>
  <c r="G48" i="19" s="1"/>
  <c r="I49" i="19"/>
  <c r="K49" i="19"/>
  <c r="K48" i="19" s="1"/>
  <c r="O49" i="19"/>
  <c r="O48" i="19" s="1"/>
  <c r="Q49" i="19"/>
  <c r="V49" i="19"/>
  <c r="V48" i="19" s="1"/>
  <c r="G50" i="19"/>
  <c r="I50" i="19"/>
  <c r="K50" i="19"/>
  <c r="M50" i="19"/>
  <c r="O50" i="19"/>
  <c r="Q50" i="19"/>
  <c r="V50" i="19"/>
  <c r="G51" i="19"/>
  <c r="I51" i="19"/>
  <c r="K51" i="19"/>
  <c r="M51" i="19"/>
  <c r="O51" i="19"/>
  <c r="Q51" i="19"/>
  <c r="V51" i="19"/>
  <c r="G52" i="19"/>
  <c r="I52" i="19"/>
  <c r="K52" i="19"/>
  <c r="M52" i="19"/>
  <c r="O52" i="19"/>
  <c r="Q52" i="19"/>
  <c r="Q48" i="19" s="1"/>
  <c r="V52" i="19"/>
  <c r="G53" i="19"/>
  <c r="M53" i="19" s="1"/>
  <c r="I53" i="19"/>
  <c r="K53" i="19"/>
  <c r="O53" i="19"/>
  <c r="Q53" i="19"/>
  <c r="V53" i="19"/>
  <c r="G54" i="19"/>
  <c r="I54" i="19"/>
  <c r="K54" i="19"/>
  <c r="M54" i="19"/>
  <c r="O54" i="19"/>
  <c r="Q54" i="19"/>
  <c r="V54" i="19"/>
  <c r="G55" i="19"/>
  <c r="M55" i="19" s="1"/>
  <c r="I55" i="19"/>
  <c r="K55" i="19"/>
  <c r="O55" i="19"/>
  <c r="Q55" i="19"/>
  <c r="V55" i="19"/>
  <c r="G56" i="19"/>
  <c r="M56" i="19" s="1"/>
  <c r="I56" i="19"/>
  <c r="I48" i="19" s="1"/>
  <c r="K56" i="19"/>
  <c r="O56" i="19"/>
  <c r="Q56" i="19"/>
  <c r="V56" i="19"/>
  <c r="G57" i="19"/>
  <c r="M57" i="19" s="1"/>
  <c r="I57" i="19"/>
  <c r="K57" i="19"/>
  <c r="O57" i="19"/>
  <c r="Q57" i="19"/>
  <c r="V57" i="19"/>
  <c r="AF60" i="19"/>
  <c r="G273" i="18"/>
  <c r="BA270" i="18"/>
  <c r="BA215" i="18"/>
  <c r="BA79" i="18"/>
  <c r="BA77" i="18"/>
  <c r="BA75" i="18"/>
  <c r="BA73" i="18"/>
  <c r="G9" i="18"/>
  <c r="M9" i="18" s="1"/>
  <c r="I9" i="18"/>
  <c r="I8" i="18" s="1"/>
  <c r="K9" i="18"/>
  <c r="K8" i="18" s="1"/>
  <c r="O9" i="18"/>
  <c r="Q9" i="18"/>
  <c r="Q8" i="18" s="1"/>
  <c r="V9" i="18"/>
  <c r="V8" i="18" s="1"/>
  <c r="G13" i="18"/>
  <c r="I13" i="18"/>
  <c r="K13" i="18"/>
  <c r="M13" i="18"/>
  <c r="O13" i="18"/>
  <c r="Q13" i="18"/>
  <c r="V13" i="18"/>
  <c r="G17" i="18"/>
  <c r="I17" i="18"/>
  <c r="K17" i="18"/>
  <c r="M17" i="18"/>
  <c r="O17" i="18"/>
  <c r="Q17" i="18"/>
  <c r="V17" i="18"/>
  <c r="G21" i="18"/>
  <c r="M21" i="18" s="1"/>
  <c r="I21" i="18"/>
  <c r="K21" i="18"/>
  <c r="O21" i="18"/>
  <c r="O8" i="18" s="1"/>
  <c r="Q21" i="18"/>
  <c r="V21" i="18"/>
  <c r="G25" i="18"/>
  <c r="I25" i="18"/>
  <c r="K25" i="18"/>
  <c r="M25" i="18"/>
  <c r="O25" i="18"/>
  <c r="Q25" i="18"/>
  <c r="V25" i="18"/>
  <c r="G28" i="18"/>
  <c r="I28" i="18"/>
  <c r="K28" i="18"/>
  <c r="M28" i="18"/>
  <c r="O28" i="18"/>
  <c r="Q28" i="18"/>
  <c r="V28" i="18"/>
  <c r="G31" i="18"/>
  <c r="I31" i="18"/>
  <c r="K31" i="18"/>
  <c r="M31" i="18"/>
  <c r="O31" i="18"/>
  <c r="Q31" i="18"/>
  <c r="V31" i="18"/>
  <c r="G34" i="18"/>
  <c r="M34" i="18" s="1"/>
  <c r="I34" i="18"/>
  <c r="K34" i="18"/>
  <c r="O34" i="18"/>
  <c r="Q34" i="18"/>
  <c r="V34" i="18"/>
  <c r="G37" i="18"/>
  <c r="I37" i="18"/>
  <c r="K37" i="18"/>
  <c r="M37" i="18"/>
  <c r="O37" i="18"/>
  <c r="Q37" i="18"/>
  <c r="V37" i="18"/>
  <c r="G40" i="18"/>
  <c r="I40" i="18"/>
  <c r="K40" i="18"/>
  <c r="M40" i="18"/>
  <c r="O40" i="18"/>
  <c r="Q40" i="18"/>
  <c r="V40" i="18"/>
  <c r="G43" i="18"/>
  <c r="I43" i="18"/>
  <c r="K43" i="18"/>
  <c r="M43" i="18"/>
  <c r="O43" i="18"/>
  <c r="Q43" i="18"/>
  <c r="V43" i="18"/>
  <c r="G46" i="18"/>
  <c r="M46" i="18" s="1"/>
  <c r="I46" i="18"/>
  <c r="K46" i="18"/>
  <c r="O46" i="18"/>
  <c r="Q46" i="18"/>
  <c r="V46" i="18"/>
  <c r="G49" i="18"/>
  <c r="I49" i="18"/>
  <c r="K49" i="18"/>
  <c r="M49" i="18"/>
  <c r="O49" i="18"/>
  <c r="Q49" i="18"/>
  <c r="V49" i="18"/>
  <c r="G52" i="18"/>
  <c r="M52" i="18" s="1"/>
  <c r="I52" i="18"/>
  <c r="K52" i="18"/>
  <c r="O52" i="18"/>
  <c r="Q52" i="18"/>
  <c r="V52" i="18"/>
  <c r="G55" i="18"/>
  <c r="I55" i="18"/>
  <c r="K55" i="18"/>
  <c r="M55" i="18"/>
  <c r="O55" i="18"/>
  <c r="Q55" i="18"/>
  <c r="V55" i="18"/>
  <c r="G58" i="18"/>
  <c r="M58" i="18" s="1"/>
  <c r="I58" i="18"/>
  <c r="K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3" i="18"/>
  <c r="M63" i="18" s="1"/>
  <c r="I63" i="18"/>
  <c r="K63" i="18"/>
  <c r="O63" i="18"/>
  <c r="Q63" i="18"/>
  <c r="V63" i="18"/>
  <c r="Q65" i="18"/>
  <c r="G66" i="18"/>
  <c r="M66" i="18" s="1"/>
  <c r="I66" i="18"/>
  <c r="K66" i="18"/>
  <c r="K65" i="18" s="1"/>
  <c r="O66" i="18"/>
  <c r="O65" i="18" s="1"/>
  <c r="Q66" i="18"/>
  <c r="V66" i="18"/>
  <c r="V65" i="18" s="1"/>
  <c r="G67" i="18"/>
  <c r="I67" i="18"/>
  <c r="K67" i="18"/>
  <c r="M67" i="18"/>
  <c r="O67" i="18"/>
  <c r="Q67" i="18"/>
  <c r="V67" i="18"/>
  <c r="G68" i="18"/>
  <c r="G65" i="18" s="1"/>
  <c r="I68" i="18"/>
  <c r="K68" i="18"/>
  <c r="O68" i="18"/>
  <c r="Q68" i="18"/>
  <c r="V68" i="18"/>
  <c r="G70" i="18"/>
  <c r="I70" i="18"/>
  <c r="I65" i="18" s="1"/>
  <c r="K70" i="18"/>
  <c r="M70" i="18"/>
  <c r="O70" i="18"/>
  <c r="Q70" i="18"/>
  <c r="V70" i="18"/>
  <c r="G72" i="18"/>
  <c r="I72" i="18"/>
  <c r="I71" i="18" s="1"/>
  <c r="K72" i="18"/>
  <c r="M72" i="18"/>
  <c r="O72" i="18"/>
  <c r="O71" i="18" s="1"/>
  <c r="Q72" i="18"/>
  <c r="V72" i="18"/>
  <c r="G74" i="18"/>
  <c r="G71" i="18" s="1"/>
  <c r="I74" i="18"/>
  <c r="K74" i="18"/>
  <c r="O74" i="18"/>
  <c r="Q74" i="18"/>
  <c r="V74" i="18"/>
  <c r="G76" i="18"/>
  <c r="M76" i="18" s="1"/>
  <c r="I76" i="18"/>
  <c r="K76" i="18"/>
  <c r="O76" i="18"/>
  <c r="Q76" i="18"/>
  <c r="Q71" i="18" s="1"/>
  <c r="V76" i="18"/>
  <c r="G78" i="18"/>
  <c r="M78" i="18" s="1"/>
  <c r="I78" i="18"/>
  <c r="K78" i="18"/>
  <c r="O78" i="18"/>
  <c r="Q78" i="18"/>
  <c r="V78" i="18"/>
  <c r="V71" i="18" s="1"/>
  <c r="G80" i="18"/>
  <c r="I80" i="18"/>
  <c r="K80" i="18"/>
  <c r="M80" i="18"/>
  <c r="O80" i="18"/>
  <c r="Q80" i="18"/>
  <c r="V80" i="18"/>
  <c r="G82" i="18"/>
  <c r="M82" i="18" s="1"/>
  <c r="I82" i="18"/>
  <c r="K82" i="18"/>
  <c r="O82" i="18"/>
  <c r="Q82" i="18"/>
  <c r="V82" i="18"/>
  <c r="G84" i="18"/>
  <c r="I84" i="18"/>
  <c r="K84" i="18"/>
  <c r="M84" i="18"/>
  <c r="O84" i="18"/>
  <c r="Q84" i="18"/>
  <c r="V84" i="18"/>
  <c r="G86" i="18"/>
  <c r="M86" i="18" s="1"/>
  <c r="I86" i="18"/>
  <c r="K86" i="18"/>
  <c r="K71" i="18" s="1"/>
  <c r="O86" i="18"/>
  <c r="Q86" i="18"/>
  <c r="V86" i="18"/>
  <c r="G88" i="18"/>
  <c r="I88" i="18"/>
  <c r="K88" i="18"/>
  <c r="M88" i="18"/>
  <c r="O88" i="18"/>
  <c r="Q88" i="18"/>
  <c r="V88" i="18"/>
  <c r="G90" i="18"/>
  <c r="M90" i="18" s="1"/>
  <c r="I90" i="18"/>
  <c r="K90" i="18"/>
  <c r="O90" i="18"/>
  <c r="Q90" i="18"/>
  <c r="V90" i="18"/>
  <c r="G91" i="18"/>
  <c r="M91" i="18" s="1"/>
  <c r="I91" i="18"/>
  <c r="K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I97" i="18"/>
  <c r="K97" i="18"/>
  <c r="M97" i="18"/>
  <c r="O97" i="18"/>
  <c r="Q97" i="18"/>
  <c r="V97" i="18"/>
  <c r="G98" i="18"/>
  <c r="M98" i="18" s="1"/>
  <c r="I98" i="18"/>
  <c r="K98" i="18"/>
  <c r="O98" i="18"/>
  <c r="Q98" i="18"/>
  <c r="V98" i="18"/>
  <c r="G99" i="18"/>
  <c r="M99" i="18" s="1"/>
  <c r="I99" i="18"/>
  <c r="K99" i="18"/>
  <c r="O99" i="18"/>
  <c r="Q99" i="18"/>
  <c r="V99" i="18"/>
  <c r="G100" i="18"/>
  <c r="I100" i="18"/>
  <c r="K100" i="18"/>
  <c r="M100" i="18"/>
  <c r="O100" i="18"/>
  <c r="Q100" i="18"/>
  <c r="V100" i="18"/>
  <c r="G101" i="18"/>
  <c r="I101" i="18"/>
  <c r="K101" i="18"/>
  <c r="M101" i="18"/>
  <c r="O101" i="18"/>
  <c r="Q101" i="18"/>
  <c r="V101" i="18"/>
  <c r="G102" i="18"/>
  <c r="M102" i="18" s="1"/>
  <c r="I102" i="18"/>
  <c r="K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I105" i="18"/>
  <c r="K105" i="18"/>
  <c r="M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M108" i="18" s="1"/>
  <c r="I108" i="18"/>
  <c r="K108" i="18"/>
  <c r="O108" i="18"/>
  <c r="Q108" i="18"/>
  <c r="V108" i="18"/>
  <c r="G110" i="18"/>
  <c r="I110" i="18"/>
  <c r="K110" i="18"/>
  <c r="M110" i="18"/>
  <c r="O110" i="18"/>
  <c r="Q110" i="18"/>
  <c r="V110" i="18"/>
  <c r="G112" i="18"/>
  <c r="I112" i="18"/>
  <c r="I111" i="18" s="1"/>
  <c r="K112" i="18"/>
  <c r="K111" i="18" s="1"/>
  <c r="M112" i="18"/>
  <c r="O112" i="18"/>
  <c r="Q112" i="18"/>
  <c r="Q111" i="18" s="1"/>
  <c r="V112" i="18"/>
  <c r="G113" i="18"/>
  <c r="M113" i="18" s="1"/>
  <c r="I113" i="18"/>
  <c r="K113" i="18"/>
  <c r="O113" i="18"/>
  <c r="Q113" i="18"/>
  <c r="V113" i="18"/>
  <c r="V111" i="18" s="1"/>
  <c r="G114" i="18"/>
  <c r="I114" i="18"/>
  <c r="K114" i="18"/>
  <c r="M114" i="18"/>
  <c r="O114" i="18"/>
  <c r="Q114" i="18"/>
  <c r="V114" i="18"/>
  <c r="G115" i="18"/>
  <c r="M115" i="18" s="1"/>
  <c r="I115" i="18"/>
  <c r="K115" i="18"/>
  <c r="O115" i="18"/>
  <c r="O111" i="18" s="1"/>
  <c r="Q115" i="18"/>
  <c r="V115" i="18"/>
  <c r="G116" i="18"/>
  <c r="M116" i="18" s="1"/>
  <c r="I116" i="18"/>
  <c r="K116" i="18"/>
  <c r="O116" i="18"/>
  <c r="Q116" i="18"/>
  <c r="V116" i="18"/>
  <c r="G117" i="18"/>
  <c r="M117" i="18" s="1"/>
  <c r="I117" i="18"/>
  <c r="K117" i="18"/>
  <c r="O117" i="18"/>
  <c r="Q117" i="18"/>
  <c r="V117" i="18"/>
  <c r="G118" i="18"/>
  <c r="I118" i="18"/>
  <c r="K118" i="18"/>
  <c r="M118" i="18"/>
  <c r="O118" i="18"/>
  <c r="Q118" i="18"/>
  <c r="V118" i="18"/>
  <c r="G119" i="18"/>
  <c r="M119" i="18" s="1"/>
  <c r="I119" i="18"/>
  <c r="K119" i="18"/>
  <c r="O119" i="18"/>
  <c r="Q119" i="18"/>
  <c r="V119" i="18"/>
  <c r="G120" i="18"/>
  <c r="M120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I122" i="18"/>
  <c r="K122" i="18"/>
  <c r="M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M124" i="18" s="1"/>
  <c r="I124" i="18"/>
  <c r="K124" i="18"/>
  <c r="O124" i="18"/>
  <c r="Q124" i="18"/>
  <c r="V124" i="18"/>
  <c r="G125" i="18"/>
  <c r="M125" i="18" s="1"/>
  <c r="I125" i="18"/>
  <c r="K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I128" i="18"/>
  <c r="K128" i="18"/>
  <c r="M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I130" i="18"/>
  <c r="K130" i="18"/>
  <c r="M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M132" i="18" s="1"/>
  <c r="I132" i="18"/>
  <c r="K132" i="18"/>
  <c r="O132" i="18"/>
  <c r="Q132" i="18"/>
  <c r="V132" i="18"/>
  <c r="G133" i="18"/>
  <c r="M133" i="18" s="1"/>
  <c r="I133" i="18"/>
  <c r="K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I136" i="18"/>
  <c r="K136" i="18"/>
  <c r="M136" i="18"/>
  <c r="O136" i="18"/>
  <c r="Q136" i="18"/>
  <c r="V136" i="18"/>
  <c r="G137" i="18"/>
  <c r="M137" i="18" s="1"/>
  <c r="I137" i="18"/>
  <c r="K137" i="18"/>
  <c r="O137" i="18"/>
  <c r="Q137" i="18"/>
  <c r="V137" i="18"/>
  <c r="G138" i="18"/>
  <c r="I138" i="18"/>
  <c r="K138" i="18"/>
  <c r="M138" i="18"/>
  <c r="O138" i="18"/>
  <c r="Q138" i="18"/>
  <c r="V138" i="18"/>
  <c r="G139" i="18"/>
  <c r="M139" i="18" s="1"/>
  <c r="I139" i="18"/>
  <c r="K139" i="18"/>
  <c r="O139" i="18"/>
  <c r="Q139" i="18"/>
  <c r="V139" i="18"/>
  <c r="G140" i="18"/>
  <c r="M140" i="18" s="1"/>
  <c r="I140" i="18"/>
  <c r="K140" i="18"/>
  <c r="O140" i="18"/>
  <c r="Q140" i="18"/>
  <c r="V140" i="18"/>
  <c r="G141" i="18"/>
  <c r="M141" i="18" s="1"/>
  <c r="I141" i="18"/>
  <c r="K141" i="18"/>
  <c r="O141" i="18"/>
  <c r="Q141" i="18"/>
  <c r="V141" i="18"/>
  <c r="G142" i="18"/>
  <c r="I142" i="18"/>
  <c r="K142" i="18"/>
  <c r="M142" i="18"/>
  <c r="O142" i="18"/>
  <c r="Q142" i="18"/>
  <c r="V142" i="18"/>
  <c r="G143" i="18"/>
  <c r="M143" i="18" s="1"/>
  <c r="I143" i="18"/>
  <c r="K143" i="18"/>
  <c r="O143" i="18"/>
  <c r="Q143" i="18"/>
  <c r="V143" i="18"/>
  <c r="G144" i="18"/>
  <c r="I144" i="18"/>
  <c r="K144" i="18"/>
  <c r="M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I146" i="18"/>
  <c r="K146" i="18"/>
  <c r="M146" i="18"/>
  <c r="O146" i="18"/>
  <c r="Q146" i="18"/>
  <c r="V146" i="18"/>
  <c r="G147" i="18"/>
  <c r="M147" i="18" s="1"/>
  <c r="I147" i="18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M149" i="18" s="1"/>
  <c r="I149" i="18"/>
  <c r="K149" i="18"/>
  <c r="O149" i="18"/>
  <c r="Q149" i="18"/>
  <c r="V149" i="18"/>
  <c r="G150" i="18"/>
  <c r="I150" i="18"/>
  <c r="K150" i="18"/>
  <c r="M150" i="18"/>
  <c r="O150" i="18"/>
  <c r="Q150" i="18"/>
  <c r="V150" i="18"/>
  <c r="G151" i="18"/>
  <c r="M151" i="18" s="1"/>
  <c r="I151" i="18"/>
  <c r="K151" i="18"/>
  <c r="O151" i="18"/>
  <c r="Q151" i="18"/>
  <c r="V151" i="18"/>
  <c r="G152" i="18"/>
  <c r="I152" i="18"/>
  <c r="K152" i="18"/>
  <c r="M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I154" i="18"/>
  <c r="K154" i="18"/>
  <c r="M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M157" i="18" s="1"/>
  <c r="I157" i="18"/>
  <c r="K157" i="18"/>
  <c r="O157" i="18"/>
  <c r="Q157" i="18"/>
  <c r="V157" i="18"/>
  <c r="G158" i="18"/>
  <c r="I158" i="18"/>
  <c r="K158" i="18"/>
  <c r="M158" i="18"/>
  <c r="O158" i="18"/>
  <c r="Q158" i="18"/>
  <c r="V158" i="18"/>
  <c r="G159" i="18"/>
  <c r="M159" i="18" s="1"/>
  <c r="I159" i="18"/>
  <c r="K159" i="18"/>
  <c r="O159" i="18"/>
  <c r="Q159" i="18"/>
  <c r="V159" i="18"/>
  <c r="G160" i="18"/>
  <c r="I160" i="18"/>
  <c r="K160" i="18"/>
  <c r="M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I162" i="18"/>
  <c r="K162" i="18"/>
  <c r="M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5" i="18"/>
  <c r="M165" i="18" s="1"/>
  <c r="I165" i="18"/>
  <c r="K165" i="18"/>
  <c r="O165" i="18"/>
  <c r="Q165" i="18"/>
  <c r="V165" i="18"/>
  <c r="G166" i="18"/>
  <c r="I166" i="18"/>
  <c r="K166" i="18"/>
  <c r="M166" i="18"/>
  <c r="O166" i="18"/>
  <c r="Q166" i="18"/>
  <c r="V166" i="18"/>
  <c r="G167" i="18"/>
  <c r="M167" i="18" s="1"/>
  <c r="I167" i="18"/>
  <c r="K167" i="18"/>
  <c r="O167" i="18"/>
  <c r="Q167" i="18"/>
  <c r="V167" i="18"/>
  <c r="G168" i="18"/>
  <c r="I168" i="18"/>
  <c r="K168" i="18"/>
  <c r="M168" i="18"/>
  <c r="O168" i="18"/>
  <c r="Q168" i="18"/>
  <c r="V168" i="18"/>
  <c r="G169" i="18"/>
  <c r="M169" i="18" s="1"/>
  <c r="I169" i="18"/>
  <c r="K169" i="18"/>
  <c r="O169" i="18"/>
  <c r="Q169" i="18"/>
  <c r="V169" i="18"/>
  <c r="G171" i="18"/>
  <c r="I171" i="18"/>
  <c r="K171" i="18"/>
  <c r="M171" i="18"/>
  <c r="O171" i="18"/>
  <c r="Q171" i="18"/>
  <c r="V171" i="18"/>
  <c r="G173" i="18"/>
  <c r="M173" i="18" s="1"/>
  <c r="I173" i="18"/>
  <c r="I172" i="18" s="1"/>
  <c r="K173" i="18"/>
  <c r="O173" i="18"/>
  <c r="Q173" i="18"/>
  <c r="Q172" i="18" s="1"/>
  <c r="V173" i="18"/>
  <c r="G178" i="18"/>
  <c r="M178" i="18" s="1"/>
  <c r="I178" i="18"/>
  <c r="K178" i="18"/>
  <c r="K172" i="18" s="1"/>
  <c r="O178" i="18"/>
  <c r="Q178" i="18"/>
  <c r="V178" i="18"/>
  <c r="V172" i="18" s="1"/>
  <c r="G179" i="18"/>
  <c r="I179" i="18"/>
  <c r="K179" i="18"/>
  <c r="M179" i="18"/>
  <c r="O179" i="18"/>
  <c r="Q179" i="18"/>
  <c r="V179" i="18"/>
  <c r="G180" i="18"/>
  <c r="M180" i="18" s="1"/>
  <c r="I180" i="18"/>
  <c r="K180" i="18"/>
  <c r="O180" i="18"/>
  <c r="Q180" i="18"/>
  <c r="V180" i="18"/>
  <c r="G181" i="18"/>
  <c r="I181" i="18"/>
  <c r="K181" i="18"/>
  <c r="M181" i="18"/>
  <c r="O181" i="18"/>
  <c r="Q181" i="18"/>
  <c r="V181" i="18"/>
  <c r="G182" i="18"/>
  <c r="M182" i="18" s="1"/>
  <c r="I182" i="18"/>
  <c r="K182" i="18"/>
  <c r="O182" i="18"/>
  <c r="Q182" i="18"/>
  <c r="V182" i="18"/>
  <c r="G183" i="18"/>
  <c r="I183" i="18"/>
  <c r="K183" i="18"/>
  <c r="M183" i="18"/>
  <c r="O183" i="18"/>
  <c r="Q183" i="18"/>
  <c r="V183" i="18"/>
  <c r="G184" i="18"/>
  <c r="M184" i="18" s="1"/>
  <c r="I184" i="18"/>
  <c r="K184" i="18"/>
  <c r="O184" i="18"/>
  <c r="O172" i="18" s="1"/>
  <c r="Q184" i="18"/>
  <c r="V184" i="18"/>
  <c r="G185" i="18"/>
  <c r="M185" i="18" s="1"/>
  <c r="I185" i="18"/>
  <c r="K185" i="18"/>
  <c r="O185" i="18"/>
  <c r="Q185" i="18"/>
  <c r="V185" i="18"/>
  <c r="G186" i="18"/>
  <c r="M186" i="18" s="1"/>
  <c r="I186" i="18"/>
  <c r="K186" i="18"/>
  <c r="O186" i="18"/>
  <c r="Q186" i="18"/>
  <c r="V186" i="18"/>
  <c r="G187" i="18"/>
  <c r="I187" i="18"/>
  <c r="K187" i="18"/>
  <c r="M187" i="18"/>
  <c r="O187" i="18"/>
  <c r="Q187" i="18"/>
  <c r="V187" i="18"/>
  <c r="G188" i="18"/>
  <c r="M188" i="18" s="1"/>
  <c r="I188" i="18"/>
  <c r="K188" i="18"/>
  <c r="O188" i="18"/>
  <c r="Q188" i="18"/>
  <c r="V188" i="18"/>
  <c r="G189" i="18"/>
  <c r="I189" i="18"/>
  <c r="K189" i="18"/>
  <c r="M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I191" i="18"/>
  <c r="K191" i="18"/>
  <c r="M191" i="18"/>
  <c r="O191" i="18"/>
  <c r="Q191" i="18"/>
  <c r="V191" i="18"/>
  <c r="G192" i="18"/>
  <c r="M192" i="18" s="1"/>
  <c r="I192" i="18"/>
  <c r="K192" i="18"/>
  <c r="O192" i="18"/>
  <c r="Q192" i="18"/>
  <c r="V192" i="18"/>
  <c r="G193" i="18"/>
  <c r="M193" i="18" s="1"/>
  <c r="I193" i="18"/>
  <c r="K193" i="18"/>
  <c r="O193" i="18"/>
  <c r="Q193" i="18"/>
  <c r="V193" i="18"/>
  <c r="G194" i="18"/>
  <c r="M194" i="18" s="1"/>
  <c r="I194" i="18"/>
  <c r="K194" i="18"/>
  <c r="O194" i="18"/>
  <c r="Q194" i="18"/>
  <c r="V194" i="18"/>
  <c r="G195" i="18"/>
  <c r="I195" i="18"/>
  <c r="K195" i="18"/>
  <c r="M195" i="18"/>
  <c r="O195" i="18"/>
  <c r="Q195" i="18"/>
  <c r="V195" i="18"/>
  <c r="G196" i="18"/>
  <c r="M196" i="18" s="1"/>
  <c r="I196" i="18"/>
  <c r="K196" i="18"/>
  <c r="O196" i="18"/>
  <c r="Q196" i="18"/>
  <c r="V196" i="18"/>
  <c r="G197" i="18"/>
  <c r="I197" i="18"/>
  <c r="K197" i="18"/>
  <c r="M197" i="18"/>
  <c r="O197" i="18"/>
  <c r="Q197" i="18"/>
  <c r="V197" i="18"/>
  <c r="G198" i="18"/>
  <c r="M198" i="18" s="1"/>
  <c r="I198" i="18"/>
  <c r="K198" i="18"/>
  <c r="O198" i="18"/>
  <c r="Q198" i="18"/>
  <c r="V198" i="18"/>
  <c r="G201" i="18"/>
  <c r="I201" i="18"/>
  <c r="K201" i="18"/>
  <c r="M201" i="18"/>
  <c r="O201" i="18"/>
  <c r="Q201" i="18"/>
  <c r="V201" i="18"/>
  <c r="G202" i="18"/>
  <c r="M202" i="18" s="1"/>
  <c r="I202" i="18"/>
  <c r="K202" i="18"/>
  <c r="O202" i="18"/>
  <c r="Q202" i="18"/>
  <c r="V202" i="18"/>
  <c r="G203" i="18"/>
  <c r="M203" i="18" s="1"/>
  <c r="I203" i="18"/>
  <c r="K203" i="18"/>
  <c r="O203" i="18"/>
  <c r="Q203" i="18"/>
  <c r="V203" i="18"/>
  <c r="G204" i="18"/>
  <c r="M204" i="18" s="1"/>
  <c r="I204" i="18"/>
  <c r="K204" i="18"/>
  <c r="O204" i="18"/>
  <c r="Q204" i="18"/>
  <c r="V204" i="18"/>
  <c r="G205" i="18"/>
  <c r="I205" i="18"/>
  <c r="K205" i="18"/>
  <c r="M205" i="18"/>
  <c r="O205" i="18"/>
  <c r="Q205" i="18"/>
  <c r="V205" i="18"/>
  <c r="G206" i="18"/>
  <c r="M206" i="18" s="1"/>
  <c r="I206" i="18"/>
  <c r="K206" i="18"/>
  <c r="O206" i="18"/>
  <c r="Q206" i="18"/>
  <c r="V206" i="18"/>
  <c r="G207" i="18"/>
  <c r="I207" i="18"/>
  <c r="K207" i="18"/>
  <c r="M207" i="18"/>
  <c r="O207" i="18"/>
  <c r="Q207" i="18"/>
  <c r="V207" i="18"/>
  <c r="G208" i="18"/>
  <c r="M208" i="18" s="1"/>
  <c r="I208" i="18"/>
  <c r="K208" i="18"/>
  <c r="O208" i="18"/>
  <c r="Q208" i="18"/>
  <c r="V208" i="18"/>
  <c r="G209" i="18"/>
  <c r="I209" i="18"/>
  <c r="K209" i="18"/>
  <c r="M209" i="18"/>
  <c r="O209" i="18"/>
  <c r="Q209" i="18"/>
  <c r="V209" i="18"/>
  <c r="G212" i="18"/>
  <c r="M212" i="18" s="1"/>
  <c r="I212" i="18"/>
  <c r="K212" i="18"/>
  <c r="O212" i="18"/>
  <c r="Q212" i="18"/>
  <c r="V212" i="18"/>
  <c r="G217" i="18"/>
  <c r="M217" i="18" s="1"/>
  <c r="I217" i="18"/>
  <c r="K217" i="18"/>
  <c r="O217" i="18"/>
  <c r="Q217" i="18"/>
  <c r="V217" i="18"/>
  <c r="G219" i="18"/>
  <c r="M219" i="18" s="1"/>
  <c r="I219" i="18"/>
  <c r="K219" i="18"/>
  <c r="O219" i="18"/>
  <c r="Q219" i="18"/>
  <c r="V219" i="18"/>
  <c r="G221" i="18"/>
  <c r="I221" i="18"/>
  <c r="K221" i="18"/>
  <c r="M221" i="18"/>
  <c r="O221" i="18"/>
  <c r="Q221" i="18"/>
  <c r="V221" i="18"/>
  <c r="G222" i="18"/>
  <c r="M222" i="18" s="1"/>
  <c r="I222" i="18"/>
  <c r="K222" i="18"/>
  <c r="O222" i="18"/>
  <c r="Q222" i="18"/>
  <c r="V222" i="18"/>
  <c r="G223" i="18"/>
  <c r="M223" i="18" s="1"/>
  <c r="I223" i="18"/>
  <c r="K223" i="18"/>
  <c r="O223" i="18"/>
  <c r="Q223" i="18"/>
  <c r="V223" i="18"/>
  <c r="G224" i="18"/>
  <c r="M224" i="18" s="1"/>
  <c r="I224" i="18"/>
  <c r="K224" i="18"/>
  <c r="O224" i="18"/>
  <c r="Q224" i="18"/>
  <c r="V224" i="18"/>
  <c r="G226" i="18"/>
  <c r="I226" i="18"/>
  <c r="K226" i="18"/>
  <c r="M226" i="18"/>
  <c r="O226" i="18"/>
  <c r="Q226" i="18"/>
  <c r="V226" i="18"/>
  <c r="G228" i="18"/>
  <c r="M228" i="18" s="1"/>
  <c r="I228" i="18"/>
  <c r="K228" i="18"/>
  <c r="O228" i="18"/>
  <c r="Q228" i="18"/>
  <c r="V228" i="18"/>
  <c r="G229" i="18"/>
  <c r="M229" i="18" s="1"/>
  <c r="I229" i="18"/>
  <c r="K229" i="18"/>
  <c r="O229" i="18"/>
  <c r="Q229" i="18"/>
  <c r="V229" i="18"/>
  <c r="G230" i="18"/>
  <c r="M230" i="18" s="1"/>
  <c r="I230" i="18"/>
  <c r="K230" i="18"/>
  <c r="O230" i="18"/>
  <c r="Q230" i="18"/>
  <c r="V230" i="18"/>
  <c r="G231" i="18"/>
  <c r="I231" i="18"/>
  <c r="K231" i="18"/>
  <c r="M231" i="18"/>
  <c r="O231" i="18"/>
  <c r="Q231" i="18"/>
  <c r="V231" i="18"/>
  <c r="G232" i="18"/>
  <c r="M232" i="18" s="1"/>
  <c r="I232" i="18"/>
  <c r="K232" i="18"/>
  <c r="O232" i="18"/>
  <c r="Q232" i="18"/>
  <c r="V232" i="18"/>
  <c r="G233" i="18"/>
  <c r="M233" i="18" s="1"/>
  <c r="I233" i="18"/>
  <c r="K233" i="18"/>
  <c r="O233" i="18"/>
  <c r="Q233" i="18"/>
  <c r="V233" i="18"/>
  <c r="G234" i="18"/>
  <c r="M234" i="18" s="1"/>
  <c r="I234" i="18"/>
  <c r="K234" i="18"/>
  <c r="O234" i="18"/>
  <c r="Q234" i="18"/>
  <c r="V234" i="18"/>
  <c r="G236" i="18"/>
  <c r="I236" i="18"/>
  <c r="K236" i="18"/>
  <c r="M236" i="18"/>
  <c r="O236" i="18"/>
  <c r="Q236" i="18"/>
  <c r="V236" i="18"/>
  <c r="G237" i="18"/>
  <c r="M237" i="18" s="1"/>
  <c r="I237" i="18"/>
  <c r="K237" i="18"/>
  <c r="O237" i="18"/>
  <c r="Q237" i="18"/>
  <c r="V237" i="18"/>
  <c r="G239" i="18"/>
  <c r="M239" i="18" s="1"/>
  <c r="I239" i="18"/>
  <c r="K239" i="18"/>
  <c r="O239" i="18"/>
  <c r="Q239" i="18"/>
  <c r="V239" i="18"/>
  <c r="V240" i="18"/>
  <c r="G241" i="18"/>
  <c r="I241" i="18"/>
  <c r="I240" i="18" s="1"/>
  <c r="K241" i="18"/>
  <c r="M241" i="18"/>
  <c r="O241" i="18"/>
  <c r="O240" i="18" s="1"/>
  <c r="Q241" i="18"/>
  <c r="Q240" i="18" s="1"/>
  <c r="V241" i="18"/>
  <c r="G242" i="18"/>
  <c r="G240" i="18" s="1"/>
  <c r="I242" i="18"/>
  <c r="K242" i="18"/>
  <c r="O242" i="18"/>
  <c r="Q242" i="18"/>
  <c r="V242" i="18"/>
  <c r="G243" i="18"/>
  <c r="I243" i="18"/>
  <c r="K243" i="18"/>
  <c r="M243" i="18"/>
  <c r="O243" i="18"/>
  <c r="Q243" i="18"/>
  <c r="V243" i="18"/>
  <c r="G244" i="18"/>
  <c r="M244" i="18" s="1"/>
  <c r="I244" i="18"/>
  <c r="K244" i="18"/>
  <c r="K240" i="18" s="1"/>
  <c r="O244" i="18"/>
  <c r="Q244" i="18"/>
  <c r="V244" i="18"/>
  <c r="G246" i="18"/>
  <c r="G245" i="18" s="1"/>
  <c r="I246" i="18"/>
  <c r="I245" i="18" s="1"/>
  <c r="K246" i="18"/>
  <c r="K245" i="18" s="1"/>
  <c r="O246" i="18"/>
  <c r="O245" i="18" s="1"/>
  <c r="Q246" i="18"/>
  <c r="V246" i="18"/>
  <c r="V245" i="18" s="1"/>
  <c r="G248" i="18"/>
  <c r="M248" i="18" s="1"/>
  <c r="I248" i="18"/>
  <c r="K248" i="18"/>
  <c r="O248" i="18"/>
  <c r="Q248" i="18"/>
  <c r="Q245" i="18" s="1"/>
  <c r="V248" i="18"/>
  <c r="G250" i="18"/>
  <c r="I250" i="18"/>
  <c r="K250" i="18"/>
  <c r="M250" i="18"/>
  <c r="O250" i="18"/>
  <c r="Q250" i="18"/>
  <c r="V250" i="18"/>
  <c r="G253" i="18"/>
  <c r="M253" i="18" s="1"/>
  <c r="I253" i="18"/>
  <c r="I252" i="18" s="1"/>
  <c r="K253" i="18"/>
  <c r="K252" i="18" s="1"/>
  <c r="O253" i="18"/>
  <c r="O252" i="18" s="1"/>
  <c r="Q253" i="18"/>
  <c r="Q252" i="18" s="1"/>
  <c r="V253" i="18"/>
  <c r="V252" i="18" s="1"/>
  <c r="G254" i="18"/>
  <c r="I254" i="18"/>
  <c r="K254" i="18"/>
  <c r="M254" i="18"/>
  <c r="O254" i="18"/>
  <c r="Q254" i="18"/>
  <c r="V254" i="18"/>
  <c r="G255" i="18"/>
  <c r="I255" i="18"/>
  <c r="K255" i="18"/>
  <c r="M255" i="18"/>
  <c r="O255" i="18"/>
  <c r="Q255" i="18"/>
  <c r="V255" i="18"/>
  <c r="G256" i="18"/>
  <c r="I256" i="18"/>
  <c r="K256" i="18"/>
  <c r="M256" i="18"/>
  <c r="O256" i="18"/>
  <c r="Q256" i="18"/>
  <c r="V256" i="18"/>
  <c r="G257" i="18"/>
  <c r="M257" i="18" s="1"/>
  <c r="I257" i="18"/>
  <c r="K257" i="18"/>
  <c r="O257" i="18"/>
  <c r="Q257" i="18"/>
  <c r="V257" i="18"/>
  <c r="G259" i="18"/>
  <c r="G258" i="18" s="1"/>
  <c r="I259" i="18"/>
  <c r="K259" i="18"/>
  <c r="K258" i="18" s="1"/>
  <c r="M259" i="18"/>
  <c r="O259" i="18"/>
  <c r="O258" i="18" s="1"/>
  <c r="Q259" i="18"/>
  <c r="V259" i="18"/>
  <c r="V258" i="18" s="1"/>
  <c r="G260" i="18"/>
  <c r="I260" i="18"/>
  <c r="K260" i="18"/>
  <c r="M260" i="18"/>
  <c r="O260" i="18"/>
  <c r="Q260" i="18"/>
  <c r="V260" i="18"/>
  <c r="G261" i="18"/>
  <c r="M261" i="18" s="1"/>
  <c r="I261" i="18"/>
  <c r="K261" i="18"/>
  <c r="O261" i="18"/>
  <c r="Q261" i="18"/>
  <c r="V261" i="18"/>
  <c r="G262" i="18"/>
  <c r="I262" i="18"/>
  <c r="I258" i="18" s="1"/>
  <c r="K262" i="18"/>
  <c r="M262" i="18"/>
  <c r="O262" i="18"/>
  <c r="Q262" i="18"/>
  <c r="V262" i="18"/>
  <c r="G263" i="18"/>
  <c r="I263" i="18"/>
  <c r="K263" i="18"/>
  <c r="M263" i="18"/>
  <c r="O263" i="18"/>
  <c r="Q263" i="18"/>
  <c r="V263" i="18"/>
  <c r="G264" i="18"/>
  <c r="I264" i="18"/>
  <c r="K264" i="18"/>
  <c r="M264" i="18"/>
  <c r="O264" i="18"/>
  <c r="Q264" i="18"/>
  <c r="V264" i="18"/>
  <c r="G265" i="18"/>
  <c r="M265" i="18" s="1"/>
  <c r="I265" i="18"/>
  <c r="K265" i="18"/>
  <c r="O265" i="18"/>
  <c r="Q265" i="18"/>
  <c r="V265" i="18"/>
  <c r="G266" i="18"/>
  <c r="M266" i="18" s="1"/>
  <c r="I266" i="18"/>
  <c r="K266" i="18"/>
  <c r="O266" i="18"/>
  <c r="Q266" i="18"/>
  <c r="Q258" i="18" s="1"/>
  <c r="V266" i="18"/>
  <c r="G267" i="18"/>
  <c r="I267" i="18"/>
  <c r="K267" i="18"/>
  <c r="M267" i="18"/>
  <c r="O267" i="18"/>
  <c r="Q267" i="18"/>
  <c r="V267" i="18"/>
  <c r="G268" i="18"/>
  <c r="I268" i="18"/>
  <c r="K268" i="18"/>
  <c r="M268" i="18"/>
  <c r="O268" i="18"/>
  <c r="Q268" i="18"/>
  <c r="V268" i="18"/>
  <c r="G269" i="18"/>
  <c r="M269" i="18" s="1"/>
  <c r="I269" i="18"/>
  <c r="K269" i="18"/>
  <c r="O269" i="18"/>
  <c r="Q269" i="18"/>
  <c r="V269" i="18"/>
  <c r="G271" i="18"/>
  <c r="I271" i="18"/>
  <c r="K271" i="18"/>
  <c r="M271" i="18"/>
  <c r="O271" i="18"/>
  <c r="Q271" i="18"/>
  <c r="V271" i="18"/>
  <c r="AF273" i="18"/>
  <c r="G138" i="17"/>
  <c r="G9" i="17"/>
  <c r="M9" i="17" s="1"/>
  <c r="I9" i="17"/>
  <c r="I8" i="17" s="1"/>
  <c r="K9" i="17"/>
  <c r="K8" i="17" s="1"/>
  <c r="O9" i="17"/>
  <c r="O8" i="17" s="1"/>
  <c r="Q9" i="17"/>
  <c r="V9" i="17"/>
  <c r="V8" i="17" s="1"/>
  <c r="G10" i="17"/>
  <c r="I10" i="17"/>
  <c r="K10" i="17"/>
  <c r="M10" i="17"/>
  <c r="O10" i="17"/>
  <c r="Q10" i="17"/>
  <c r="V10" i="17"/>
  <c r="G11" i="17"/>
  <c r="I11" i="17"/>
  <c r="K11" i="17"/>
  <c r="M11" i="17"/>
  <c r="O11" i="17"/>
  <c r="Q11" i="17"/>
  <c r="V11" i="17"/>
  <c r="G12" i="17"/>
  <c r="I12" i="17"/>
  <c r="K12" i="17"/>
  <c r="M12" i="17"/>
  <c r="O12" i="17"/>
  <c r="Q12" i="17"/>
  <c r="Q8" i="17" s="1"/>
  <c r="V12" i="17"/>
  <c r="G13" i="17"/>
  <c r="M13" i="17" s="1"/>
  <c r="I13" i="17"/>
  <c r="K13" i="17"/>
  <c r="O13" i="17"/>
  <c r="Q13" i="17"/>
  <c r="V13" i="17"/>
  <c r="G14" i="17"/>
  <c r="I14" i="17"/>
  <c r="K14" i="17"/>
  <c r="M14" i="17"/>
  <c r="O14" i="17"/>
  <c r="Q14" i="17"/>
  <c r="V14" i="17"/>
  <c r="G15" i="17"/>
  <c r="M15" i="17" s="1"/>
  <c r="I15" i="17"/>
  <c r="K15" i="17"/>
  <c r="O15" i="17"/>
  <c r="Q15" i="17"/>
  <c r="V15" i="17"/>
  <c r="G16" i="17"/>
  <c r="G8" i="17" s="1"/>
  <c r="I16" i="17"/>
  <c r="K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I19" i="17"/>
  <c r="K19" i="17"/>
  <c r="M19" i="17"/>
  <c r="O19" i="17"/>
  <c r="Q19" i="17"/>
  <c r="V19" i="17"/>
  <c r="G20" i="17"/>
  <c r="I20" i="17"/>
  <c r="K20" i="17"/>
  <c r="M20" i="17"/>
  <c r="O20" i="17"/>
  <c r="Q20" i="17"/>
  <c r="V20" i="17"/>
  <c r="G21" i="17"/>
  <c r="M21" i="17" s="1"/>
  <c r="I21" i="17"/>
  <c r="K21" i="17"/>
  <c r="O21" i="17"/>
  <c r="Q21" i="17"/>
  <c r="V21" i="17"/>
  <c r="G22" i="17"/>
  <c r="I22" i="17"/>
  <c r="K22" i="17"/>
  <c r="M22" i="17"/>
  <c r="O22" i="17"/>
  <c r="Q22" i="17"/>
  <c r="V22" i="17"/>
  <c r="G23" i="17"/>
  <c r="M23" i="17" s="1"/>
  <c r="I23" i="17"/>
  <c r="K23" i="17"/>
  <c r="O23" i="17"/>
  <c r="Q23" i="17"/>
  <c r="V23" i="17"/>
  <c r="G24" i="17"/>
  <c r="M24" i="17" s="1"/>
  <c r="I24" i="17"/>
  <c r="K24" i="17"/>
  <c r="O24" i="17"/>
  <c r="Q24" i="17"/>
  <c r="V24" i="17"/>
  <c r="G25" i="17"/>
  <c r="M25" i="17" s="1"/>
  <c r="I25" i="17"/>
  <c r="K25" i="17"/>
  <c r="O25" i="17"/>
  <c r="Q25" i="17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I28" i="17"/>
  <c r="K28" i="17"/>
  <c r="M28" i="17"/>
  <c r="O28" i="17"/>
  <c r="Q28" i="17"/>
  <c r="V28" i="17"/>
  <c r="G29" i="17"/>
  <c r="M29" i="17" s="1"/>
  <c r="I29" i="17"/>
  <c r="K29" i="17"/>
  <c r="O29" i="17"/>
  <c r="Q29" i="17"/>
  <c r="V29" i="17"/>
  <c r="G30" i="17"/>
  <c r="I30" i="17"/>
  <c r="K30" i="17"/>
  <c r="M30" i="17"/>
  <c r="O30" i="17"/>
  <c r="Q30" i="17"/>
  <c r="V30" i="17"/>
  <c r="G31" i="17"/>
  <c r="M31" i="17" s="1"/>
  <c r="I31" i="17"/>
  <c r="K31" i="17"/>
  <c r="O31" i="17"/>
  <c r="Q31" i="17"/>
  <c r="V31" i="17"/>
  <c r="G34" i="17"/>
  <c r="M34" i="17" s="1"/>
  <c r="I34" i="17"/>
  <c r="I33" i="17" s="1"/>
  <c r="K34" i="17"/>
  <c r="K33" i="17" s="1"/>
  <c r="O34" i="17"/>
  <c r="O33" i="17" s="1"/>
  <c r="Q34" i="17"/>
  <c r="V34" i="17"/>
  <c r="V33" i="17" s="1"/>
  <c r="G35" i="17"/>
  <c r="I35" i="17"/>
  <c r="K35" i="17"/>
  <c r="M35" i="17"/>
  <c r="O35" i="17"/>
  <c r="Q35" i="17"/>
  <c r="V35" i="17"/>
  <c r="G36" i="17"/>
  <c r="I36" i="17"/>
  <c r="K36" i="17"/>
  <c r="M36" i="17"/>
  <c r="O36" i="17"/>
  <c r="Q36" i="17"/>
  <c r="V36" i="17"/>
  <c r="G37" i="17"/>
  <c r="I37" i="17"/>
  <c r="K37" i="17"/>
  <c r="M37" i="17"/>
  <c r="O37" i="17"/>
  <c r="Q37" i="17"/>
  <c r="Q33" i="17" s="1"/>
  <c r="V37" i="17"/>
  <c r="G38" i="17"/>
  <c r="M38" i="17" s="1"/>
  <c r="I38" i="17"/>
  <c r="K38" i="17"/>
  <c r="O38" i="17"/>
  <c r="Q38" i="17"/>
  <c r="V38" i="17"/>
  <c r="G39" i="17"/>
  <c r="I39" i="17"/>
  <c r="K39" i="17"/>
  <c r="M39" i="17"/>
  <c r="O39" i="17"/>
  <c r="Q39" i="17"/>
  <c r="V39" i="17"/>
  <c r="G40" i="17"/>
  <c r="M40" i="17" s="1"/>
  <c r="I40" i="17"/>
  <c r="K40" i="17"/>
  <c r="O40" i="17"/>
  <c r="Q40" i="17"/>
  <c r="V40" i="17"/>
  <c r="G41" i="17"/>
  <c r="G33" i="17" s="1"/>
  <c r="I41" i="17"/>
  <c r="K41" i="17"/>
  <c r="O41" i="17"/>
  <c r="Q41" i="17"/>
  <c r="V41" i="17"/>
  <c r="G42" i="17"/>
  <c r="M42" i="17" s="1"/>
  <c r="I42" i="17"/>
  <c r="K42" i="17"/>
  <c r="O42" i="17"/>
  <c r="Q42" i="17"/>
  <c r="V42" i="17"/>
  <c r="G43" i="17"/>
  <c r="I43" i="17"/>
  <c r="K43" i="17"/>
  <c r="M43" i="17"/>
  <c r="O43" i="17"/>
  <c r="Q43" i="17"/>
  <c r="V43" i="17"/>
  <c r="G44" i="17"/>
  <c r="I44" i="17"/>
  <c r="K44" i="17"/>
  <c r="M44" i="17"/>
  <c r="O44" i="17"/>
  <c r="Q44" i="17"/>
  <c r="V44" i="17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I47" i="17"/>
  <c r="K47" i="17"/>
  <c r="M47" i="17"/>
  <c r="O47" i="17"/>
  <c r="Q47" i="17"/>
  <c r="V47" i="17"/>
  <c r="G48" i="17"/>
  <c r="M48" i="17" s="1"/>
  <c r="I48" i="17"/>
  <c r="K48" i="17"/>
  <c r="O48" i="17"/>
  <c r="Q48" i="17"/>
  <c r="V48" i="17"/>
  <c r="G49" i="17"/>
  <c r="M49" i="17" s="1"/>
  <c r="I49" i="17"/>
  <c r="K49" i="17"/>
  <c r="O49" i="17"/>
  <c r="Q49" i="17"/>
  <c r="V49" i="17"/>
  <c r="G50" i="17"/>
  <c r="M50" i="17" s="1"/>
  <c r="I50" i="17"/>
  <c r="K50" i="17"/>
  <c r="O50" i="17"/>
  <c r="Q50" i="17"/>
  <c r="V50" i="17"/>
  <c r="G51" i="17"/>
  <c r="I51" i="17"/>
  <c r="K51" i="17"/>
  <c r="M51" i="17"/>
  <c r="O51" i="17"/>
  <c r="Q51" i="17"/>
  <c r="V51" i="17"/>
  <c r="G52" i="17"/>
  <c r="I52" i="17"/>
  <c r="K52" i="17"/>
  <c r="M52" i="17"/>
  <c r="O52" i="17"/>
  <c r="Q52" i="17"/>
  <c r="V52" i="17"/>
  <c r="G55" i="17"/>
  <c r="M55" i="17" s="1"/>
  <c r="I55" i="17"/>
  <c r="I54" i="17" s="1"/>
  <c r="K55" i="17"/>
  <c r="K54" i="17" s="1"/>
  <c r="O55" i="17"/>
  <c r="Q55" i="17"/>
  <c r="Q54" i="17" s="1"/>
  <c r="V55" i="17"/>
  <c r="V54" i="17" s="1"/>
  <c r="G56" i="17"/>
  <c r="I56" i="17"/>
  <c r="K56" i="17"/>
  <c r="M56" i="17"/>
  <c r="O56" i="17"/>
  <c r="Q56" i="17"/>
  <c r="V56" i="17"/>
  <c r="G57" i="17"/>
  <c r="I57" i="17"/>
  <c r="K57" i="17"/>
  <c r="M57" i="17"/>
  <c r="O57" i="17"/>
  <c r="Q57" i="17"/>
  <c r="V57" i="17"/>
  <c r="G58" i="17"/>
  <c r="M58" i="17" s="1"/>
  <c r="I58" i="17"/>
  <c r="K58" i="17"/>
  <c r="O58" i="17"/>
  <c r="Q58" i="17"/>
  <c r="V58" i="17"/>
  <c r="G59" i="17"/>
  <c r="M59" i="17" s="1"/>
  <c r="I59" i="17"/>
  <c r="K59" i="17"/>
  <c r="O59" i="17"/>
  <c r="Q59" i="17"/>
  <c r="V59" i="17"/>
  <c r="G60" i="17"/>
  <c r="I60" i="17"/>
  <c r="K60" i="17"/>
  <c r="M60" i="17"/>
  <c r="O60" i="17"/>
  <c r="Q60" i="17"/>
  <c r="V60" i="17"/>
  <c r="G61" i="17"/>
  <c r="I61" i="17"/>
  <c r="K61" i="17"/>
  <c r="M61" i="17"/>
  <c r="O61" i="17"/>
  <c r="Q61" i="17"/>
  <c r="V61" i="17"/>
  <c r="G62" i="17"/>
  <c r="M62" i="17" s="1"/>
  <c r="I62" i="17"/>
  <c r="K62" i="17"/>
  <c r="O62" i="17"/>
  <c r="O54" i="17" s="1"/>
  <c r="Q62" i="17"/>
  <c r="V62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5" i="17"/>
  <c r="I65" i="17"/>
  <c r="K65" i="17"/>
  <c r="M65" i="17"/>
  <c r="O65" i="17"/>
  <c r="Q65" i="17"/>
  <c r="V65" i="17"/>
  <c r="G66" i="17"/>
  <c r="M66" i="17" s="1"/>
  <c r="I66" i="17"/>
  <c r="K66" i="17"/>
  <c r="O66" i="17"/>
  <c r="Q66" i="17"/>
  <c r="V66" i="17"/>
  <c r="G67" i="17"/>
  <c r="M67" i="17" s="1"/>
  <c r="I67" i="17"/>
  <c r="K67" i="17"/>
  <c r="O67" i="17"/>
  <c r="Q67" i="17"/>
  <c r="V67" i="17"/>
  <c r="G68" i="17"/>
  <c r="I68" i="17"/>
  <c r="K68" i="17"/>
  <c r="M68" i="17"/>
  <c r="O68" i="17"/>
  <c r="Q68" i="17"/>
  <c r="V68" i="17"/>
  <c r="G69" i="17"/>
  <c r="I69" i="17"/>
  <c r="K69" i="17"/>
  <c r="M69" i="17"/>
  <c r="O69" i="17"/>
  <c r="Q69" i="17"/>
  <c r="V69" i="17"/>
  <c r="G70" i="17"/>
  <c r="M70" i="17" s="1"/>
  <c r="I70" i="17"/>
  <c r="K70" i="17"/>
  <c r="O70" i="17"/>
  <c r="Q70" i="17"/>
  <c r="V70" i="17"/>
  <c r="G73" i="17"/>
  <c r="I73" i="17"/>
  <c r="I72" i="17" s="1"/>
  <c r="K73" i="17"/>
  <c r="K72" i="17" s="1"/>
  <c r="M73" i="17"/>
  <c r="O73" i="17"/>
  <c r="O72" i="17" s="1"/>
  <c r="Q73" i="17"/>
  <c r="V73" i="17"/>
  <c r="V72" i="17" s="1"/>
  <c r="G74" i="17"/>
  <c r="I74" i="17"/>
  <c r="K74" i="17"/>
  <c r="M74" i="17"/>
  <c r="O74" i="17"/>
  <c r="Q74" i="17"/>
  <c r="V74" i="17"/>
  <c r="G75" i="17"/>
  <c r="G72" i="17" s="1"/>
  <c r="I75" i="17"/>
  <c r="K75" i="17"/>
  <c r="O75" i="17"/>
  <c r="Q75" i="17"/>
  <c r="V75" i="17"/>
  <c r="G76" i="17"/>
  <c r="M76" i="17" s="1"/>
  <c r="I76" i="17"/>
  <c r="K76" i="17"/>
  <c r="O76" i="17"/>
  <c r="Q76" i="17"/>
  <c r="V76" i="17"/>
  <c r="G77" i="17"/>
  <c r="I77" i="17"/>
  <c r="K77" i="17"/>
  <c r="M77" i="17"/>
  <c r="O77" i="17"/>
  <c r="Q77" i="17"/>
  <c r="V77" i="17"/>
  <c r="G78" i="17"/>
  <c r="I78" i="17"/>
  <c r="K78" i="17"/>
  <c r="M78" i="17"/>
  <c r="O78" i="17"/>
  <c r="Q78" i="17"/>
  <c r="V78" i="17"/>
  <c r="G79" i="17"/>
  <c r="M79" i="17" s="1"/>
  <c r="I79" i="17"/>
  <c r="K79" i="17"/>
  <c r="O79" i="17"/>
  <c r="Q79" i="17"/>
  <c r="V79" i="17"/>
  <c r="G80" i="17"/>
  <c r="M80" i="17" s="1"/>
  <c r="I80" i="17"/>
  <c r="K80" i="17"/>
  <c r="O80" i="17"/>
  <c r="Q80" i="17"/>
  <c r="Q72" i="17" s="1"/>
  <c r="V80" i="17"/>
  <c r="G81" i="17"/>
  <c r="I81" i="17"/>
  <c r="K81" i="17"/>
  <c r="M81" i="17"/>
  <c r="O81" i="17"/>
  <c r="Q81" i="17"/>
  <c r="V81" i="17"/>
  <c r="G82" i="17"/>
  <c r="I82" i="17"/>
  <c r="K82" i="17"/>
  <c r="M82" i="17"/>
  <c r="O82" i="17"/>
  <c r="Q82" i="17"/>
  <c r="V82" i="17"/>
  <c r="G83" i="17"/>
  <c r="M83" i="17" s="1"/>
  <c r="I83" i="17"/>
  <c r="K83" i="17"/>
  <c r="O83" i="17"/>
  <c r="Q83" i="17"/>
  <c r="V83" i="17"/>
  <c r="G84" i="17"/>
  <c r="I84" i="17"/>
  <c r="K84" i="17"/>
  <c r="M84" i="17"/>
  <c r="O84" i="17"/>
  <c r="Q84" i="17"/>
  <c r="V84" i="17"/>
  <c r="G85" i="17"/>
  <c r="I85" i="17"/>
  <c r="K85" i="17"/>
  <c r="M85" i="17"/>
  <c r="O85" i="17"/>
  <c r="Q85" i="17"/>
  <c r="V85" i="17"/>
  <c r="G86" i="17"/>
  <c r="I86" i="17"/>
  <c r="K86" i="17"/>
  <c r="M86" i="17"/>
  <c r="O86" i="17"/>
  <c r="Q86" i="17"/>
  <c r="V86" i="17"/>
  <c r="G87" i="17"/>
  <c r="M87" i="17" s="1"/>
  <c r="I87" i="17"/>
  <c r="K87" i="17"/>
  <c r="O87" i="17"/>
  <c r="Q87" i="17"/>
  <c r="V87" i="17"/>
  <c r="G88" i="17"/>
  <c r="M88" i="17" s="1"/>
  <c r="I88" i="17"/>
  <c r="K88" i="17"/>
  <c r="O88" i="17"/>
  <c r="Q88" i="17"/>
  <c r="V88" i="17"/>
  <c r="G89" i="17"/>
  <c r="I89" i="17"/>
  <c r="K89" i="17"/>
  <c r="M89" i="17"/>
  <c r="O89" i="17"/>
  <c r="Q89" i="17"/>
  <c r="V89" i="17"/>
  <c r="G90" i="17"/>
  <c r="I90" i="17"/>
  <c r="K90" i="17"/>
  <c r="M90" i="17"/>
  <c r="O90" i="17"/>
  <c r="Q90" i="17"/>
  <c r="V90" i="17"/>
  <c r="G91" i="17"/>
  <c r="M91" i="17" s="1"/>
  <c r="I91" i="17"/>
  <c r="K91" i="17"/>
  <c r="O91" i="17"/>
  <c r="Q91" i="17"/>
  <c r="V91" i="17"/>
  <c r="G92" i="17"/>
  <c r="M92" i="17" s="1"/>
  <c r="I92" i="17"/>
  <c r="K92" i="17"/>
  <c r="O92" i="17"/>
  <c r="Q92" i="17"/>
  <c r="V92" i="17"/>
  <c r="G93" i="17"/>
  <c r="I93" i="17"/>
  <c r="K93" i="17"/>
  <c r="M93" i="17"/>
  <c r="O93" i="17"/>
  <c r="Q93" i="17"/>
  <c r="V93" i="17"/>
  <c r="G94" i="17"/>
  <c r="I94" i="17"/>
  <c r="K94" i="17"/>
  <c r="M94" i="17"/>
  <c r="O94" i="17"/>
  <c r="Q94" i="17"/>
  <c r="V94" i="17"/>
  <c r="G95" i="17"/>
  <c r="M95" i="17" s="1"/>
  <c r="I95" i="17"/>
  <c r="K95" i="17"/>
  <c r="O95" i="17"/>
  <c r="Q95" i="17"/>
  <c r="V95" i="17"/>
  <c r="G96" i="17"/>
  <c r="M96" i="17" s="1"/>
  <c r="I96" i="17"/>
  <c r="K96" i="17"/>
  <c r="O96" i="17"/>
  <c r="Q96" i="17"/>
  <c r="V96" i="17"/>
  <c r="G99" i="17"/>
  <c r="I99" i="17"/>
  <c r="I98" i="17" s="1"/>
  <c r="K99" i="17"/>
  <c r="K98" i="17" s="1"/>
  <c r="M99" i="17"/>
  <c r="O99" i="17"/>
  <c r="O98" i="17" s="1"/>
  <c r="Q99" i="17"/>
  <c r="Q98" i="17" s="1"/>
  <c r="V99" i="17"/>
  <c r="G100" i="17"/>
  <c r="G98" i="17" s="1"/>
  <c r="I100" i="17"/>
  <c r="K100" i="17"/>
  <c r="O100" i="17"/>
  <c r="Q100" i="17"/>
  <c r="V100" i="17"/>
  <c r="G101" i="17"/>
  <c r="I101" i="17"/>
  <c r="K101" i="17"/>
  <c r="M101" i="17"/>
  <c r="O101" i="17"/>
  <c r="Q101" i="17"/>
  <c r="V101" i="17"/>
  <c r="G102" i="17"/>
  <c r="I102" i="17"/>
  <c r="K102" i="17"/>
  <c r="M102" i="17"/>
  <c r="O102" i="17"/>
  <c r="Q102" i="17"/>
  <c r="V102" i="17"/>
  <c r="G103" i="17"/>
  <c r="I103" i="17"/>
  <c r="K103" i="17"/>
  <c r="M103" i="17"/>
  <c r="O103" i="17"/>
  <c r="Q103" i="17"/>
  <c r="V103" i="17"/>
  <c r="G104" i="17"/>
  <c r="M104" i="17" s="1"/>
  <c r="I104" i="17"/>
  <c r="K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V98" i="17" s="1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I109" i="17"/>
  <c r="K109" i="17"/>
  <c r="M109" i="17"/>
  <c r="O109" i="17"/>
  <c r="Q109" i="17"/>
  <c r="V109" i="17"/>
  <c r="G110" i="17"/>
  <c r="I110" i="17"/>
  <c r="K110" i="17"/>
  <c r="M110" i="17"/>
  <c r="O110" i="17"/>
  <c r="Q110" i="17"/>
  <c r="V110" i="17"/>
  <c r="G111" i="17"/>
  <c r="I111" i="17"/>
  <c r="K111" i="17"/>
  <c r="M111" i="17"/>
  <c r="O111" i="17"/>
  <c r="Q111" i="17"/>
  <c r="V111" i="17"/>
  <c r="G112" i="17"/>
  <c r="M112" i="17" s="1"/>
  <c r="I112" i="17"/>
  <c r="K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I117" i="17"/>
  <c r="K117" i="17"/>
  <c r="M117" i="17"/>
  <c r="O117" i="17"/>
  <c r="Q117" i="17"/>
  <c r="V117" i="17"/>
  <c r="G118" i="17"/>
  <c r="I118" i="17"/>
  <c r="K118" i="17"/>
  <c r="M118" i="17"/>
  <c r="O118" i="17"/>
  <c r="Q118" i="17"/>
  <c r="V118" i="17"/>
  <c r="G119" i="17"/>
  <c r="I119" i="17"/>
  <c r="K119" i="17"/>
  <c r="M119" i="17"/>
  <c r="O119" i="17"/>
  <c r="Q119" i="17"/>
  <c r="V119" i="17"/>
  <c r="G120" i="17"/>
  <c r="M120" i="17" s="1"/>
  <c r="I120" i="17"/>
  <c r="K120" i="17"/>
  <c r="O120" i="17"/>
  <c r="Q120" i="17"/>
  <c r="V120" i="17"/>
  <c r="G123" i="17"/>
  <c r="M123" i="17" s="1"/>
  <c r="I123" i="17"/>
  <c r="I122" i="17" s="1"/>
  <c r="K123" i="17"/>
  <c r="K122" i="17" s="1"/>
  <c r="O123" i="17"/>
  <c r="O122" i="17" s="1"/>
  <c r="Q123" i="17"/>
  <c r="V123" i="17"/>
  <c r="V122" i="17" s="1"/>
  <c r="G124" i="17"/>
  <c r="I124" i="17"/>
  <c r="K124" i="17"/>
  <c r="M124" i="17"/>
  <c r="O124" i="17"/>
  <c r="Q124" i="17"/>
  <c r="V124" i="17"/>
  <c r="G125" i="17"/>
  <c r="G122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Q122" i="17" s="1"/>
  <c r="V130" i="17"/>
  <c r="G131" i="17"/>
  <c r="M131" i="17" s="1"/>
  <c r="I131" i="17"/>
  <c r="K131" i="17"/>
  <c r="O131" i="17"/>
  <c r="Q131" i="17"/>
  <c r="V131" i="17"/>
  <c r="G132" i="17"/>
  <c r="I132" i="17"/>
  <c r="K132" i="17"/>
  <c r="M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I134" i="17"/>
  <c r="K134" i="17"/>
  <c r="M134" i="17"/>
  <c r="O134" i="17"/>
  <c r="Q134" i="17"/>
  <c r="V134" i="17"/>
  <c r="G135" i="17"/>
  <c r="M135" i="17" s="1"/>
  <c r="I135" i="17"/>
  <c r="K135" i="17"/>
  <c r="O135" i="17"/>
  <c r="Q135" i="17"/>
  <c r="V135" i="17"/>
  <c r="G136" i="17"/>
  <c r="I136" i="17"/>
  <c r="K136" i="17"/>
  <c r="M136" i="17"/>
  <c r="O136" i="17"/>
  <c r="Q136" i="17"/>
  <c r="V136" i="17"/>
  <c r="AE138" i="17"/>
  <c r="AF138" i="17"/>
  <c r="G45" i="16"/>
  <c r="G9" i="16"/>
  <c r="M9" i="16" s="1"/>
  <c r="I9" i="16"/>
  <c r="K9" i="16"/>
  <c r="K8" i="16" s="1"/>
  <c r="O9" i="16"/>
  <c r="O8" i="16" s="1"/>
  <c r="Q9" i="16"/>
  <c r="V9" i="16"/>
  <c r="V8" i="16" s="1"/>
  <c r="G10" i="16"/>
  <c r="I10" i="16"/>
  <c r="K10" i="16"/>
  <c r="M10" i="16"/>
  <c r="O10" i="16"/>
  <c r="Q10" i="16"/>
  <c r="V10" i="16"/>
  <c r="G11" i="16"/>
  <c r="G8" i="16" s="1"/>
  <c r="I11" i="16"/>
  <c r="K11" i="16"/>
  <c r="O11" i="16"/>
  <c r="Q11" i="16"/>
  <c r="V11" i="16"/>
  <c r="G12" i="16"/>
  <c r="I12" i="16"/>
  <c r="I8" i="16" s="1"/>
  <c r="K12" i="16"/>
  <c r="M12" i="16"/>
  <c r="O12" i="16"/>
  <c r="Q12" i="16"/>
  <c r="Q8" i="16" s="1"/>
  <c r="V12" i="16"/>
  <c r="G13" i="16"/>
  <c r="M13" i="16" s="1"/>
  <c r="I13" i="16"/>
  <c r="K13" i="16"/>
  <c r="O13" i="16"/>
  <c r="Q13" i="16"/>
  <c r="V13" i="16"/>
  <c r="G14" i="16"/>
  <c r="I14" i="16"/>
  <c r="K14" i="16"/>
  <c r="M14" i="16"/>
  <c r="O14" i="16"/>
  <c r="Q14" i="16"/>
  <c r="V14" i="16"/>
  <c r="G15" i="16"/>
  <c r="M15" i="16" s="1"/>
  <c r="I15" i="16"/>
  <c r="K15" i="16"/>
  <c r="O15" i="16"/>
  <c r="Q15" i="16"/>
  <c r="V15" i="16"/>
  <c r="G16" i="16"/>
  <c r="M16" i="16" s="1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G18" i="16"/>
  <c r="I18" i="16"/>
  <c r="K18" i="16"/>
  <c r="M18" i="16"/>
  <c r="O18" i="16"/>
  <c r="Q18" i="16"/>
  <c r="V18" i="16"/>
  <c r="G19" i="16"/>
  <c r="M19" i="16" s="1"/>
  <c r="I19" i="16"/>
  <c r="K19" i="16"/>
  <c r="O19" i="16"/>
  <c r="Q19" i="16"/>
  <c r="V19" i="16"/>
  <c r="G20" i="16"/>
  <c r="I20" i="16"/>
  <c r="K20" i="16"/>
  <c r="M20" i="16"/>
  <c r="O20" i="16"/>
  <c r="Q20" i="16"/>
  <c r="V20" i="16"/>
  <c r="G21" i="16"/>
  <c r="M21" i="16" s="1"/>
  <c r="I21" i="16"/>
  <c r="K21" i="16"/>
  <c r="O21" i="16"/>
  <c r="Q21" i="16"/>
  <c r="V21" i="16"/>
  <c r="G22" i="16"/>
  <c r="I22" i="16"/>
  <c r="K22" i="16"/>
  <c r="M22" i="16"/>
  <c r="O22" i="16"/>
  <c r="Q22" i="16"/>
  <c r="V22" i="16"/>
  <c r="G23" i="16"/>
  <c r="M23" i="16" s="1"/>
  <c r="I23" i="16"/>
  <c r="K23" i="16"/>
  <c r="O23" i="16"/>
  <c r="Q23" i="16"/>
  <c r="V23" i="16"/>
  <c r="G24" i="16"/>
  <c r="M24" i="16" s="1"/>
  <c r="I24" i="16"/>
  <c r="K24" i="16"/>
  <c r="O24" i="16"/>
  <c r="Q24" i="16"/>
  <c r="V24" i="16"/>
  <c r="G25" i="16"/>
  <c r="M25" i="16" s="1"/>
  <c r="I25" i="16"/>
  <c r="K25" i="16"/>
  <c r="O25" i="16"/>
  <c r="Q25" i="16"/>
  <c r="V25" i="16"/>
  <c r="G26" i="16"/>
  <c r="I26" i="16"/>
  <c r="K26" i="16"/>
  <c r="M26" i="16"/>
  <c r="O26" i="16"/>
  <c r="Q26" i="16"/>
  <c r="V26" i="16"/>
  <c r="G27" i="16"/>
  <c r="M27" i="16" s="1"/>
  <c r="I27" i="16"/>
  <c r="K27" i="16"/>
  <c r="O27" i="16"/>
  <c r="Q27" i="16"/>
  <c r="V27" i="16"/>
  <c r="G29" i="16"/>
  <c r="I29" i="16"/>
  <c r="K29" i="16"/>
  <c r="M29" i="16"/>
  <c r="O29" i="16"/>
  <c r="Q29" i="16"/>
  <c r="V29" i="16"/>
  <c r="G30" i="16"/>
  <c r="M30" i="16" s="1"/>
  <c r="I30" i="16"/>
  <c r="K30" i="16"/>
  <c r="O30" i="16"/>
  <c r="Q30" i="16"/>
  <c r="V30" i="16"/>
  <c r="G31" i="16"/>
  <c r="I31" i="16"/>
  <c r="K31" i="16"/>
  <c r="M31" i="16"/>
  <c r="O31" i="16"/>
  <c r="Q31" i="16"/>
  <c r="V31" i="16"/>
  <c r="G33" i="16"/>
  <c r="M33" i="16" s="1"/>
  <c r="I33" i="16"/>
  <c r="K33" i="16"/>
  <c r="O33" i="16"/>
  <c r="Q33" i="16"/>
  <c r="V33" i="16"/>
  <c r="G34" i="16"/>
  <c r="M34" i="16" s="1"/>
  <c r="I34" i="16"/>
  <c r="K34" i="16"/>
  <c r="O34" i="16"/>
  <c r="Q34" i="16"/>
  <c r="V34" i="16"/>
  <c r="G35" i="16"/>
  <c r="M35" i="16" s="1"/>
  <c r="I35" i="16"/>
  <c r="K35" i="16"/>
  <c r="O35" i="16"/>
  <c r="Q35" i="16"/>
  <c r="V35" i="16"/>
  <c r="G37" i="16"/>
  <c r="I37" i="16"/>
  <c r="K37" i="16"/>
  <c r="M37" i="16"/>
  <c r="O37" i="16"/>
  <c r="Q37" i="16"/>
  <c r="V37" i="16"/>
  <c r="G39" i="16"/>
  <c r="M39" i="16" s="1"/>
  <c r="I39" i="16"/>
  <c r="K39" i="16"/>
  <c r="O39" i="16"/>
  <c r="Q39" i="16"/>
  <c r="V39" i="16"/>
  <c r="G40" i="16"/>
  <c r="I40" i="16"/>
  <c r="K40" i="16"/>
  <c r="M40" i="16"/>
  <c r="O40" i="16"/>
  <c r="Q40" i="16"/>
  <c r="V40" i="16"/>
  <c r="G41" i="16"/>
  <c r="M41" i="16" s="1"/>
  <c r="I41" i="16"/>
  <c r="K41" i="16"/>
  <c r="O41" i="16"/>
  <c r="Q41" i="16"/>
  <c r="V41" i="16"/>
  <c r="G43" i="16"/>
  <c r="I43" i="16"/>
  <c r="K43" i="16"/>
  <c r="M43" i="16"/>
  <c r="O43" i="16"/>
  <c r="Q43" i="16"/>
  <c r="V43" i="16"/>
  <c r="AE45" i="16"/>
  <c r="AF45" i="16"/>
  <c r="G1184" i="15"/>
  <c r="BA1062" i="15"/>
  <c r="BA252" i="15"/>
  <c r="BA248" i="15"/>
  <c r="BA242" i="15"/>
  <c r="BA184" i="15"/>
  <c r="BA136" i="15"/>
  <c r="BA108" i="15"/>
  <c r="BA93" i="15"/>
  <c r="G9" i="15"/>
  <c r="M9" i="15" s="1"/>
  <c r="I9" i="15"/>
  <c r="K9" i="15"/>
  <c r="K8" i="15" s="1"/>
  <c r="O9" i="15"/>
  <c r="O8" i="15" s="1"/>
  <c r="Q9" i="15"/>
  <c r="V9" i="15"/>
  <c r="V8" i="15" s="1"/>
  <c r="G11" i="15"/>
  <c r="I11" i="15"/>
  <c r="K11" i="15"/>
  <c r="M11" i="15"/>
  <c r="O11" i="15"/>
  <c r="Q11" i="15"/>
  <c r="V11" i="15"/>
  <c r="G20" i="15"/>
  <c r="G8" i="15" s="1"/>
  <c r="I20" i="15"/>
  <c r="K20" i="15"/>
  <c r="O20" i="15"/>
  <c r="Q20" i="15"/>
  <c r="V20" i="15"/>
  <c r="G27" i="15"/>
  <c r="M27" i="15" s="1"/>
  <c r="I27" i="15"/>
  <c r="I8" i="15" s="1"/>
  <c r="K27" i="15"/>
  <c r="O27" i="15"/>
  <c r="Q27" i="15"/>
  <c r="Q8" i="15" s="1"/>
  <c r="V27" i="15"/>
  <c r="G30" i="15"/>
  <c r="M30" i="15" s="1"/>
  <c r="I30" i="15"/>
  <c r="K30" i="15"/>
  <c r="O30" i="15"/>
  <c r="Q30" i="15"/>
  <c r="V30" i="15"/>
  <c r="G33" i="15"/>
  <c r="I33" i="15"/>
  <c r="K33" i="15"/>
  <c r="M33" i="15"/>
  <c r="O33" i="15"/>
  <c r="Q33" i="15"/>
  <c r="V33" i="15"/>
  <c r="G42" i="15"/>
  <c r="M42" i="15" s="1"/>
  <c r="I42" i="15"/>
  <c r="K42" i="15"/>
  <c r="O42" i="15"/>
  <c r="Q42" i="15"/>
  <c r="V42" i="15"/>
  <c r="G44" i="15"/>
  <c r="M44" i="15" s="1"/>
  <c r="I44" i="15"/>
  <c r="K44" i="15"/>
  <c r="O44" i="15"/>
  <c r="Q44" i="15"/>
  <c r="V44" i="15"/>
  <c r="G46" i="15"/>
  <c r="M46" i="15" s="1"/>
  <c r="I46" i="15"/>
  <c r="K46" i="15"/>
  <c r="O46" i="15"/>
  <c r="Q46" i="15"/>
  <c r="V46" i="15"/>
  <c r="G48" i="15"/>
  <c r="I48" i="15"/>
  <c r="K48" i="15"/>
  <c r="M48" i="15"/>
  <c r="O48" i="15"/>
  <c r="Q48" i="15"/>
  <c r="V48" i="15"/>
  <c r="G50" i="15"/>
  <c r="M50" i="15" s="1"/>
  <c r="I50" i="15"/>
  <c r="K50" i="15"/>
  <c r="O50" i="15"/>
  <c r="Q50" i="15"/>
  <c r="V50" i="15"/>
  <c r="G52" i="15"/>
  <c r="M52" i="15" s="1"/>
  <c r="I52" i="15"/>
  <c r="K52" i="15"/>
  <c r="O52" i="15"/>
  <c r="Q52" i="15"/>
  <c r="V52" i="15"/>
  <c r="G62" i="15"/>
  <c r="M62" i="15" s="1"/>
  <c r="I62" i="15"/>
  <c r="K62" i="15"/>
  <c r="O62" i="15"/>
  <c r="Q62" i="15"/>
  <c r="V62" i="15"/>
  <c r="G79" i="15"/>
  <c r="I79" i="15"/>
  <c r="K79" i="15"/>
  <c r="M79" i="15"/>
  <c r="O79" i="15"/>
  <c r="Q79" i="15"/>
  <c r="V79" i="15"/>
  <c r="G85" i="15"/>
  <c r="M85" i="15" s="1"/>
  <c r="I85" i="15"/>
  <c r="K85" i="15"/>
  <c r="O85" i="15"/>
  <c r="Q85" i="15"/>
  <c r="V85" i="15"/>
  <c r="G92" i="15"/>
  <c r="M92" i="15" s="1"/>
  <c r="I92" i="15"/>
  <c r="K92" i="15"/>
  <c r="O92" i="15"/>
  <c r="Q92" i="15"/>
  <c r="V92" i="15"/>
  <c r="G95" i="15"/>
  <c r="I95" i="15"/>
  <c r="K95" i="15"/>
  <c r="M95" i="15"/>
  <c r="O95" i="15"/>
  <c r="Q95" i="15"/>
  <c r="V95" i="15"/>
  <c r="G102" i="15"/>
  <c r="I102" i="15"/>
  <c r="K102" i="15"/>
  <c r="M102" i="15"/>
  <c r="O102" i="15"/>
  <c r="Q102" i="15"/>
  <c r="V102" i="15"/>
  <c r="G105" i="15"/>
  <c r="M105" i="15" s="1"/>
  <c r="I105" i="15"/>
  <c r="K105" i="15"/>
  <c r="O105" i="15"/>
  <c r="Q105" i="15"/>
  <c r="V105" i="15"/>
  <c r="G107" i="15"/>
  <c r="M107" i="15" s="1"/>
  <c r="I107" i="15"/>
  <c r="K107" i="15"/>
  <c r="K106" i="15" s="1"/>
  <c r="O107" i="15"/>
  <c r="Q107" i="15"/>
  <c r="V107" i="15"/>
  <c r="V106" i="15" s="1"/>
  <c r="G135" i="15"/>
  <c r="I135" i="15"/>
  <c r="K135" i="15"/>
  <c r="M135" i="15"/>
  <c r="O135" i="15"/>
  <c r="Q135" i="15"/>
  <c r="V135" i="15"/>
  <c r="G140" i="15"/>
  <c r="G106" i="15" s="1"/>
  <c r="I140" i="15"/>
  <c r="K140" i="15"/>
  <c r="O140" i="15"/>
  <c r="O106" i="15" s="1"/>
  <c r="Q140" i="15"/>
  <c r="V140" i="15"/>
  <c r="G142" i="15"/>
  <c r="M142" i="15" s="1"/>
  <c r="I142" i="15"/>
  <c r="I106" i="15" s="1"/>
  <c r="K142" i="15"/>
  <c r="O142" i="15"/>
  <c r="Q142" i="15"/>
  <c r="Q106" i="15" s="1"/>
  <c r="V142" i="15"/>
  <c r="G145" i="15"/>
  <c r="M145" i="15" s="1"/>
  <c r="I145" i="15"/>
  <c r="K145" i="15"/>
  <c r="O145" i="15"/>
  <c r="Q145" i="15"/>
  <c r="V145" i="15"/>
  <c r="G162" i="15"/>
  <c r="I162" i="15"/>
  <c r="K162" i="15"/>
  <c r="M162" i="15"/>
  <c r="O162" i="15"/>
  <c r="Q162" i="15"/>
  <c r="V162" i="15"/>
  <c r="G174" i="15"/>
  <c r="M174" i="15" s="1"/>
  <c r="I174" i="15"/>
  <c r="K174" i="15"/>
  <c r="O174" i="15"/>
  <c r="Q174" i="15"/>
  <c r="V174" i="15"/>
  <c r="G177" i="15"/>
  <c r="M177" i="15" s="1"/>
  <c r="I177" i="15"/>
  <c r="K177" i="15"/>
  <c r="O177" i="15"/>
  <c r="Q177" i="15"/>
  <c r="V177" i="15"/>
  <c r="G180" i="15"/>
  <c r="M180" i="15" s="1"/>
  <c r="I180" i="15"/>
  <c r="K180" i="15"/>
  <c r="O180" i="15"/>
  <c r="Q180" i="15"/>
  <c r="V180" i="15"/>
  <c r="G189" i="15"/>
  <c r="I189" i="15"/>
  <c r="K189" i="15"/>
  <c r="M189" i="15"/>
  <c r="O189" i="15"/>
  <c r="Q189" i="15"/>
  <c r="V189" i="15"/>
  <c r="G192" i="15"/>
  <c r="M192" i="15" s="1"/>
  <c r="I192" i="15"/>
  <c r="K192" i="15"/>
  <c r="O192" i="15"/>
  <c r="Q192" i="15"/>
  <c r="V192" i="15"/>
  <c r="G193" i="15"/>
  <c r="M193" i="15" s="1"/>
  <c r="I193" i="15"/>
  <c r="K193" i="15"/>
  <c r="O193" i="15"/>
  <c r="Q193" i="15"/>
  <c r="V193" i="15"/>
  <c r="G195" i="15"/>
  <c r="I195" i="15"/>
  <c r="K195" i="15"/>
  <c r="M195" i="15"/>
  <c r="O195" i="15"/>
  <c r="Q195" i="15"/>
  <c r="V195" i="15"/>
  <c r="G197" i="15"/>
  <c r="I197" i="15"/>
  <c r="K197" i="15"/>
  <c r="M197" i="15"/>
  <c r="O197" i="15"/>
  <c r="Q197" i="15"/>
  <c r="V197" i="15"/>
  <c r="G200" i="15"/>
  <c r="M200" i="15" s="1"/>
  <c r="I200" i="15"/>
  <c r="I199" i="15" s="1"/>
  <c r="K200" i="15"/>
  <c r="K199" i="15" s="1"/>
  <c r="O200" i="15"/>
  <c r="Q200" i="15"/>
  <c r="Q199" i="15" s="1"/>
  <c r="V200" i="15"/>
  <c r="V199" i="15" s="1"/>
  <c r="G204" i="15"/>
  <c r="I204" i="15"/>
  <c r="K204" i="15"/>
  <c r="M204" i="15"/>
  <c r="O204" i="15"/>
  <c r="Q204" i="15"/>
  <c r="V204" i="15"/>
  <c r="G207" i="15"/>
  <c r="I207" i="15"/>
  <c r="K207" i="15"/>
  <c r="M207" i="15"/>
  <c r="O207" i="15"/>
  <c r="Q207" i="15"/>
  <c r="V207" i="15"/>
  <c r="G210" i="15"/>
  <c r="M210" i="15" s="1"/>
  <c r="I210" i="15"/>
  <c r="K210" i="15"/>
  <c r="O210" i="15"/>
  <c r="O199" i="15" s="1"/>
  <c r="Q210" i="15"/>
  <c r="V210" i="15"/>
  <c r="G213" i="15"/>
  <c r="M213" i="15" s="1"/>
  <c r="I213" i="15"/>
  <c r="K213" i="15"/>
  <c r="O213" i="15"/>
  <c r="Q213" i="15"/>
  <c r="V213" i="15"/>
  <c r="G214" i="15"/>
  <c r="I214" i="15"/>
  <c r="K214" i="15"/>
  <c r="M214" i="15"/>
  <c r="O214" i="15"/>
  <c r="Q214" i="15"/>
  <c r="V214" i="15"/>
  <c r="G233" i="15"/>
  <c r="I233" i="15"/>
  <c r="K233" i="15"/>
  <c r="M233" i="15"/>
  <c r="O233" i="15"/>
  <c r="Q233" i="15"/>
  <c r="V233" i="15"/>
  <c r="G236" i="15"/>
  <c r="M236" i="15" s="1"/>
  <c r="I236" i="15"/>
  <c r="K236" i="15"/>
  <c r="O236" i="15"/>
  <c r="Q236" i="15"/>
  <c r="V236" i="15"/>
  <c r="G241" i="15"/>
  <c r="M241" i="15" s="1"/>
  <c r="I241" i="15"/>
  <c r="K241" i="15"/>
  <c r="O241" i="15"/>
  <c r="Q241" i="15"/>
  <c r="V241" i="15"/>
  <c r="G243" i="15"/>
  <c r="I243" i="15"/>
  <c r="K243" i="15"/>
  <c r="M243" i="15"/>
  <c r="O243" i="15"/>
  <c r="Q243" i="15"/>
  <c r="V243" i="15"/>
  <c r="G247" i="15"/>
  <c r="G246" i="15" s="1"/>
  <c r="I247" i="15"/>
  <c r="I246" i="15" s="1"/>
  <c r="K247" i="15"/>
  <c r="O247" i="15"/>
  <c r="O246" i="15" s="1"/>
  <c r="Q247" i="15"/>
  <c r="Q246" i="15" s="1"/>
  <c r="V247" i="15"/>
  <c r="G251" i="15"/>
  <c r="M251" i="15" s="1"/>
  <c r="I251" i="15"/>
  <c r="K251" i="15"/>
  <c r="O251" i="15"/>
  <c r="Q251" i="15"/>
  <c r="V251" i="15"/>
  <c r="G258" i="15"/>
  <c r="I258" i="15"/>
  <c r="K258" i="15"/>
  <c r="K246" i="15" s="1"/>
  <c r="M258" i="15"/>
  <c r="O258" i="15"/>
  <c r="Q258" i="15"/>
  <c r="V258" i="15"/>
  <c r="V246" i="15" s="1"/>
  <c r="G262" i="15"/>
  <c r="I262" i="15"/>
  <c r="K262" i="15"/>
  <c r="M262" i="15"/>
  <c r="O262" i="15"/>
  <c r="Q262" i="15"/>
  <c r="V262" i="15"/>
  <c r="G266" i="15"/>
  <c r="M266" i="15" s="1"/>
  <c r="I266" i="15"/>
  <c r="K266" i="15"/>
  <c r="O266" i="15"/>
  <c r="Q266" i="15"/>
  <c r="V266" i="15"/>
  <c r="G270" i="15"/>
  <c r="M270" i="15" s="1"/>
  <c r="I270" i="15"/>
  <c r="K270" i="15"/>
  <c r="O270" i="15"/>
  <c r="Q270" i="15"/>
  <c r="V270" i="15"/>
  <c r="G271" i="15"/>
  <c r="I271" i="15"/>
  <c r="K271" i="15"/>
  <c r="M271" i="15"/>
  <c r="O271" i="15"/>
  <c r="Q271" i="15"/>
  <c r="V271" i="15"/>
  <c r="G274" i="15"/>
  <c r="I274" i="15"/>
  <c r="K274" i="15"/>
  <c r="M274" i="15"/>
  <c r="O274" i="15"/>
  <c r="Q274" i="15"/>
  <c r="V274" i="15"/>
  <c r="G278" i="15"/>
  <c r="M278" i="15" s="1"/>
  <c r="I278" i="15"/>
  <c r="I277" i="15" s="1"/>
  <c r="K278" i="15"/>
  <c r="K277" i="15" s="1"/>
  <c r="O278" i="15"/>
  <c r="Q278" i="15"/>
  <c r="Q277" i="15" s="1"/>
  <c r="V278" i="15"/>
  <c r="V277" i="15" s="1"/>
  <c r="G281" i="15"/>
  <c r="I281" i="15"/>
  <c r="K281" i="15"/>
  <c r="M281" i="15"/>
  <c r="O281" i="15"/>
  <c r="Q281" i="15"/>
  <c r="V281" i="15"/>
  <c r="G283" i="15"/>
  <c r="I283" i="15"/>
  <c r="K283" i="15"/>
  <c r="M283" i="15"/>
  <c r="O283" i="15"/>
  <c r="Q283" i="15"/>
  <c r="V283" i="15"/>
  <c r="G288" i="15"/>
  <c r="M288" i="15" s="1"/>
  <c r="I288" i="15"/>
  <c r="K288" i="15"/>
  <c r="O288" i="15"/>
  <c r="Q288" i="15"/>
  <c r="V288" i="15"/>
  <c r="G291" i="15"/>
  <c r="M291" i="15" s="1"/>
  <c r="I291" i="15"/>
  <c r="K291" i="15"/>
  <c r="O291" i="15"/>
  <c r="Q291" i="15"/>
  <c r="V291" i="15"/>
  <c r="G293" i="15"/>
  <c r="I293" i="15"/>
  <c r="K293" i="15"/>
  <c r="M293" i="15"/>
  <c r="O293" i="15"/>
  <c r="Q293" i="15"/>
  <c r="V293" i="15"/>
  <c r="G295" i="15"/>
  <c r="I295" i="15"/>
  <c r="K295" i="15"/>
  <c r="M295" i="15"/>
  <c r="O295" i="15"/>
  <c r="Q295" i="15"/>
  <c r="V295" i="15"/>
  <c r="G305" i="15"/>
  <c r="M305" i="15" s="1"/>
  <c r="I305" i="15"/>
  <c r="K305" i="15"/>
  <c r="O305" i="15"/>
  <c r="O277" i="15" s="1"/>
  <c r="Q305" i="15"/>
  <c r="V305" i="15"/>
  <c r="G310" i="15"/>
  <c r="M310" i="15" s="1"/>
  <c r="I310" i="15"/>
  <c r="K310" i="15"/>
  <c r="O310" i="15"/>
  <c r="Q310" i="15"/>
  <c r="V310" i="15"/>
  <c r="G314" i="15"/>
  <c r="I314" i="15"/>
  <c r="K314" i="15"/>
  <c r="M314" i="15"/>
  <c r="O314" i="15"/>
  <c r="Q314" i="15"/>
  <c r="V314" i="15"/>
  <c r="G318" i="15"/>
  <c r="I318" i="15"/>
  <c r="K318" i="15"/>
  <c r="M318" i="15"/>
  <c r="O318" i="15"/>
  <c r="Q318" i="15"/>
  <c r="V318" i="15"/>
  <c r="G321" i="15"/>
  <c r="M321" i="15" s="1"/>
  <c r="I321" i="15"/>
  <c r="K321" i="15"/>
  <c r="O321" i="15"/>
  <c r="Q321" i="15"/>
  <c r="V321" i="15"/>
  <c r="G328" i="15"/>
  <c r="M328" i="15" s="1"/>
  <c r="I328" i="15"/>
  <c r="K328" i="15"/>
  <c r="O328" i="15"/>
  <c r="Q328" i="15"/>
  <c r="V328" i="15"/>
  <c r="G332" i="15"/>
  <c r="I332" i="15"/>
  <c r="K332" i="15"/>
  <c r="M332" i="15"/>
  <c r="O332" i="15"/>
  <c r="Q332" i="15"/>
  <c r="V332" i="15"/>
  <c r="G335" i="15"/>
  <c r="G334" i="15" s="1"/>
  <c r="I335" i="15"/>
  <c r="I334" i="15" s="1"/>
  <c r="K335" i="15"/>
  <c r="O335" i="15"/>
  <c r="O334" i="15" s="1"/>
  <c r="Q335" i="15"/>
  <c r="Q334" i="15" s="1"/>
  <c r="V335" i="15"/>
  <c r="G340" i="15"/>
  <c r="M340" i="15" s="1"/>
  <c r="I340" i="15"/>
  <c r="K340" i="15"/>
  <c r="O340" i="15"/>
  <c r="Q340" i="15"/>
  <c r="V340" i="15"/>
  <c r="G344" i="15"/>
  <c r="I344" i="15"/>
  <c r="K344" i="15"/>
  <c r="K334" i="15" s="1"/>
  <c r="M344" i="15"/>
  <c r="O344" i="15"/>
  <c r="Q344" i="15"/>
  <c r="V344" i="15"/>
  <c r="V334" i="15" s="1"/>
  <c r="G346" i="15"/>
  <c r="I346" i="15"/>
  <c r="K346" i="15"/>
  <c r="M346" i="15"/>
  <c r="O346" i="15"/>
  <c r="Q346" i="15"/>
  <c r="V346" i="15"/>
  <c r="G349" i="15"/>
  <c r="M349" i="15" s="1"/>
  <c r="I349" i="15"/>
  <c r="K349" i="15"/>
  <c r="O349" i="15"/>
  <c r="Q349" i="15"/>
  <c r="V349" i="15"/>
  <c r="G351" i="15"/>
  <c r="M351" i="15" s="1"/>
  <c r="I351" i="15"/>
  <c r="K351" i="15"/>
  <c r="O351" i="15"/>
  <c r="Q351" i="15"/>
  <c r="V351" i="15"/>
  <c r="G352" i="15"/>
  <c r="I352" i="15"/>
  <c r="K352" i="15"/>
  <c r="M352" i="15"/>
  <c r="O352" i="15"/>
  <c r="Q352" i="15"/>
  <c r="V352" i="15"/>
  <c r="G353" i="15"/>
  <c r="I353" i="15"/>
  <c r="K353" i="15"/>
  <c r="M353" i="15"/>
  <c r="O353" i="15"/>
  <c r="Q353" i="15"/>
  <c r="V353" i="15"/>
  <c r="G354" i="15"/>
  <c r="M354" i="15" s="1"/>
  <c r="I354" i="15"/>
  <c r="K354" i="15"/>
  <c r="O354" i="15"/>
  <c r="Q354" i="15"/>
  <c r="V354" i="15"/>
  <c r="G355" i="15"/>
  <c r="M355" i="15" s="1"/>
  <c r="I355" i="15"/>
  <c r="K355" i="15"/>
  <c r="O355" i="15"/>
  <c r="Q355" i="15"/>
  <c r="V355" i="15"/>
  <c r="G358" i="15"/>
  <c r="I358" i="15"/>
  <c r="K358" i="15"/>
  <c r="M358" i="15"/>
  <c r="O358" i="15"/>
  <c r="O357" i="15" s="1"/>
  <c r="Q358" i="15"/>
  <c r="V358" i="15"/>
  <c r="G359" i="15"/>
  <c r="M359" i="15" s="1"/>
  <c r="I359" i="15"/>
  <c r="K359" i="15"/>
  <c r="O359" i="15"/>
  <c r="Q359" i="15"/>
  <c r="V359" i="15"/>
  <c r="G371" i="15"/>
  <c r="M371" i="15" s="1"/>
  <c r="I371" i="15"/>
  <c r="I357" i="15" s="1"/>
  <c r="K371" i="15"/>
  <c r="O371" i="15"/>
  <c r="Q371" i="15"/>
  <c r="Q357" i="15" s="1"/>
  <c r="V371" i="15"/>
  <c r="G382" i="15"/>
  <c r="I382" i="15"/>
  <c r="K382" i="15"/>
  <c r="K357" i="15" s="1"/>
  <c r="M382" i="15"/>
  <c r="O382" i="15"/>
  <c r="Q382" i="15"/>
  <c r="V382" i="15"/>
  <c r="G383" i="15"/>
  <c r="I383" i="15"/>
  <c r="K383" i="15"/>
  <c r="M383" i="15"/>
  <c r="O383" i="15"/>
  <c r="Q383" i="15"/>
  <c r="V383" i="15"/>
  <c r="G384" i="15"/>
  <c r="M384" i="15" s="1"/>
  <c r="I384" i="15"/>
  <c r="K384" i="15"/>
  <c r="O384" i="15"/>
  <c r="Q384" i="15"/>
  <c r="V384" i="15"/>
  <c r="G385" i="15"/>
  <c r="M385" i="15" s="1"/>
  <c r="I385" i="15"/>
  <c r="K385" i="15"/>
  <c r="O385" i="15"/>
  <c r="Q385" i="15"/>
  <c r="V385" i="15"/>
  <c r="G386" i="15"/>
  <c r="I386" i="15"/>
  <c r="K386" i="15"/>
  <c r="M386" i="15"/>
  <c r="O386" i="15"/>
  <c r="Q386" i="15"/>
  <c r="V386" i="15"/>
  <c r="V357" i="15" s="1"/>
  <c r="G391" i="15"/>
  <c r="I391" i="15"/>
  <c r="K391" i="15"/>
  <c r="M391" i="15"/>
  <c r="O391" i="15"/>
  <c r="Q391" i="15"/>
  <c r="V391" i="15"/>
  <c r="G395" i="15"/>
  <c r="M395" i="15" s="1"/>
  <c r="I395" i="15"/>
  <c r="K395" i="15"/>
  <c r="O395" i="15"/>
  <c r="Q395" i="15"/>
  <c r="V395" i="15"/>
  <c r="G400" i="15"/>
  <c r="M400" i="15" s="1"/>
  <c r="I400" i="15"/>
  <c r="K400" i="15"/>
  <c r="O400" i="15"/>
  <c r="Q400" i="15"/>
  <c r="V400" i="15"/>
  <c r="G402" i="15"/>
  <c r="I402" i="15"/>
  <c r="K402" i="15"/>
  <c r="M402" i="15"/>
  <c r="O402" i="15"/>
  <c r="Q402" i="15"/>
  <c r="V402" i="15"/>
  <c r="G405" i="15"/>
  <c r="I405" i="15"/>
  <c r="K405" i="15"/>
  <c r="M405" i="15"/>
  <c r="O405" i="15"/>
  <c r="Q405" i="15"/>
  <c r="V405" i="15"/>
  <c r="G406" i="15"/>
  <c r="O406" i="15"/>
  <c r="V406" i="15"/>
  <c r="G407" i="15"/>
  <c r="M407" i="15" s="1"/>
  <c r="M406" i="15" s="1"/>
  <c r="I407" i="15"/>
  <c r="I406" i="15" s="1"/>
  <c r="K407" i="15"/>
  <c r="K406" i="15" s="1"/>
  <c r="O407" i="15"/>
  <c r="Q407" i="15"/>
  <c r="Q406" i="15" s="1"/>
  <c r="V407" i="15"/>
  <c r="K409" i="15"/>
  <c r="V409" i="15"/>
  <c r="G410" i="15"/>
  <c r="I410" i="15"/>
  <c r="I409" i="15" s="1"/>
  <c r="K410" i="15"/>
  <c r="M410" i="15"/>
  <c r="O410" i="15"/>
  <c r="O409" i="15" s="1"/>
  <c r="Q410" i="15"/>
  <c r="V410" i="15"/>
  <c r="G443" i="15"/>
  <c r="M443" i="15" s="1"/>
  <c r="I443" i="15"/>
  <c r="K443" i="15"/>
  <c r="O443" i="15"/>
  <c r="Q443" i="15"/>
  <c r="V443" i="15"/>
  <c r="G454" i="15"/>
  <c r="I454" i="15"/>
  <c r="K454" i="15"/>
  <c r="M454" i="15"/>
  <c r="O454" i="15"/>
  <c r="Q454" i="15"/>
  <c r="Q409" i="15" s="1"/>
  <c r="V454" i="15"/>
  <c r="G482" i="15"/>
  <c r="G481" i="15" s="1"/>
  <c r="I482" i="15"/>
  <c r="K482" i="15"/>
  <c r="M482" i="15"/>
  <c r="O482" i="15"/>
  <c r="Q482" i="15"/>
  <c r="Q481" i="15" s="1"/>
  <c r="V482" i="15"/>
  <c r="G486" i="15"/>
  <c r="M486" i="15" s="1"/>
  <c r="I486" i="15"/>
  <c r="K486" i="15"/>
  <c r="O486" i="15"/>
  <c r="O481" i="15" s="1"/>
  <c r="Q486" i="15"/>
  <c r="V486" i="15"/>
  <c r="G497" i="15"/>
  <c r="M497" i="15" s="1"/>
  <c r="I497" i="15"/>
  <c r="I481" i="15" s="1"/>
  <c r="K497" i="15"/>
  <c r="O497" i="15"/>
  <c r="Q497" i="15"/>
  <c r="V497" i="15"/>
  <c r="G509" i="15"/>
  <c r="M509" i="15" s="1"/>
  <c r="I509" i="15"/>
  <c r="K509" i="15"/>
  <c r="O509" i="15"/>
  <c r="Q509" i="15"/>
  <c r="V509" i="15"/>
  <c r="V481" i="15" s="1"/>
  <c r="G511" i="15"/>
  <c r="I511" i="15"/>
  <c r="K511" i="15"/>
  <c r="M511" i="15"/>
  <c r="O511" i="15"/>
  <c r="Q511" i="15"/>
  <c r="V511" i="15"/>
  <c r="G513" i="15"/>
  <c r="M513" i="15" s="1"/>
  <c r="I513" i="15"/>
  <c r="K513" i="15"/>
  <c r="O513" i="15"/>
  <c r="Q513" i="15"/>
  <c r="V513" i="15"/>
  <c r="G516" i="15"/>
  <c r="I516" i="15"/>
  <c r="K516" i="15"/>
  <c r="M516" i="15"/>
  <c r="O516" i="15"/>
  <c r="Q516" i="15"/>
  <c r="V516" i="15"/>
  <c r="G522" i="15"/>
  <c r="M522" i="15" s="1"/>
  <c r="I522" i="15"/>
  <c r="K522" i="15"/>
  <c r="K481" i="15" s="1"/>
  <c r="O522" i="15"/>
  <c r="Q522" i="15"/>
  <c r="V522" i="15"/>
  <c r="G527" i="15"/>
  <c r="I527" i="15"/>
  <c r="K527" i="15"/>
  <c r="M527" i="15"/>
  <c r="O527" i="15"/>
  <c r="Q527" i="15"/>
  <c r="V527" i="15"/>
  <c r="G532" i="15"/>
  <c r="M532" i="15" s="1"/>
  <c r="I532" i="15"/>
  <c r="K532" i="15"/>
  <c r="O532" i="15"/>
  <c r="Q532" i="15"/>
  <c r="V532" i="15"/>
  <c r="G534" i="15"/>
  <c r="M534" i="15" s="1"/>
  <c r="I534" i="15"/>
  <c r="K534" i="15"/>
  <c r="O534" i="15"/>
  <c r="Q534" i="15"/>
  <c r="V534" i="15"/>
  <c r="G537" i="15"/>
  <c r="I537" i="15"/>
  <c r="I536" i="15" s="1"/>
  <c r="K537" i="15"/>
  <c r="M537" i="15"/>
  <c r="O537" i="15"/>
  <c r="O536" i="15" s="1"/>
  <c r="Q537" i="15"/>
  <c r="V537" i="15"/>
  <c r="G550" i="15"/>
  <c r="M550" i="15" s="1"/>
  <c r="I550" i="15"/>
  <c r="K550" i="15"/>
  <c r="O550" i="15"/>
  <c r="Q550" i="15"/>
  <c r="V550" i="15"/>
  <c r="G555" i="15"/>
  <c r="I555" i="15"/>
  <c r="K555" i="15"/>
  <c r="M555" i="15"/>
  <c r="O555" i="15"/>
  <c r="Q555" i="15"/>
  <c r="Q536" i="15" s="1"/>
  <c r="V555" i="15"/>
  <c r="G565" i="15"/>
  <c r="M565" i="15" s="1"/>
  <c r="I565" i="15"/>
  <c r="K565" i="15"/>
  <c r="K536" i="15" s="1"/>
  <c r="O565" i="15"/>
  <c r="Q565" i="15"/>
  <c r="V565" i="15"/>
  <c r="G574" i="15"/>
  <c r="I574" i="15"/>
  <c r="K574" i="15"/>
  <c r="M574" i="15"/>
  <c r="O574" i="15"/>
  <c r="Q574" i="15"/>
  <c r="V574" i="15"/>
  <c r="G579" i="15"/>
  <c r="M579" i="15" s="1"/>
  <c r="I579" i="15"/>
  <c r="K579" i="15"/>
  <c r="O579" i="15"/>
  <c r="Q579" i="15"/>
  <c r="V579" i="15"/>
  <c r="G582" i="15"/>
  <c r="M582" i="15" s="1"/>
  <c r="I582" i="15"/>
  <c r="K582" i="15"/>
  <c r="O582" i="15"/>
  <c r="Q582" i="15"/>
  <c r="V582" i="15"/>
  <c r="G586" i="15"/>
  <c r="M586" i="15" s="1"/>
  <c r="I586" i="15"/>
  <c r="K586" i="15"/>
  <c r="O586" i="15"/>
  <c r="Q586" i="15"/>
  <c r="V586" i="15"/>
  <c r="V536" i="15" s="1"/>
  <c r="G589" i="15"/>
  <c r="I589" i="15"/>
  <c r="K589" i="15"/>
  <c r="M589" i="15"/>
  <c r="O589" i="15"/>
  <c r="Q589" i="15"/>
  <c r="V589" i="15"/>
  <c r="G601" i="15"/>
  <c r="M601" i="15" s="1"/>
  <c r="I601" i="15"/>
  <c r="K601" i="15"/>
  <c r="O601" i="15"/>
  <c r="Q601" i="15"/>
  <c r="V601" i="15"/>
  <c r="G603" i="15"/>
  <c r="I603" i="15"/>
  <c r="Q603" i="15"/>
  <c r="G604" i="15"/>
  <c r="M604" i="15" s="1"/>
  <c r="M603" i="15" s="1"/>
  <c r="I604" i="15"/>
  <c r="K604" i="15"/>
  <c r="K603" i="15" s="1"/>
  <c r="O604" i="15"/>
  <c r="O603" i="15" s="1"/>
  <c r="Q604" i="15"/>
  <c r="V604" i="15"/>
  <c r="V603" i="15" s="1"/>
  <c r="G606" i="15"/>
  <c r="G605" i="15" s="1"/>
  <c r="I606" i="15"/>
  <c r="I605" i="15" s="1"/>
  <c r="K606" i="15"/>
  <c r="O606" i="15"/>
  <c r="O605" i="15" s="1"/>
  <c r="Q606" i="15"/>
  <c r="V606" i="15"/>
  <c r="V605" i="15" s="1"/>
  <c r="G608" i="15"/>
  <c r="M608" i="15" s="1"/>
  <c r="I608" i="15"/>
  <c r="K608" i="15"/>
  <c r="O608" i="15"/>
  <c r="Q608" i="15"/>
  <c r="Q605" i="15" s="1"/>
  <c r="V608" i="15"/>
  <c r="G611" i="15"/>
  <c r="M611" i="15" s="1"/>
  <c r="I611" i="15"/>
  <c r="K611" i="15"/>
  <c r="K605" i="15" s="1"/>
  <c r="O611" i="15"/>
  <c r="Q611" i="15"/>
  <c r="V611" i="15"/>
  <c r="G615" i="15"/>
  <c r="I615" i="15"/>
  <c r="K615" i="15"/>
  <c r="M615" i="15"/>
  <c r="O615" i="15"/>
  <c r="Q615" i="15"/>
  <c r="V615" i="15"/>
  <c r="G617" i="15"/>
  <c r="M617" i="15" s="1"/>
  <c r="I617" i="15"/>
  <c r="K617" i="15"/>
  <c r="O617" i="15"/>
  <c r="Q617" i="15"/>
  <c r="V617" i="15"/>
  <c r="G620" i="15"/>
  <c r="M620" i="15" s="1"/>
  <c r="I620" i="15"/>
  <c r="K620" i="15"/>
  <c r="K619" i="15" s="1"/>
  <c r="O620" i="15"/>
  <c r="O619" i="15" s="1"/>
  <c r="Q620" i="15"/>
  <c r="V620" i="15"/>
  <c r="V619" i="15" s="1"/>
  <c r="G622" i="15"/>
  <c r="I622" i="15"/>
  <c r="K622" i="15"/>
  <c r="M622" i="15"/>
  <c r="O622" i="15"/>
  <c r="Q622" i="15"/>
  <c r="V622" i="15"/>
  <c r="G632" i="15"/>
  <c r="G619" i="15" s="1"/>
  <c r="I632" i="15"/>
  <c r="K632" i="15"/>
  <c r="O632" i="15"/>
  <c r="Q632" i="15"/>
  <c r="V632" i="15"/>
  <c r="G640" i="15"/>
  <c r="M640" i="15" s="1"/>
  <c r="I640" i="15"/>
  <c r="K640" i="15"/>
  <c r="O640" i="15"/>
  <c r="Q640" i="15"/>
  <c r="Q619" i="15" s="1"/>
  <c r="V640" i="15"/>
  <c r="G643" i="15"/>
  <c r="M643" i="15" s="1"/>
  <c r="I643" i="15"/>
  <c r="K643" i="15"/>
  <c r="O643" i="15"/>
  <c r="Q643" i="15"/>
  <c r="V643" i="15"/>
  <c r="G655" i="15"/>
  <c r="I655" i="15"/>
  <c r="K655" i="15"/>
  <c r="M655" i="15"/>
  <c r="O655" i="15"/>
  <c r="Q655" i="15"/>
  <c r="V655" i="15"/>
  <c r="G657" i="15"/>
  <c r="M657" i="15" s="1"/>
  <c r="I657" i="15"/>
  <c r="K657" i="15"/>
  <c r="O657" i="15"/>
  <c r="Q657" i="15"/>
  <c r="V657" i="15"/>
  <c r="G659" i="15"/>
  <c r="I659" i="15"/>
  <c r="I619" i="15" s="1"/>
  <c r="K659" i="15"/>
  <c r="M659" i="15"/>
  <c r="O659" i="15"/>
  <c r="Q659" i="15"/>
  <c r="V659" i="15"/>
  <c r="G665" i="15"/>
  <c r="M665" i="15" s="1"/>
  <c r="I665" i="15"/>
  <c r="K665" i="15"/>
  <c r="O665" i="15"/>
  <c r="Q665" i="15"/>
  <c r="V665" i="15"/>
  <c r="G671" i="15"/>
  <c r="I671" i="15"/>
  <c r="K671" i="15"/>
  <c r="M671" i="15"/>
  <c r="O671" i="15"/>
  <c r="Q671" i="15"/>
  <c r="V671" i="15"/>
  <c r="G674" i="15"/>
  <c r="M674" i="15" s="1"/>
  <c r="I674" i="15"/>
  <c r="K674" i="15"/>
  <c r="O674" i="15"/>
  <c r="Q674" i="15"/>
  <c r="V674" i="15"/>
  <c r="G678" i="15"/>
  <c r="M678" i="15" s="1"/>
  <c r="I678" i="15"/>
  <c r="K678" i="15"/>
  <c r="O678" i="15"/>
  <c r="Q678" i="15"/>
  <c r="V678" i="15"/>
  <c r="G681" i="15"/>
  <c r="M681" i="15" s="1"/>
  <c r="I681" i="15"/>
  <c r="K681" i="15"/>
  <c r="O681" i="15"/>
  <c r="Q681" i="15"/>
  <c r="V681" i="15"/>
  <c r="G683" i="15"/>
  <c r="I683" i="15"/>
  <c r="K683" i="15"/>
  <c r="M683" i="15"/>
  <c r="O683" i="15"/>
  <c r="Q683" i="15"/>
  <c r="V683" i="15"/>
  <c r="G686" i="15"/>
  <c r="M686" i="15" s="1"/>
  <c r="I686" i="15"/>
  <c r="K686" i="15"/>
  <c r="O686" i="15"/>
  <c r="Q686" i="15"/>
  <c r="V686" i="15"/>
  <c r="G689" i="15"/>
  <c r="M689" i="15" s="1"/>
  <c r="I689" i="15"/>
  <c r="K689" i="15"/>
  <c r="K688" i="15" s="1"/>
  <c r="O689" i="15"/>
  <c r="O688" i="15" s="1"/>
  <c r="Q689" i="15"/>
  <c r="V689" i="15"/>
  <c r="V688" i="15" s="1"/>
  <c r="G691" i="15"/>
  <c r="I691" i="15"/>
  <c r="K691" i="15"/>
  <c r="M691" i="15"/>
  <c r="O691" i="15"/>
  <c r="Q691" i="15"/>
  <c r="V691" i="15"/>
  <c r="G704" i="15"/>
  <c r="G688" i="15" s="1"/>
  <c r="I704" i="15"/>
  <c r="K704" i="15"/>
  <c r="O704" i="15"/>
  <c r="Q704" i="15"/>
  <c r="V704" i="15"/>
  <c r="G705" i="15"/>
  <c r="M705" i="15" s="1"/>
  <c r="I705" i="15"/>
  <c r="K705" i="15"/>
  <c r="O705" i="15"/>
  <c r="Q705" i="15"/>
  <c r="Q688" i="15" s="1"/>
  <c r="V705" i="15"/>
  <c r="G706" i="15"/>
  <c r="M706" i="15" s="1"/>
  <c r="I706" i="15"/>
  <c r="K706" i="15"/>
  <c r="O706" i="15"/>
  <c r="Q706" i="15"/>
  <c r="V706" i="15"/>
  <c r="G707" i="15"/>
  <c r="I707" i="15"/>
  <c r="K707" i="15"/>
  <c r="M707" i="15"/>
  <c r="O707" i="15"/>
  <c r="Q707" i="15"/>
  <c r="V707" i="15"/>
  <c r="G708" i="15"/>
  <c r="M708" i="15" s="1"/>
  <c r="I708" i="15"/>
  <c r="K708" i="15"/>
  <c r="O708" i="15"/>
  <c r="Q708" i="15"/>
  <c r="V708" i="15"/>
  <c r="G709" i="15"/>
  <c r="M709" i="15" s="1"/>
  <c r="I709" i="15"/>
  <c r="I688" i="15" s="1"/>
  <c r="K709" i="15"/>
  <c r="O709" i="15"/>
  <c r="Q709" i="15"/>
  <c r="V709" i="15"/>
  <c r="G710" i="15"/>
  <c r="M710" i="15" s="1"/>
  <c r="I710" i="15"/>
  <c r="K710" i="15"/>
  <c r="O710" i="15"/>
  <c r="Q710" i="15"/>
  <c r="V710" i="15"/>
  <c r="G711" i="15"/>
  <c r="I711" i="15"/>
  <c r="K711" i="15"/>
  <c r="M711" i="15"/>
  <c r="O711" i="15"/>
  <c r="Q711" i="15"/>
  <c r="V711" i="15"/>
  <c r="G713" i="15"/>
  <c r="M713" i="15" s="1"/>
  <c r="I713" i="15"/>
  <c r="K713" i="15"/>
  <c r="O713" i="15"/>
  <c r="Q713" i="15"/>
  <c r="V713" i="15"/>
  <c r="G714" i="15"/>
  <c r="M714" i="15" s="1"/>
  <c r="I714" i="15"/>
  <c r="K714" i="15"/>
  <c r="O714" i="15"/>
  <c r="Q714" i="15"/>
  <c r="V714" i="15"/>
  <c r="G715" i="15"/>
  <c r="M715" i="15" s="1"/>
  <c r="I715" i="15"/>
  <c r="K715" i="15"/>
  <c r="O715" i="15"/>
  <c r="Q715" i="15"/>
  <c r="V715" i="15"/>
  <c r="G716" i="15"/>
  <c r="I716" i="15"/>
  <c r="K716" i="15"/>
  <c r="M716" i="15"/>
  <c r="O716" i="15"/>
  <c r="Q716" i="15"/>
  <c r="V716" i="15"/>
  <c r="G717" i="15"/>
  <c r="M717" i="15" s="1"/>
  <c r="I717" i="15"/>
  <c r="K717" i="15"/>
  <c r="O717" i="15"/>
  <c r="Q717" i="15"/>
  <c r="V717" i="15"/>
  <c r="G718" i="15"/>
  <c r="M718" i="15" s="1"/>
  <c r="I718" i="15"/>
  <c r="K718" i="15"/>
  <c r="O718" i="15"/>
  <c r="Q718" i="15"/>
  <c r="V718" i="15"/>
  <c r="G719" i="15"/>
  <c r="M719" i="15" s="1"/>
  <c r="I719" i="15"/>
  <c r="K719" i="15"/>
  <c r="O719" i="15"/>
  <c r="Q719" i="15"/>
  <c r="V719" i="15"/>
  <c r="G720" i="15"/>
  <c r="I720" i="15"/>
  <c r="K720" i="15"/>
  <c r="M720" i="15"/>
  <c r="O720" i="15"/>
  <c r="Q720" i="15"/>
  <c r="V720" i="15"/>
  <c r="G721" i="15"/>
  <c r="M721" i="15" s="1"/>
  <c r="I721" i="15"/>
  <c r="K721" i="15"/>
  <c r="O721" i="15"/>
  <c r="Q721" i="15"/>
  <c r="V721" i="15"/>
  <c r="G722" i="15"/>
  <c r="M722" i="15" s="1"/>
  <c r="I722" i="15"/>
  <c r="K722" i="15"/>
  <c r="O722" i="15"/>
  <c r="Q722" i="15"/>
  <c r="V722" i="15"/>
  <c r="G724" i="15"/>
  <c r="M724" i="15" s="1"/>
  <c r="I724" i="15"/>
  <c r="K724" i="15"/>
  <c r="O724" i="15"/>
  <c r="Q724" i="15"/>
  <c r="V724" i="15"/>
  <c r="G725" i="15"/>
  <c r="I725" i="15"/>
  <c r="K725" i="15"/>
  <c r="M725" i="15"/>
  <c r="O725" i="15"/>
  <c r="Q725" i="15"/>
  <c r="V725" i="15"/>
  <c r="G726" i="15"/>
  <c r="M726" i="15" s="1"/>
  <c r="I726" i="15"/>
  <c r="K726" i="15"/>
  <c r="O726" i="15"/>
  <c r="Q726" i="15"/>
  <c r="V726" i="15"/>
  <c r="G727" i="15"/>
  <c r="M727" i="15" s="1"/>
  <c r="I727" i="15"/>
  <c r="K727" i="15"/>
  <c r="O727" i="15"/>
  <c r="Q727" i="15"/>
  <c r="V727" i="15"/>
  <c r="G728" i="15"/>
  <c r="M728" i="15" s="1"/>
  <c r="I728" i="15"/>
  <c r="K728" i="15"/>
  <c r="O728" i="15"/>
  <c r="Q728" i="15"/>
  <c r="V728" i="15"/>
  <c r="G729" i="15"/>
  <c r="I729" i="15"/>
  <c r="K729" i="15"/>
  <c r="M729" i="15"/>
  <c r="O729" i="15"/>
  <c r="Q729" i="15"/>
  <c r="V729" i="15"/>
  <c r="G730" i="15"/>
  <c r="M730" i="15" s="1"/>
  <c r="I730" i="15"/>
  <c r="K730" i="15"/>
  <c r="O730" i="15"/>
  <c r="Q730" i="15"/>
  <c r="V730" i="15"/>
  <c r="G731" i="15"/>
  <c r="M731" i="15" s="1"/>
  <c r="I731" i="15"/>
  <c r="K731" i="15"/>
  <c r="O731" i="15"/>
  <c r="Q731" i="15"/>
  <c r="V731" i="15"/>
  <c r="G732" i="15"/>
  <c r="M732" i="15" s="1"/>
  <c r="I732" i="15"/>
  <c r="K732" i="15"/>
  <c r="O732" i="15"/>
  <c r="Q732" i="15"/>
  <c r="V732" i="15"/>
  <c r="G733" i="15"/>
  <c r="I733" i="15"/>
  <c r="K733" i="15"/>
  <c r="M733" i="15"/>
  <c r="O733" i="15"/>
  <c r="Q733" i="15"/>
  <c r="V733" i="15"/>
  <c r="G734" i="15"/>
  <c r="M734" i="15" s="1"/>
  <c r="I734" i="15"/>
  <c r="K734" i="15"/>
  <c r="O734" i="15"/>
  <c r="Q734" i="15"/>
  <c r="V734" i="15"/>
  <c r="G735" i="15"/>
  <c r="M735" i="15" s="1"/>
  <c r="I735" i="15"/>
  <c r="K735" i="15"/>
  <c r="O735" i="15"/>
  <c r="Q735" i="15"/>
  <c r="V735" i="15"/>
  <c r="G736" i="15"/>
  <c r="M736" i="15" s="1"/>
  <c r="I736" i="15"/>
  <c r="K736" i="15"/>
  <c r="O736" i="15"/>
  <c r="Q736" i="15"/>
  <c r="V736" i="15"/>
  <c r="G737" i="15"/>
  <c r="I737" i="15"/>
  <c r="K737" i="15"/>
  <c r="M737" i="15"/>
  <c r="O737" i="15"/>
  <c r="Q737" i="15"/>
  <c r="V737" i="15"/>
  <c r="G738" i="15"/>
  <c r="M738" i="15" s="1"/>
  <c r="I738" i="15"/>
  <c r="K738" i="15"/>
  <c r="O738" i="15"/>
  <c r="Q738" i="15"/>
  <c r="V738" i="15"/>
  <c r="G739" i="15"/>
  <c r="M739" i="15" s="1"/>
  <c r="I739" i="15"/>
  <c r="K739" i="15"/>
  <c r="O739" i="15"/>
  <c r="Q739" i="15"/>
  <c r="V739" i="15"/>
  <c r="G740" i="15"/>
  <c r="M740" i="15" s="1"/>
  <c r="I740" i="15"/>
  <c r="K740" i="15"/>
  <c r="O740" i="15"/>
  <c r="Q740" i="15"/>
  <c r="V740" i="15"/>
  <c r="G741" i="15"/>
  <c r="I741" i="15"/>
  <c r="K741" i="15"/>
  <c r="M741" i="15"/>
  <c r="O741" i="15"/>
  <c r="Q741" i="15"/>
  <c r="V741" i="15"/>
  <c r="G742" i="15"/>
  <c r="M742" i="15" s="1"/>
  <c r="I742" i="15"/>
  <c r="K742" i="15"/>
  <c r="O742" i="15"/>
  <c r="Q742" i="15"/>
  <c r="V742" i="15"/>
  <c r="G743" i="15"/>
  <c r="M743" i="15" s="1"/>
  <c r="I743" i="15"/>
  <c r="K743" i="15"/>
  <c r="O743" i="15"/>
  <c r="Q743" i="15"/>
  <c r="V743" i="15"/>
  <c r="G744" i="15"/>
  <c r="M744" i="15" s="1"/>
  <c r="I744" i="15"/>
  <c r="K744" i="15"/>
  <c r="O744" i="15"/>
  <c r="Q744" i="15"/>
  <c r="V744" i="15"/>
  <c r="G745" i="15"/>
  <c r="I745" i="15"/>
  <c r="K745" i="15"/>
  <c r="M745" i="15"/>
  <c r="O745" i="15"/>
  <c r="Q745" i="15"/>
  <c r="V745" i="15"/>
  <c r="G746" i="15"/>
  <c r="M746" i="15" s="1"/>
  <c r="I746" i="15"/>
  <c r="K746" i="15"/>
  <c r="O746" i="15"/>
  <c r="Q746" i="15"/>
  <c r="V746" i="15"/>
  <c r="G747" i="15"/>
  <c r="M747" i="15" s="1"/>
  <c r="I747" i="15"/>
  <c r="K747" i="15"/>
  <c r="O747" i="15"/>
  <c r="Q747" i="15"/>
  <c r="V747" i="15"/>
  <c r="G748" i="15"/>
  <c r="M748" i="15" s="1"/>
  <c r="I748" i="15"/>
  <c r="K748" i="15"/>
  <c r="O748" i="15"/>
  <c r="Q748" i="15"/>
  <c r="V748" i="15"/>
  <c r="G749" i="15"/>
  <c r="I749" i="15"/>
  <c r="K749" i="15"/>
  <c r="M749" i="15"/>
  <c r="O749" i="15"/>
  <c r="Q749" i="15"/>
  <c r="V749" i="15"/>
  <c r="G750" i="15"/>
  <c r="M750" i="15" s="1"/>
  <c r="I750" i="15"/>
  <c r="K750" i="15"/>
  <c r="O750" i="15"/>
  <c r="Q750" i="15"/>
  <c r="V750" i="15"/>
  <c r="G751" i="15"/>
  <c r="M751" i="15" s="1"/>
  <c r="I751" i="15"/>
  <c r="K751" i="15"/>
  <c r="O751" i="15"/>
  <c r="Q751" i="15"/>
  <c r="V751" i="15"/>
  <c r="G752" i="15"/>
  <c r="M752" i="15" s="1"/>
  <c r="I752" i="15"/>
  <c r="K752" i="15"/>
  <c r="O752" i="15"/>
  <c r="Q752" i="15"/>
  <c r="V752" i="15"/>
  <c r="G753" i="15"/>
  <c r="I753" i="15"/>
  <c r="K753" i="15"/>
  <c r="M753" i="15"/>
  <c r="O753" i="15"/>
  <c r="Q753" i="15"/>
  <c r="V753" i="15"/>
  <c r="G754" i="15"/>
  <c r="M754" i="15" s="1"/>
  <c r="I754" i="15"/>
  <c r="K754" i="15"/>
  <c r="O754" i="15"/>
  <c r="Q754" i="15"/>
  <c r="V754" i="15"/>
  <c r="G755" i="15"/>
  <c r="M755" i="15" s="1"/>
  <c r="I755" i="15"/>
  <c r="K755" i="15"/>
  <c r="O755" i="15"/>
  <c r="Q755" i="15"/>
  <c r="V755" i="15"/>
  <c r="G756" i="15"/>
  <c r="M756" i="15" s="1"/>
  <c r="I756" i="15"/>
  <c r="K756" i="15"/>
  <c r="O756" i="15"/>
  <c r="Q756" i="15"/>
  <c r="V756" i="15"/>
  <c r="G757" i="15"/>
  <c r="I757" i="15"/>
  <c r="K757" i="15"/>
  <c r="M757" i="15"/>
  <c r="O757" i="15"/>
  <c r="Q757" i="15"/>
  <c r="V757" i="15"/>
  <c r="G758" i="15"/>
  <c r="M758" i="15" s="1"/>
  <c r="I758" i="15"/>
  <c r="K758" i="15"/>
  <c r="O758" i="15"/>
  <c r="Q758" i="15"/>
  <c r="V758" i="15"/>
  <c r="G759" i="15"/>
  <c r="M759" i="15" s="1"/>
  <c r="I759" i="15"/>
  <c r="K759" i="15"/>
  <c r="O759" i="15"/>
  <c r="Q759" i="15"/>
  <c r="V759" i="15"/>
  <c r="G760" i="15"/>
  <c r="M760" i="15" s="1"/>
  <c r="I760" i="15"/>
  <c r="K760" i="15"/>
  <c r="O760" i="15"/>
  <c r="Q760" i="15"/>
  <c r="V760" i="15"/>
  <c r="G761" i="15"/>
  <c r="I761" i="15"/>
  <c r="K761" i="15"/>
  <c r="M761" i="15"/>
  <c r="O761" i="15"/>
  <c r="Q761" i="15"/>
  <c r="V761" i="15"/>
  <c r="G762" i="15"/>
  <c r="M762" i="15" s="1"/>
  <c r="I762" i="15"/>
  <c r="K762" i="15"/>
  <c r="O762" i="15"/>
  <c r="Q762" i="15"/>
  <c r="V762" i="15"/>
  <c r="G764" i="15"/>
  <c r="M764" i="15" s="1"/>
  <c r="I764" i="15"/>
  <c r="K764" i="15"/>
  <c r="O764" i="15"/>
  <c r="Q764" i="15"/>
  <c r="V764" i="15"/>
  <c r="G767" i="15"/>
  <c r="I767" i="15"/>
  <c r="I766" i="15" s="1"/>
  <c r="K767" i="15"/>
  <c r="M767" i="15"/>
  <c r="O767" i="15"/>
  <c r="Q767" i="15"/>
  <c r="V767" i="15"/>
  <c r="G770" i="15"/>
  <c r="M770" i="15" s="1"/>
  <c r="I770" i="15"/>
  <c r="K770" i="15"/>
  <c r="O770" i="15"/>
  <c r="O766" i="15" s="1"/>
  <c r="Q770" i="15"/>
  <c r="V770" i="15"/>
  <c r="G772" i="15"/>
  <c r="I772" i="15"/>
  <c r="K772" i="15"/>
  <c r="M772" i="15"/>
  <c r="O772" i="15"/>
  <c r="Q772" i="15"/>
  <c r="Q766" i="15" s="1"/>
  <c r="V772" i="15"/>
  <c r="G773" i="15"/>
  <c r="M773" i="15" s="1"/>
  <c r="I773" i="15"/>
  <c r="K773" i="15"/>
  <c r="K766" i="15" s="1"/>
  <c r="O773" i="15"/>
  <c r="Q773" i="15"/>
  <c r="V773" i="15"/>
  <c r="G779" i="15"/>
  <c r="I779" i="15"/>
  <c r="K779" i="15"/>
  <c r="M779" i="15"/>
  <c r="O779" i="15"/>
  <c r="Q779" i="15"/>
  <c r="V779" i="15"/>
  <c r="G781" i="15"/>
  <c r="M781" i="15" s="1"/>
  <c r="I781" i="15"/>
  <c r="K781" i="15"/>
  <c r="O781" i="15"/>
  <c r="Q781" i="15"/>
  <c r="V781" i="15"/>
  <c r="G783" i="15"/>
  <c r="M783" i="15" s="1"/>
  <c r="I783" i="15"/>
  <c r="K783" i="15"/>
  <c r="O783" i="15"/>
  <c r="Q783" i="15"/>
  <c r="V783" i="15"/>
  <c r="G786" i="15"/>
  <c r="M786" i="15" s="1"/>
  <c r="I786" i="15"/>
  <c r="K786" i="15"/>
  <c r="O786" i="15"/>
  <c r="Q786" i="15"/>
  <c r="V786" i="15"/>
  <c r="V766" i="15" s="1"/>
  <c r="G789" i="15"/>
  <c r="I789" i="15"/>
  <c r="K789" i="15"/>
  <c r="M789" i="15"/>
  <c r="O789" i="15"/>
  <c r="Q789" i="15"/>
  <c r="V789" i="15"/>
  <c r="G792" i="15"/>
  <c r="M792" i="15" s="1"/>
  <c r="I792" i="15"/>
  <c r="K792" i="15"/>
  <c r="O792" i="15"/>
  <c r="Q792" i="15"/>
  <c r="V792" i="15"/>
  <c r="G793" i="15"/>
  <c r="I793" i="15"/>
  <c r="K793" i="15"/>
  <c r="M793" i="15"/>
  <c r="O793" i="15"/>
  <c r="Q793" i="15"/>
  <c r="V793" i="15"/>
  <c r="G794" i="15"/>
  <c r="M794" i="15" s="1"/>
  <c r="I794" i="15"/>
  <c r="K794" i="15"/>
  <c r="O794" i="15"/>
  <c r="Q794" i="15"/>
  <c r="V794" i="15"/>
  <c r="G795" i="15"/>
  <c r="I795" i="15"/>
  <c r="K795" i="15"/>
  <c r="M795" i="15"/>
  <c r="O795" i="15"/>
  <c r="Q795" i="15"/>
  <c r="V795" i="15"/>
  <c r="G796" i="15"/>
  <c r="M796" i="15" s="1"/>
  <c r="I796" i="15"/>
  <c r="K796" i="15"/>
  <c r="O796" i="15"/>
  <c r="Q796" i="15"/>
  <c r="V796" i="15"/>
  <c r="G797" i="15"/>
  <c r="I797" i="15"/>
  <c r="K797" i="15"/>
  <c r="M797" i="15"/>
  <c r="O797" i="15"/>
  <c r="Q797" i="15"/>
  <c r="V797" i="15"/>
  <c r="G798" i="15"/>
  <c r="M798" i="15" s="1"/>
  <c r="I798" i="15"/>
  <c r="K798" i="15"/>
  <c r="O798" i="15"/>
  <c r="Q798" i="15"/>
  <c r="V798" i="15"/>
  <c r="G799" i="15"/>
  <c r="I799" i="15"/>
  <c r="K799" i="15"/>
  <c r="M799" i="15"/>
  <c r="O799" i="15"/>
  <c r="Q799" i="15"/>
  <c r="V799" i="15"/>
  <c r="G802" i="15"/>
  <c r="M802" i="15" s="1"/>
  <c r="I802" i="15"/>
  <c r="K802" i="15"/>
  <c r="O802" i="15"/>
  <c r="Q802" i="15"/>
  <c r="V802" i="15"/>
  <c r="G804" i="15"/>
  <c r="I804" i="15"/>
  <c r="K804" i="15"/>
  <c r="M804" i="15"/>
  <c r="O804" i="15"/>
  <c r="Q804" i="15"/>
  <c r="V804" i="15"/>
  <c r="G806" i="15"/>
  <c r="M806" i="15" s="1"/>
  <c r="I806" i="15"/>
  <c r="K806" i="15"/>
  <c r="O806" i="15"/>
  <c r="Q806" i="15"/>
  <c r="V806" i="15"/>
  <c r="G808" i="15"/>
  <c r="I808" i="15"/>
  <c r="K808" i="15"/>
  <c r="M808" i="15"/>
  <c r="O808" i="15"/>
  <c r="Q808" i="15"/>
  <c r="V808" i="15"/>
  <c r="G811" i="15"/>
  <c r="M811" i="15" s="1"/>
  <c r="I811" i="15"/>
  <c r="K811" i="15"/>
  <c r="O811" i="15"/>
  <c r="Q811" i="15"/>
  <c r="V811" i="15"/>
  <c r="G813" i="15"/>
  <c r="I813" i="15"/>
  <c r="K813" i="15"/>
  <c r="M813" i="15"/>
  <c r="O813" i="15"/>
  <c r="Q813" i="15"/>
  <c r="V813" i="15"/>
  <c r="G815" i="15"/>
  <c r="M815" i="15" s="1"/>
  <c r="I815" i="15"/>
  <c r="K815" i="15"/>
  <c r="O815" i="15"/>
  <c r="Q815" i="15"/>
  <c r="V815" i="15"/>
  <c r="G817" i="15"/>
  <c r="I817" i="15"/>
  <c r="K817" i="15"/>
  <c r="M817" i="15"/>
  <c r="O817" i="15"/>
  <c r="Q817" i="15"/>
  <c r="V817" i="15"/>
  <c r="G820" i="15"/>
  <c r="M820" i="15" s="1"/>
  <c r="I820" i="15"/>
  <c r="K820" i="15"/>
  <c r="O820" i="15"/>
  <c r="Q820" i="15"/>
  <c r="V820" i="15"/>
  <c r="G823" i="15"/>
  <c r="I823" i="15"/>
  <c r="K823" i="15"/>
  <c r="M823" i="15"/>
  <c r="O823" i="15"/>
  <c r="Q823" i="15"/>
  <c r="V823" i="15"/>
  <c r="G826" i="15"/>
  <c r="M826" i="15" s="1"/>
  <c r="I826" i="15"/>
  <c r="K826" i="15"/>
  <c r="O826" i="15"/>
  <c r="Q826" i="15"/>
  <c r="V826" i="15"/>
  <c r="G828" i="15"/>
  <c r="I828" i="15"/>
  <c r="K828" i="15"/>
  <c r="M828" i="15"/>
  <c r="O828" i="15"/>
  <c r="Q828" i="15"/>
  <c r="V828" i="15"/>
  <c r="G830" i="15"/>
  <c r="M830" i="15" s="1"/>
  <c r="I830" i="15"/>
  <c r="K830" i="15"/>
  <c r="O830" i="15"/>
  <c r="Q830" i="15"/>
  <c r="V830" i="15"/>
  <c r="G832" i="15"/>
  <c r="I832" i="15"/>
  <c r="K832" i="15"/>
  <c r="M832" i="15"/>
  <c r="O832" i="15"/>
  <c r="Q832" i="15"/>
  <c r="V832" i="15"/>
  <c r="G834" i="15"/>
  <c r="M834" i="15" s="1"/>
  <c r="I834" i="15"/>
  <c r="K834" i="15"/>
  <c r="O834" i="15"/>
  <c r="Q834" i="15"/>
  <c r="V834" i="15"/>
  <c r="G836" i="15"/>
  <c r="I836" i="15"/>
  <c r="K836" i="15"/>
  <c r="M836" i="15"/>
  <c r="O836" i="15"/>
  <c r="Q836" i="15"/>
  <c r="V836" i="15"/>
  <c r="G841" i="15"/>
  <c r="M841" i="15" s="1"/>
  <c r="I841" i="15"/>
  <c r="K841" i="15"/>
  <c r="O841" i="15"/>
  <c r="Q841" i="15"/>
  <c r="V841" i="15"/>
  <c r="G843" i="15"/>
  <c r="I843" i="15"/>
  <c r="K843" i="15"/>
  <c r="M843" i="15"/>
  <c r="O843" i="15"/>
  <c r="Q843" i="15"/>
  <c r="V843" i="15"/>
  <c r="G845" i="15"/>
  <c r="M845" i="15" s="1"/>
  <c r="I845" i="15"/>
  <c r="K845" i="15"/>
  <c r="O845" i="15"/>
  <c r="Q845" i="15"/>
  <c r="V845" i="15"/>
  <c r="G846" i="15"/>
  <c r="I846" i="15"/>
  <c r="K846" i="15"/>
  <c r="M846" i="15"/>
  <c r="O846" i="15"/>
  <c r="Q846" i="15"/>
  <c r="V846" i="15"/>
  <c r="G847" i="15"/>
  <c r="M847" i="15" s="1"/>
  <c r="I847" i="15"/>
  <c r="K847" i="15"/>
  <c r="O847" i="15"/>
  <c r="Q847" i="15"/>
  <c r="V847" i="15"/>
  <c r="G848" i="15"/>
  <c r="I848" i="15"/>
  <c r="K848" i="15"/>
  <c r="M848" i="15"/>
  <c r="O848" i="15"/>
  <c r="Q848" i="15"/>
  <c r="V848" i="15"/>
  <c r="G849" i="15"/>
  <c r="M849" i="15" s="1"/>
  <c r="I849" i="15"/>
  <c r="K849" i="15"/>
  <c r="O849" i="15"/>
  <c r="Q849" i="15"/>
  <c r="V849" i="15"/>
  <c r="G850" i="15"/>
  <c r="I850" i="15"/>
  <c r="K850" i="15"/>
  <c r="M850" i="15"/>
  <c r="O850" i="15"/>
  <c r="Q850" i="15"/>
  <c r="V850" i="15"/>
  <c r="G851" i="15"/>
  <c r="M851" i="15" s="1"/>
  <c r="I851" i="15"/>
  <c r="K851" i="15"/>
  <c r="O851" i="15"/>
  <c r="Q851" i="15"/>
  <c r="V851" i="15"/>
  <c r="G852" i="15"/>
  <c r="I852" i="15"/>
  <c r="K852" i="15"/>
  <c r="M852" i="15"/>
  <c r="O852" i="15"/>
  <c r="Q852" i="15"/>
  <c r="V852" i="15"/>
  <c r="G853" i="15"/>
  <c r="M853" i="15" s="1"/>
  <c r="I853" i="15"/>
  <c r="K853" i="15"/>
  <c r="O853" i="15"/>
  <c r="Q853" i="15"/>
  <c r="V853" i="15"/>
  <c r="G854" i="15"/>
  <c r="I854" i="15"/>
  <c r="K854" i="15"/>
  <c r="M854" i="15"/>
  <c r="O854" i="15"/>
  <c r="Q854" i="15"/>
  <c r="V854" i="15"/>
  <c r="G855" i="15"/>
  <c r="M855" i="15" s="1"/>
  <c r="I855" i="15"/>
  <c r="K855" i="15"/>
  <c r="O855" i="15"/>
  <c r="Q855" i="15"/>
  <c r="V855" i="15"/>
  <c r="G856" i="15"/>
  <c r="I856" i="15"/>
  <c r="K856" i="15"/>
  <c r="M856" i="15"/>
  <c r="O856" i="15"/>
  <c r="Q856" i="15"/>
  <c r="V856" i="15"/>
  <c r="G857" i="15"/>
  <c r="M857" i="15" s="1"/>
  <c r="I857" i="15"/>
  <c r="K857" i="15"/>
  <c r="O857" i="15"/>
  <c r="Q857" i="15"/>
  <c r="V857" i="15"/>
  <c r="G858" i="15"/>
  <c r="I858" i="15"/>
  <c r="K858" i="15"/>
  <c r="M858" i="15"/>
  <c r="O858" i="15"/>
  <c r="Q858" i="15"/>
  <c r="V858" i="15"/>
  <c r="G859" i="15"/>
  <c r="M859" i="15" s="1"/>
  <c r="I859" i="15"/>
  <c r="K859" i="15"/>
  <c r="O859" i="15"/>
  <c r="Q859" i="15"/>
  <c r="V859" i="15"/>
  <c r="G860" i="15"/>
  <c r="I860" i="15"/>
  <c r="K860" i="15"/>
  <c r="M860" i="15"/>
  <c r="O860" i="15"/>
  <c r="Q860" i="15"/>
  <c r="V860" i="15"/>
  <c r="G861" i="15"/>
  <c r="M861" i="15" s="1"/>
  <c r="I861" i="15"/>
  <c r="K861" i="15"/>
  <c r="O861" i="15"/>
  <c r="Q861" i="15"/>
  <c r="V861" i="15"/>
  <c r="G862" i="15"/>
  <c r="I862" i="15"/>
  <c r="K862" i="15"/>
  <c r="M862" i="15"/>
  <c r="O862" i="15"/>
  <c r="Q862" i="15"/>
  <c r="V862" i="15"/>
  <c r="G863" i="15"/>
  <c r="M863" i="15" s="1"/>
  <c r="I863" i="15"/>
  <c r="K863" i="15"/>
  <c r="O863" i="15"/>
  <c r="Q863" i="15"/>
  <c r="V863" i="15"/>
  <c r="G864" i="15"/>
  <c r="I864" i="15"/>
  <c r="K864" i="15"/>
  <c r="M864" i="15"/>
  <c r="O864" i="15"/>
  <c r="Q864" i="15"/>
  <c r="V864" i="15"/>
  <c r="G865" i="15"/>
  <c r="M865" i="15" s="1"/>
  <c r="I865" i="15"/>
  <c r="K865" i="15"/>
  <c r="O865" i="15"/>
  <c r="Q865" i="15"/>
  <c r="V865" i="15"/>
  <c r="G866" i="15"/>
  <c r="I866" i="15"/>
  <c r="K866" i="15"/>
  <c r="M866" i="15"/>
  <c r="O866" i="15"/>
  <c r="Q866" i="15"/>
  <c r="V866" i="15"/>
  <c r="G867" i="15"/>
  <c r="M867" i="15" s="1"/>
  <c r="I867" i="15"/>
  <c r="K867" i="15"/>
  <c r="O867" i="15"/>
  <c r="Q867" i="15"/>
  <c r="V867" i="15"/>
  <c r="G868" i="15"/>
  <c r="I868" i="15"/>
  <c r="K868" i="15"/>
  <c r="M868" i="15"/>
  <c r="O868" i="15"/>
  <c r="Q868" i="15"/>
  <c r="V868" i="15"/>
  <c r="G869" i="15"/>
  <c r="M869" i="15" s="1"/>
  <c r="I869" i="15"/>
  <c r="K869" i="15"/>
  <c r="O869" i="15"/>
  <c r="Q869" i="15"/>
  <c r="V869" i="15"/>
  <c r="G870" i="15"/>
  <c r="I870" i="15"/>
  <c r="K870" i="15"/>
  <c r="M870" i="15"/>
  <c r="O870" i="15"/>
  <c r="Q870" i="15"/>
  <c r="V870" i="15"/>
  <c r="G874" i="15"/>
  <c r="M874" i="15" s="1"/>
  <c r="I874" i="15"/>
  <c r="K874" i="15"/>
  <c r="O874" i="15"/>
  <c r="Q874" i="15"/>
  <c r="V874" i="15"/>
  <c r="G875" i="15"/>
  <c r="I875" i="15"/>
  <c r="K875" i="15"/>
  <c r="M875" i="15"/>
  <c r="O875" i="15"/>
  <c r="Q875" i="15"/>
  <c r="V875" i="15"/>
  <c r="G876" i="15"/>
  <c r="M876" i="15" s="1"/>
  <c r="I876" i="15"/>
  <c r="K876" i="15"/>
  <c r="O876" i="15"/>
  <c r="Q876" i="15"/>
  <c r="V876" i="15"/>
  <c r="G881" i="15"/>
  <c r="I881" i="15"/>
  <c r="K881" i="15"/>
  <c r="M881" i="15"/>
  <c r="O881" i="15"/>
  <c r="Q881" i="15"/>
  <c r="V881" i="15"/>
  <c r="G884" i="15"/>
  <c r="M884" i="15" s="1"/>
  <c r="I884" i="15"/>
  <c r="K884" i="15"/>
  <c r="O884" i="15"/>
  <c r="Q884" i="15"/>
  <c r="V884" i="15"/>
  <c r="G886" i="15"/>
  <c r="I886" i="15"/>
  <c r="K886" i="15"/>
  <c r="M886" i="15"/>
  <c r="O886" i="15"/>
  <c r="Q886" i="15"/>
  <c r="V886" i="15"/>
  <c r="G887" i="15"/>
  <c r="M887" i="15" s="1"/>
  <c r="I887" i="15"/>
  <c r="K887" i="15"/>
  <c r="O887" i="15"/>
  <c r="Q887" i="15"/>
  <c r="V887" i="15"/>
  <c r="G894" i="15"/>
  <c r="I894" i="15"/>
  <c r="K894" i="15"/>
  <c r="M894" i="15"/>
  <c r="O894" i="15"/>
  <c r="Q894" i="15"/>
  <c r="V894" i="15"/>
  <c r="G896" i="15"/>
  <c r="M896" i="15" s="1"/>
  <c r="I896" i="15"/>
  <c r="K896" i="15"/>
  <c r="O896" i="15"/>
  <c r="Q896" i="15"/>
  <c r="V896" i="15"/>
  <c r="G904" i="15"/>
  <c r="I904" i="15"/>
  <c r="K904" i="15"/>
  <c r="M904" i="15"/>
  <c r="O904" i="15"/>
  <c r="Q904" i="15"/>
  <c r="V904" i="15"/>
  <c r="G906" i="15"/>
  <c r="M906" i="15" s="1"/>
  <c r="I906" i="15"/>
  <c r="K906" i="15"/>
  <c r="O906" i="15"/>
  <c r="Q906" i="15"/>
  <c r="V906" i="15"/>
  <c r="G908" i="15"/>
  <c r="I908" i="15"/>
  <c r="K908" i="15"/>
  <c r="M908" i="15"/>
  <c r="O908" i="15"/>
  <c r="Q908" i="15"/>
  <c r="V908" i="15"/>
  <c r="G911" i="15"/>
  <c r="M911" i="15" s="1"/>
  <c r="I911" i="15"/>
  <c r="K911" i="15"/>
  <c r="O911" i="15"/>
  <c r="Q911" i="15"/>
  <c r="V911" i="15"/>
  <c r="G913" i="15"/>
  <c r="I913" i="15"/>
  <c r="K913" i="15"/>
  <c r="M913" i="15"/>
  <c r="O913" i="15"/>
  <c r="Q913" i="15"/>
  <c r="V913" i="15"/>
  <c r="G915" i="15"/>
  <c r="M915" i="15" s="1"/>
  <c r="I915" i="15"/>
  <c r="K915" i="15"/>
  <c r="O915" i="15"/>
  <c r="Q915" i="15"/>
  <c r="V915" i="15"/>
  <c r="G917" i="15"/>
  <c r="I917" i="15"/>
  <c r="K917" i="15"/>
  <c r="M917" i="15"/>
  <c r="O917" i="15"/>
  <c r="Q917" i="15"/>
  <c r="V917" i="15"/>
  <c r="G919" i="15"/>
  <c r="G920" i="15"/>
  <c r="I920" i="15"/>
  <c r="I919" i="15" s="1"/>
  <c r="K920" i="15"/>
  <c r="M920" i="15"/>
  <c r="O920" i="15"/>
  <c r="Q920" i="15"/>
  <c r="Q919" i="15" s="1"/>
  <c r="V920" i="15"/>
  <c r="G922" i="15"/>
  <c r="M922" i="15" s="1"/>
  <c r="M919" i="15" s="1"/>
  <c r="I922" i="15"/>
  <c r="K922" i="15"/>
  <c r="K919" i="15" s="1"/>
  <c r="O922" i="15"/>
  <c r="Q922" i="15"/>
  <c r="V922" i="15"/>
  <c r="V919" i="15" s="1"/>
  <c r="G938" i="15"/>
  <c r="I938" i="15"/>
  <c r="K938" i="15"/>
  <c r="M938" i="15"/>
  <c r="O938" i="15"/>
  <c r="Q938" i="15"/>
  <c r="V938" i="15"/>
  <c r="G954" i="15"/>
  <c r="M954" i="15" s="1"/>
  <c r="I954" i="15"/>
  <c r="K954" i="15"/>
  <c r="O954" i="15"/>
  <c r="O919" i="15" s="1"/>
  <c r="Q954" i="15"/>
  <c r="V954" i="15"/>
  <c r="G965" i="15"/>
  <c r="I965" i="15"/>
  <c r="K965" i="15"/>
  <c r="M965" i="15"/>
  <c r="O965" i="15"/>
  <c r="Q965" i="15"/>
  <c r="V965" i="15"/>
  <c r="G971" i="15"/>
  <c r="M971" i="15" s="1"/>
  <c r="I971" i="15"/>
  <c r="K971" i="15"/>
  <c r="O971" i="15"/>
  <c r="Q971" i="15"/>
  <c r="V971" i="15"/>
  <c r="G974" i="15"/>
  <c r="G973" i="15" s="1"/>
  <c r="I974" i="15"/>
  <c r="I973" i="15" s="1"/>
  <c r="K974" i="15"/>
  <c r="O974" i="15"/>
  <c r="O973" i="15" s="1"/>
  <c r="Q974" i="15"/>
  <c r="V974" i="15"/>
  <c r="V973" i="15" s="1"/>
  <c r="G978" i="15"/>
  <c r="I978" i="15"/>
  <c r="K978" i="15"/>
  <c r="M978" i="15"/>
  <c r="O978" i="15"/>
  <c r="Q978" i="15"/>
  <c r="Q973" i="15" s="1"/>
  <c r="V978" i="15"/>
  <c r="G985" i="15"/>
  <c r="M985" i="15" s="1"/>
  <c r="I985" i="15"/>
  <c r="K985" i="15"/>
  <c r="K973" i="15" s="1"/>
  <c r="O985" i="15"/>
  <c r="Q985" i="15"/>
  <c r="V985" i="15"/>
  <c r="G989" i="15"/>
  <c r="I989" i="15"/>
  <c r="K989" i="15"/>
  <c r="M989" i="15"/>
  <c r="O989" i="15"/>
  <c r="Q989" i="15"/>
  <c r="V989" i="15"/>
  <c r="G991" i="15"/>
  <c r="M991" i="15" s="1"/>
  <c r="I991" i="15"/>
  <c r="K991" i="15"/>
  <c r="O991" i="15"/>
  <c r="Q991" i="15"/>
  <c r="V991" i="15"/>
  <c r="Q993" i="15"/>
  <c r="G994" i="15"/>
  <c r="M994" i="15" s="1"/>
  <c r="I994" i="15"/>
  <c r="I993" i="15" s="1"/>
  <c r="K994" i="15"/>
  <c r="K993" i="15" s="1"/>
  <c r="O994" i="15"/>
  <c r="O993" i="15" s="1"/>
  <c r="Q994" i="15"/>
  <c r="V994" i="15"/>
  <c r="V993" i="15" s="1"/>
  <c r="G1025" i="15"/>
  <c r="I1025" i="15"/>
  <c r="K1025" i="15"/>
  <c r="M1025" i="15"/>
  <c r="O1025" i="15"/>
  <c r="Q1025" i="15"/>
  <c r="V1025" i="15"/>
  <c r="G1056" i="15"/>
  <c r="G993" i="15" s="1"/>
  <c r="I1056" i="15"/>
  <c r="K1056" i="15"/>
  <c r="O1056" i="15"/>
  <c r="Q1056" i="15"/>
  <c r="V1056" i="15"/>
  <c r="G1058" i="15"/>
  <c r="I1058" i="15"/>
  <c r="K1058" i="15"/>
  <c r="M1058" i="15"/>
  <c r="O1058" i="15"/>
  <c r="Q1058" i="15"/>
  <c r="V1058" i="15"/>
  <c r="G1060" i="15"/>
  <c r="I1060" i="15"/>
  <c r="I1059" i="15" s="1"/>
  <c r="K1060" i="15"/>
  <c r="M1060" i="15"/>
  <c r="O1060" i="15"/>
  <c r="Q1060" i="15"/>
  <c r="V1060" i="15"/>
  <c r="V1059" i="15" s="1"/>
  <c r="G1065" i="15"/>
  <c r="M1065" i="15" s="1"/>
  <c r="I1065" i="15"/>
  <c r="K1065" i="15"/>
  <c r="O1065" i="15"/>
  <c r="O1059" i="15" s="1"/>
  <c r="Q1065" i="15"/>
  <c r="V1065" i="15"/>
  <c r="G1067" i="15"/>
  <c r="M1067" i="15" s="1"/>
  <c r="I1067" i="15"/>
  <c r="K1067" i="15"/>
  <c r="O1067" i="15"/>
  <c r="Q1067" i="15"/>
  <c r="Q1059" i="15" s="1"/>
  <c r="V1067" i="15"/>
  <c r="G1068" i="15"/>
  <c r="M1068" i="15" s="1"/>
  <c r="I1068" i="15"/>
  <c r="K1068" i="15"/>
  <c r="O1068" i="15"/>
  <c r="Q1068" i="15"/>
  <c r="V1068" i="15"/>
  <c r="G1069" i="15"/>
  <c r="I1069" i="15"/>
  <c r="K1069" i="15"/>
  <c r="M1069" i="15"/>
  <c r="O1069" i="15"/>
  <c r="Q1069" i="15"/>
  <c r="V1069" i="15"/>
  <c r="G1071" i="15"/>
  <c r="M1071" i="15" s="1"/>
  <c r="I1071" i="15"/>
  <c r="K1071" i="15"/>
  <c r="O1071" i="15"/>
  <c r="Q1071" i="15"/>
  <c r="V1071" i="15"/>
  <c r="G1073" i="15"/>
  <c r="I1073" i="15"/>
  <c r="K1073" i="15"/>
  <c r="M1073" i="15"/>
  <c r="O1073" i="15"/>
  <c r="Q1073" i="15"/>
  <c r="V1073" i="15"/>
  <c r="G1076" i="15"/>
  <c r="M1076" i="15" s="1"/>
  <c r="I1076" i="15"/>
  <c r="K1076" i="15"/>
  <c r="K1059" i="15" s="1"/>
  <c r="O1076" i="15"/>
  <c r="Q1076" i="15"/>
  <c r="V1076" i="15"/>
  <c r="G1080" i="15"/>
  <c r="M1080" i="15" s="1"/>
  <c r="M1079" i="15" s="1"/>
  <c r="I1080" i="15"/>
  <c r="K1080" i="15"/>
  <c r="K1079" i="15" s="1"/>
  <c r="O1080" i="15"/>
  <c r="O1079" i="15" s="1"/>
  <c r="Q1080" i="15"/>
  <c r="V1080" i="15"/>
  <c r="G1084" i="15"/>
  <c r="M1084" i="15" s="1"/>
  <c r="I1084" i="15"/>
  <c r="I1079" i="15" s="1"/>
  <c r="K1084" i="15"/>
  <c r="O1084" i="15"/>
  <c r="Q1084" i="15"/>
  <c r="Q1079" i="15" s="1"/>
  <c r="V1084" i="15"/>
  <c r="G1095" i="15"/>
  <c r="I1095" i="15"/>
  <c r="K1095" i="15"/>
  <c r="M1095" i="15"/>
  <c r="O1095" i="15"/>
  <c r="Q1095" i="15"/>
  <c r="V1095" i="15"/>
  <c r="V1079" i="15" s="1"/>
  <c r="G1099" i="15"/>
  <c r="G1098" i="15" s="1"/>
  <c r="I1099" i="15"/>
  <c r="I1098" i="15" s="1"/>
  <c r="K1099" i="15"/>
  <c r="O1099" i="15"/>
  <c r="O1098" i="15" s="1"/>
  <c r="Q1099" i="15"/>
  <c r="V1099" i="15"/>
  <c r="V1098" i="15" s="1"/>
  <c r="G1101" i="15"/>
  <c r="I1101" i="15"/>
  <c r="K1101" i="15"/>
  <c r="M1101" i="15"/>
  <c r="O1101" i="15"/>
  <c r="Q1101" i="15"/>
  <c r="Q1098" i="15" s="1"/>
  <c r="V1101" i="15"/>
  <c r="G1104" i="15"/>
  <c r="M1104" i="15" s="1"/>
  <c r="I1104" i="15"/>
  <c r="K1104" i="15"/>
  <c r="K1098" i="15" s="1"/>
  <c r="O1104" i="15"/>
  <c r="Q1104" i="15"/>
  <c r="V1104" i="15"/>
  <c r="G1172" i="15"/>
  <c r="M1172" i="15" s="1"/>
  <c r="I1172" i="15"/>
  <c r="K1172" i="15"/>
  <c r="K1171" i="15" s="1"/>
  <c r="O1172" i="15"/>
  <c r="O1171" i="15" s="1"/>
  <c r="Q1172" i="15"/>
  <c r="Q1171" i="15" s="1"/>
  <c r="V1172" i="15"/>
  <c r="G1173" i="15"/>
  <c r="M1173" i="15" s="1"/>
  <c r="I1173" i="15"/>
  <c r="I1171" i="15" s="1"/>
  <c r="K1173" i="15"/>
  <c r="O1173" i="15"/>
  <c r="Q1173" i="15"/>
  <c r="V1173" i="15"/>
  <c r="G1174" i="15"/>
  <c r="I1174" i="15"/>
  <c r="K1174" i="15"/>
  <c r="M1174" i="15"/>
  <c r="O1174" i="15"/>
  <c r="Q1174" i="15"/>
  <c r="V1174" i="15"/>
  <c r="V1171" i="15" s="1"/>
  <c r="G1175" i="15"/>
  <c r="I1175" i="15"/>
  <c r="K1175" i="15"/>
  <c r="M1175" i="15"/>
  <c r="O1175" i="15"/>
  <c r="Q1175" i="15"/>
  <c r="V1175" i="15"/>
  <c r="G1176" i="15"/>
  <c r="I1176" i="15"/>
  <c r="K1176" i="15"/>
  <c r="M1176" i="15"/>
  <c r="O1176" i="15"/>
  <c r="Q1176" i="15"/>
  <c r="V1176" i="15"/>
  <c r="O1177" i="15"/>
  <c r="G1178" i="15"/>
  <c r="G1177" i="15" s="1"/>
  <c r="I1178" i="15"/>
  <c r="K1178" i="15"/>
  <c r="K1177" i="15" s="1"/>
  <c r="O1178" i="15"/>
  <c r="Q1178" i="15"/>
  <c r="Q1177" i="15" s="1"/>
  <c r="V1178" i="15"/>
  <c r="V1177" i="15" s="1"/>
  <c r="G1179" i="15"/>
  <c r="I1179" i="15"/>
  <c r="K1179" i="15"/>
  <c r="M1179" i="15"/>
  <c r="O1179" i="15"/>
  <c r="Q1179" i="15"/>
  <c r="V1179" i="15"/>
  <c r="G1180" i="15"/>
  <c r="M1180" i="15" s="1"/>
  <c r="I1180" i="15"/>
  <c r="K1180" i="15"/>
  <c r="O1180" i="15"/>
  <c r="Q1180" i="15"/>
  <c r="V1180" i="15"/>
  <c r="G1181" i="15"/>
  <c r="M1181" i="15" s="1"/>
  <c r="I1181" i="15"/>
  <c r="K1181" i="15"/>
  <c r="O1181" i="15"/>
  <c r="Q1181" i="15"/>
  <c r="V1181" i="15"/>
  <c r="G1182" i="15"/>
  <c r="I1182" i="15"/>
  <c r="I1177" i="15" s="1"/>
  <c r="K1182" i="15"/>
  <c r="M1182" i="15"/>
  <c r="O1182" i="15"/>
  <c r="Q1182" i="15"/>
  <c r="V1182" i="15"/>
  <c r="AE1184" i="15"/>
  <c r="AF1184" i="15"/>
  <c r="G101" i="14"/>
  <c r="BA72" i="14"/>
  <c r="BA69" i="14"/>
  <c r="BA64" i="14"/>
  <c r="BA43" i="14"/>
  <c r="BA40" i="14"/>
  <c r="BA37" i="14"/>
  <c r="BA34" i="14"/>
  <c r="BA29" i="14"/>
  <c r="BA26" i="14"/>
  <c r="BA18" i="14"/>
  <c r="BA14" i="14"/>
  <c r="G9" i="14"/>
  <c r="G8" i="14" s="1"/>
  <c r="I9" i="14"/>
  <c r="I8" i="14" s="1"/>
  <c r="K9" i="14"/>
  <c r="K8" i="14" s="1"/>
  <c r="O9" i="14"/>
  <c r="Q9" i="14"/>
  <c r="Q8" i="14" s="1"/>
  <c r="V9" i="14"/>
  <c r="V8" i="14" s="1"/>
  <c r="G13" i="14"/>
  <c r="I13" i="14"/>
  <c r="K13" i="14"/>
  <c r="M13" i="14"/>
  <c r="O13" i="14"/>
  <c r="Q13" i="14"/>
  <c r="V13" i="14"/>
  <c r="G17" i="14"/>
  <c r="I17" i="14"/>
  <c r="K17" i="14"/>
  <c r="M17" i="14"/>
  <c r="O17" i="14"/>
  <c r="Q17" i="14"/>
  <c r="V17" i="14"/>
  <c r="G20" i="14"/>
  <c r="M20" i="14" s="1"/>
  <c r="I20" i="14"/>
  <c r="K20" i="14"/>
  <c r="O20" i="14"/>
  <c r="Q20" i="14"/>
  <c r="V20" i="14"/>
  <c r="G23" i="14"/>
  <c r="M23" i="14" s="1"/>
  <c r="I23" i="14"/>
  <c r="K23" i="14"/>
  <c r="O23" i="14"/>
  <c r="Q23" i="14"/>
  <c r="V23" i="14"/>
  <c r="G25" i="14"/>
  <c r="I25" i="14"/>
  <c r="K25" i="14"/>
  <c r="M25" i="14"/>
  <c r="O25" i="14"/>
  <c r="Q25" i="14"/>
  <c r="V25" i="14"/>
  <c r="G28" i="14"/>
  <c r="I28" i="14"/>
  <c r="K28" i="14"/>
  <c r="M28" i="14"/>
  <c r="O28" i="14"/>
  <c r="Q28" i="14"/>
  <c r="V28" i="14"/>
  <c r="G31" i="14"/>
  <c r="I31" i="14"/>
  <c r="K31" i="14"/>
  <c r="M31" i="14"/>
  <c r="O31" i="14"/>
  <c r="O8" i="14" s="1"/>
  <c r="Q31" i="14"/>
  <c r="V31" i="14"/>
  <c r="G33" i="14"/>
  <c r="M33" i="14" s="1"/>
  <c r="I33" i="14"/>
  <c r="K33" i="14"/>
  <c r="O33" i="14"/>
  <c r="Q33" i="14"/>
  <c r="V33" i="14"/>
  <c r="G36" i="14"/>
  <c r="I36" i="14"/>
  <c r="K36" i="14"/>
  <c r="M36" i="14"/>
  <c r="O36" i="14"/>
  <c r="Q36" i="14"/>
  <c r="V36" i="14"/>
  <c r="G39" i="14"/>
  <c r="I39" i="14"/>
  <c r="K39" i="14"/>
  <c r="M39" i="14"/>
  <c r="O39" i="14"/>
  <c r="Q39" i="14"/>
  <c r="V39" i="14"/>
  <c r="G42" i="14"/>
  <c r="M42" i="14" s="1"/>
  <c r="I42" i="14"/>
  <c r="K42" i="14"/>
  <c r="O42" i="14"/>
  <c r="Q42" i="14"/>
  <c r="V42" i="14"/>
  <c r="G45" i="14"/>
  <c r="M45" i="14" s="1"/>
  <c r="I45" i="14"/>
  <c r="K45" i="14"/>
  <c r="O45" i="14"/>
  <c r="Q45" i="14"/>
  <c r="V45" i="14"/>
  <c r="G50" i="14"/>
  <c r="I50" i="14"/>
  <c r="K50" i="14"/>
  <c r="M50" i="14"/>
  <c r="O50" i="14"/>
  <c r="Q50" i="14"/>
  <c r="V50" i="14"/>
  <c r="G52" i="14"/>
  <c r="G51" i="14" s="1"/>
  <c r="I52" i="14"/>
  <c r="I51" i="14" s="1"/>
  <c r="K52" i="14"/>
  <c r="M52" i="14"/>
  <c r="O52" i="14"/>
  <c r="O51" i="14" s="1"/>
  <c r="Q52" i="14"/>
  <c r="Q51" i="14" s="1"/>
  <c r="V52" i="14"/>
  <c r="G57" i="14"/>
  <c r="M57" i="14" s="1"/>
  <c r="M51" i="14" s="1"/>
  <c r="I57" i="14"/>
  <c r="K57" i="14"/>
  <c r="O57" i="14"/>
  <c r="Q57" i="14"/>
  <c r="V57" i="14"/>
  <c r="G61" i="14"/>
  <c r="I61" i="14"/>
  <c r="K61" i="14"/>
  <c r="M61" i="14"/>
  <c r="O61" i="14"/>
  <c r="Q61" i="14"/>
  <c r="V61" i="14"/>
  <c r="V51" i="14" s="1"/>
  <c r="G63" i="14"/>
  <c r="I63" i="14"/>
  <c r="K63" i="14"/>
  <c r="M63" i="14"/>
  <c r="O63" i="14"/>
  <c r="Q63" i="14"/>
  <c r="V63" i="14"/>
  <c r="G68" i="14"/>
  <c r="M68" i="14" s="1"/>
  <c r="I68" i="14"/>
  <c r="K68" i="14"/>
  <c r="O68" i="14"/>
  <c r="Q68" i="14"/>
  <c r="V68" i="14"/>
  <c r="G71" i="14"/>
  <c r="M71" i="14" s="1"/>
  <c r="I71" i="14"/>
  <c r="K71" i="14"/>
  <c r="O71" i="14"/>
  <c r="Q71" i="14"/>
  <c r="V71" i="14"/>
  <c r="G75" i="14"/>
  <c r="I75" i="14"/>
  <c r="K75" i="14"/>
  <c r="K51" i="14" s="1"/>
  <c r="M75" i="14"/>
  <c r="O75" i="14"/>
  <c r="Q75" i="14"/>
  <c r="V75" i="14"/>
  <c r="K81" i="14"/>
  <c r="M81" i="14"/>
  <c r="V81" i="14"/>
  <c r="G82" i="14"/>
  <c r="G81" i="14" s="1"/>
  <c r="I82" i="14"/>
  <c r="I81" i="14" s="1"/>
  <c r="K82" i="14"/>
  <c r="M82" i="14"/>
  <c r="O82" i="14"/>
  <c r="O81" i="14" s="1"/>
  <c r="Q82" i="14"/>
  <c r="Q81" i="14" s="1"/>
  <c r="V82" i="14"/>
  <c r="G83" i="14"/>
  <c r="O83" i="14"/>
  <c r="Q83" i="14"/>
  <c r="G84" i="14"/>
  <c r="I84" i="14"/>
  <c r="I83" i="14" s="1"/>
  <c r="K84" i="14"/>
  <c r="K83" i="14" s="1"/>
  <c r="M84" i="14"/>
  <c r="M83" i="14" s="1"/>
  <c r="O84" i="14"/>
  <c r="Q84" i="14"/>
  <c r="V84" i="14"/>
  <c r="V83" i="14" s="1"/>
  <c r="V86" i="14"/>
  <c r="G87" i="14"/>
  <c r="G86" i="14" s="1"/>
  <c r="I87" i="14"/>
  <c r="I86" i="14" s="1"/>
  <c r="K87" i="14"/>
  <c r="O87" i="14"/>
  <c r="O86" i="14" s="1"/>
  <c r="Q87" i="14"/>
  <c r="Q86" i="14" s="1"/>
  <c r="V87" i="14"/>
  <c r="G91" i="14"/>
  <c r="M91" i="14" s="1"/>
  <c r="I91" i="14"/>
  <c r="K91" i="14"/>
  <c r="O91" i="14"/>
  <c r="Q91" i="14"/>
  <c r="V91" i="14"/>
  <c r="G98" i="14"/>
  <c r="I98" i="14"/>
  <c r="K98" i="14"/>
  <c r="K86" i="14" s="1"/>
  <c r="M98" i="14"/>
  <c r="O98" i="14"/>
  <c r="Q98" i="14"/>
  <c r="V98" i="14"/>
  <c r="AF101" i="14"/>
  <c r="G568" i="13"/>
  <c r="BA558" i="13"/>
  <c r="BA364" i="13"/>
  <c r="BA124" i="13"/>
  <c r="BA100" i="13"/>
  <c r="BA88" i="13"/>
  <c r="BA62" i="13"/>
  <c r="BA45" i="13"/>
  <c r="G9" i="13"/>
  <c r="M9" i="13" s="1"/>
  <c r="I9" i="13"/>
  <c r="I8" i="13" s="1"/>
  <c r="K9" i="13"/>
  <c r="O9" i="13"/>
  <c r="O8" i="13" s="1"/>
  <c r="Q9" i="13"/>
  <c r="Q8" i="13" s="1"/>
  <c r="V9" i="13"/>
  <c r="G12" i="13"/>
  <c r="M12" i="13" s="1"/>
  <c r="I12" i="13"/>
  <c r="K12" i="13"/>
  <c r="O12" i="13"/>
  <c r="Q12" i="13"/>
  <c r="V12" i="13"/>
  <c r="G17" i="13"/>
  <c r="I17" i="13"/>
  <c r="K17" i="13"/>
  <c r="K8" i="13" s="1"/>
  <c r="M17" i="13"/>
  <c r="O17" i="13"/>
  <c r="Q17" i="13"/>
  <c r="V17" i="13"/>
  <c r="V8" i="13" s="1"/>
  <c r="G21" i="13"/>
  <c r="I21" i="13"/>
  <c r="K21" i="13"/>
  <c r="M21" i="13"/>
  <c r="O21" i="13"/>
  <c r="Q21" i="13"/>
  <c r="V21" i="13"/>
  <c r="G23" i="13"/>
  <c r="M23" i="13" s="1"/>
  <c r="I23" i="13"/>
  <c r="K23" i="13"/>
  <c r="O23" i="13"/>
  <c r="Q23" i="13"/>
  <c r="V23" i="13"/>
  <c r="G25" i="13"/>
  <c r="M25" i="13" s="1"/>
  <c r="I25" i="13"/>
  <c r="K25" i="13"/>
  <c r="O25" i="13"/>
  <c r="Q25" i="13"/>
  <c r="V25" i="13"/>
  <c r="G26" i="13"/>
  <c r="I26" i="13"/>
  <c r="K26" i="13"/>
  <c r="M26" i="13"/>
  <c r="O26" i="13"/>
  <c r="Q26" i="13"/>
  <c r="V26" i="13"/>
  <c r="G28" i="13"/>
  <c r="I28" i="13"/>
  <c r="K28" i="13"/>
  <c r="M28" i="13"/>
  <c r="O28" i="13"/>
  <c r="Q28" i="13"/>
  <c r="V28" i="13"/>
  <c r="G29" i="13"/>
  <c r="O29" i="13"/>
  <c r="G30" i="13"/>
  <c r="M30" i="13" s="1"/>
  <c r="M29" i="13" s="1"/>
  <c r="I30" i="13"/>
  <c r="I29" i="13" s="1"/>
  <c r="K30" i="13"/>
  <c r="K29" i="13" s="1"/>
  <c r="O30" i="13"/>
  <c r="Q30" i="13"/>
  <c r="Q29" i="13" s="1"/>
  <c r="V30" i="13"/>
  <c r="V29" i="13" s="1"/>
  <c r="G41" i="13"/>
  <c r="I41" i="13"/>
  <c r="K41" i="13"/>
  <c r="M41" i="13"/>
  <c r="O41" i="13"/>
  <c r="Q41" i="13"/>
  <c r="V41" i="13"/>
  <c r="K43" i="13"/>
  <c r="V43" i="13"/>
  <c r="G44" i="13"/>
  <c r="G43" i="13" s="1"/>
  <c r="I44" i="13"/>
  <c r="I43" i="13" s="1"/>
  <c r="K44" i="13"/>
  <c r="O44" i="13"/>
  <c r="O43" i="13" s="1"/>
  <c r="Q44" i="13"/>
  <c r="Q43" i="13" s="1"/>
  <c r="V44" i="13"/>
  <c r="G49" i="13"/>
  <c r="O49" i="13"/>
  <c r="Q49" i="13"/>
  <c r="G50" i="13"/>
  <c r="I50" i="13"/>
  <c r="I49" i="13" s="1"/>
  <c r="K50" i="13"/>
  <c r="K49" i="13" s="1"/>
  <c r="M50" i="13"/>
  <c r="M49" i="13" s="1"/>
  <c r="O50" i="13"/>
  <c r="Q50" i="13"/>
  <c r="V50" i="13"/>
  <c r="V49" i="13" s="1"/>
  <c r="K51" i="13"/>
  <c r="V51" i="13"/>
  <c r="G52" i="13"/>
  <c r="M52" i="13" s="1"/>
  <c r="M51" i="13" s="1"/>
  <c r="I52" i="13"/>
  <c r="I51" i="13" s="1"/>
  <c r="K52" i="13"/>
  <c r="O52" i="13"/>
  <c r="O51" i="13" s="1"/>
  <c r="Q52" i="13"/>
  <c r="Q51" i="13" s="1"/>
  <c r="V52" i="13"/>
  <c r="G54" i="13"/>
  <c r="I54" i="13"/>
  <c r="K54" i="13"/>
  <c r="K53" i="13" s="1"/>
  <c r="M54" i="13"/>
  <c r="O54" i="13"/>
  <c r="Q54" i="13"/>
  <c r="Q53" i="13" s="1"/>
  <c r="V54" i="13"/>
  <c r="V53" i="13" s="1"/>
  <c r="G58" i="13"/>
  <c r="I58" i="13"/>
  <c r="K58" i="13"/>
  <c r="M58" i="13"/>
  <c r="O58" i="13"/>
  <c r="Q58" i="13"/>
  <c r="V58" i="13"/>
  <c r="G61" i="13"/>
  <c r="G53" i="13" s="1"/>
  <c r="I61" i="13"/>
  <c r="K61" i="13"/>
  <c r="O61" i="13"/>
  <c r="O53" i="13" s="1"/>
  <c r="Q61" i="13"/>
  <c r="V61" i="13"/>
  <c r="G87" i="13"/>
  <c r="M87" i="13" s="1"/>
  <c r="I87" i="13"/>
  <c r="K87" i="13"/>
  <c r="O87" i="13"/>
  <c r="Q87" i="13"/>
  <c r="V87" i="13"/>
  <c r="G99" i="13"/>
  <c r="I99" i="13"/>
  <c r="K99" i="13"/>
  <c r="M99" i="13"/>
  <c r="O99" i="13"/>
  <c r="Q99" i="13"/>
  <c r="V99" i="13"/>
  <c r="G114" i="13"/>
  <c r="I114" i="13"/>
  <c r="K114" i="13"/>
  <c r="M114" i="13"/>
  <c r="O114" i="13"/>
  <c r="Q114" i="13"/>
  <c r="V114" i="13"/>
  <c r="G122" i="13"/>
  <c r="M122" i="13" s="1"/>
  <c r="I122" i="13"/>
  <c r="K122" i="13"/>
  <c r="O122" i="13"/>
  <c r="Q122" i="13"/>
  <c r="V122" i="13"/>
  <c r="G123" i="13"/>
  <c r="M123" i="13" s="1"/>
  <c r="I123" i="13"/>
  <c r="I53" i="13" s="1"/>
  <c r="K123" i="13"/>
  <c r="O123" i="13"/>
  <c r="Q123" i="13"/>
  <c r="V123" i="13"/>
  <c r="G126" i="13"/>
  <c r="I126" i="13"/>
  <c r="K126" i="13"/>
  <c r="M126" i="13"/>
  <c r="O126" i="13"/>
  <c r="Q126" i="13"/>
  <c r="V126" i="13"/>
  <c r="G128" i="13"/>
  <c r="I128" i="13"/>
  <c r="K128" i="13"/>
  <c r="M128" i="13"/>
  <c r="O128" i="13"/>
  <c r="Q128" i="13"/>
  <c r="V128" i="13"/>
  <c r="G143" i="13"/>
  <c r="I143" i="13"/>
  <c r="K143" i="13"/>
  <c r="M143" i="13"/>
  <c r="O143" i="13"/>
  <c r="Q143" i="13"/>
  <c r="V143" i="13"/>
  <c r="G146" i="13"/>
  <c r="M146" i="13" s="1"/>
  <c r="I146" i="13"/>
  <c r="K146" i="13"/>
  <c r="O146" i="13"/>
  <c r="Q146" i="13"/>
  <c r="V146" i="13"/>
  <c r="G150" i="13"/>
  <c r="I150" i="13"/>
  <c r="K150" i="13"/>
  <c r="M150" i="13"/>
  <c r="O150" i="13"/>
  <c r="Q150" i="13"/>
  <c r="V150" i="13"/>
  <c r="G154" i="13"/>
  <c r="I154" i="13"/>
  <c r="K154" i="13"/>
  <c r="M154" i="13"/>
  <c r="O154" i="13"/>
  <c r="Q154" i="13"/>
  <c r="V154" i="13"/>
  <c r="G157" i="13"/>
  <c r="M157" i="13" s="1"/>
  <c r="I157" i="13"/>
  <c r="K157" i="13"/>
  <c r="O157" i="13"/>
  <c r="Q157" i="13"/>
  <c r="V157" i="13"/>
  <c r="G165" i="13"/>
  <c r="M165" i="13" s="1"/>
  <c r="I165" i="13"/>
  <c r="K165" i="13"/>
  <c r="O165" i="13"/>
  <c r="Q165" i="13"/>
  <c r="V165" i="13"/>
  <c r="G178" i="13"/>
  <c r="I178" i="13"/>
  <c r="K178" i="13"/>
  <c r="M178" i="13"/>
  <c r="O178" i="13"/>
  <c r="Q178" i="13"/>
  <c r="V178" i="13"/>
  <c r="G198" i="13"/>
  <c r="I198" i="13"/>
  <c r="K198" i="13"/>
  <c r="M198" i="13"/>
  <c r="O198" i="13"/>
  <c r="Q198" i="13"/>
  <c r="V198" i="13"/>
  <c r="G204" i="13"/>
  <c r="I204" i="13"/>
  <c r="K204" i="13"/>
  <c r="M204" i="13"/>
  <c r="O204" i="13"/>
  <c r="Q204" i="13"/>
  <c r="V204" i="13"/>
  <c r="G215" i="13"/>
  <c r="M215" i="13" s="1"/>
  <c r="I215" i="13"/>
  <c r="K215" i="13"/>
  <c r="O215" i="13"/>
  <c r="Q215" i="13"/>
  <c r="V215" i="13"/>
  <c r="G224" i="13"/>
  <c r="I224" i="13"/>
  <c r="K224" i="13"/>
  <c r="M224" i="13"/>
  <c r="O224" i="13"/>
  <c r="Q224" i="13"/>
  <c r="V224" i="13"/>
  <c r="G247" i="13"/>
  <c r="I247" i="13"/>
  <c r="K247" i="13"/>
  <c r="M247" i="13"/>
  <c r="O247" i="13"/>
  <c r="Q247" i="13"/>
  <c r="V247" i="13"/>
  <c r="G250" i="13"/>
  <c r="M250" i="13" s="1"/>
  <c r="I250" i="13"/>
  <c r="K250" i="13"/>
  <c r="O250" i="13"/>
  <c r="Q250" i="13"/>
  <c r="V250" i="13"/>
  <c r="G260" i="13"/>
  <c r="M260" i="13" s="1"/>
  <c r="I260" i="13"/>
  <c r="K260" i="13"/>
  <c r="O260" i="13"/>
  <c r="Q260" i="13"/>
  <c r="V260" i="13"/>
  <c r="G263" i="13"/>
  <c r="I263" i="13"/>
  <c r="K263" i="13"/>
  <c r="M263" i="13"/>
  <c r="O263" i="13"/>
  <c r="Q263" i="13"/>
  <c r="V263" i="13"/>
  <c r="G265" i="13"/>
  <c r="I265" i="13"/>
  <c r="K265" i="13"/>
  <c r="M265" i="13"/>
  <c r="O265" i="13"/>
  <c r="Q265" i="13"/>
  <c r="V265" i="13"/>
  <c r="G268" i="13"/>
  <c r="I268" i="13"/>
  <c r="K268" i="13"/>
  <c r="M268" i="13"/>
  <c r="O268" i="13"/>
  <c r="Q268" i="13"/>
  <c r="V268" i="13"/>
  <c r="G280" i="13"/>
  <c r="M280" i="13" s="1"/>
  <c r="I280" i="13"/>
  <c r="K280" i="13"/>
  <c r="O280" i="13"/>
  <c r="Q280" i="13"/>
  <c r="V280" i="13"/>
  <c r="G285" i="13"/>
  <c r="I285" i="13"/>
  <c r="K285" i="13"/>
  <c r="M285" i="13"/>
  <c r="O285" i="13"/>
  <c r="Q285" i="13"/>
  <c r="V285" i="13"/>
  <c r="G288" i="13"/>
  <c r="I288" i="13"/>
  <c r="K288" i="13"/>
  <c r="M288" i="13"/>
  <c r="O288" i="13"/>
  <c r="Q288" i="13"/>
  <c r="V288" i="13"/>
  <c r="G290" i="13"/>
  <c r="M290" i="13" s="1"/>
  <c r="I290" i="13"/>
  <c r="K290" i="13"/>
  <c r="O290" i="13"/>
  <c r="Q290" i="13"/>
  <c r="V290" i="13"/>
  <c r="G297" i="13"/>
  <c r="M297" i="13" s="1"/>
  <c r="I297" i="13"/>
  <c r="K297" i="13"/>
  <c r="O297" i="13"/>
  <c r="Q297" i="13"/>
  <c r="V297" i="13"/>
  <c r="G299" i="13"/>
  <c r="I299" i="13"/>
  <c r="K299" i="13"/>
  <c r="M299" i="13"/>
  <c r="O299" i="13"/>
  <c r="Q299" i="13"/>
  <c r="V299" i="13"/>
  <c r="G301" i="13"/>
  <c r="I301" i="13"/>
  <c r="K301" i="13"/>
  <c r="M301" i="13"/>
  <c r="O301" i="13"/>
  <c r="Q301" i="13"/>
  <c r="V301" i="13"/>
  <c r="G303" i="13"/>
  <c r="I303" i="13"/>
  <c r="K303" i="13"/>
  <c r="M303" i="13"/>
  <c r="O303" i="13"/>
  <c r="Q303" i="13"/>
  <c r="V303" i="13"/>
  <c r="G305" i="13"/>
  <c r="M305" i="13" s="1"/>
  <c r="I305" i="13"/>
  <c r="K305" i="13"/>
  <c r="O305" i="13"/>
  <c r="Q305" i="13"/>
  <c r="V305" i="13"/>
  <c r="G307" i="13"/>
  <c r="I307" i="13"/>
  <c r="K307" i="13"/>
  <c r="M307" i="13"/>
  <c r="O307" i="13"/>
  <c r="Q307" i="13"/>
  <c r="V307" i="13"/>
  <c r="G309" i="13"/>
  <c r="I309" i="13"/>
  <c r="K309" i="13"/>
  <c r="M309" i="13"/>
  <c r="O309" i="13"/>
  <c r="Q309" i="13"/>
  <c r="V309" i="13"/>
  <c r="G313" i="13"/>
  <c r="M313" i="13" s="1"/>
  <c r="I313" i="13"/>
  <c r="K313" i="13"/>
  <c r="O313" i="13"/>
  <c r="Q313" i="13"/>
  <c r="V313" i="13"/>
  <c r="G316" i="13"/>
  <c r="M316" i="13" s="1"/>
  <c r="I316" i="13"/>
  <c r="K316" i="13"/>
  <c r="O316" i="13"/>
  <c r="Q316" i="13"/>
  <c r="V316" i="13"/>
  <c r="G361" i="13"/>
  <c r="I361" i="13"/>
  <c r="K361" i="13"/>
  <c r="M361" i="13"/>
  <c r="O361" i="13"/>
  <c r="Q361" i="13"/>
  <c r="V361" i="13"/>
  <c r="G363" i="13"/>
  <c r="I363" i="13"/>
  <c r="K363" i="13"/>
  <c r="M363" i="13"/>
  <c r="O363" i="13"/>
  <c r="Q363" i="13"/>
  <c r="V363" i="13"/>
  <c r="G365" i="13"/>
  <c r="M365" i="13" s="1"/>
  <c r="I365" i="13"/>
  <c r="K365" i="13"/>
  <c r="O365" i="13"/>
  <c r="Q365" i="13"/>
  <c r="V365" i="13"/>
  <c r="G366" i="13"/>
  <c r="M366" i="13" s="1"/>
  <c r="I366" i="13"/>
  <c r="K366" i="13"/>
  <c r="O366" i="13"/>
  <c r="Q366" i="13"/>
  <c r="V366" i="13"/>
  <c r="G367" i="13"/>
  <c r="I367" i="13"/>
  <c r="K367" i="13"/>
  <c r="M367" i="13"/>
  <c r="O367" i="13"/>
  <c r="Q367" i="13"/>
  <c r="V367" i="13"/>
  <c r="G370" i="13"/>
  <c r="I370" i="13"/>
  <c r="K370" i="13"/>
  <c r="M370" i="13"/>
  <c r="O370" i="13"/>
  <c r="Q370" i="13"/>
  <c r="V370" i="13"/>
  <c r="G373" i="13"/>
  <c r="G374" i="13"/>
  <c r="M374" i="13" s="1"/>
  <c r="I374" i="13"/>
  <c r="I373" i="13" s="1"/>
  <c r="K374" i="13"/>
  <c r="K373" i="13" s="1"/>
  <c r="O374" i="13"/>
  <c r="Q374" i="13"/>
  <c r="Q373" i="13" s="1"/>
  <c r="V374" i="13"/>
  <c r="V373" i="13" s="1"/>
  <c r="G379" i="13"/>
  <c r="I379" i="13"/>
  <c r="K379" i="13"/>
  <c r="M379" i="13"/>
  <c r="O379" i="13"/>
  <c r="Q379" i="13"/>
  <c r="V379" i="13"/>
  <c r="G383" i="13"/>
  <c r="I383" i="13"/>
  <c r="K383" i="13"/>
  <c r="M383" i="13"/>
  <c r="O383" i="13"/>
  <c r="Q383" i="13"/>
  <c r="V383" i="13"/>
  <c r="G387" i="13"/>
  <c r="M387" i="13" s="1"/>
  <c r="I387" i="13"/>
  <c r="K387" i="13"/>
  <c r="O387" i="13"/>
  <c r="O373" i="13" s="1"/>
  <c r="Q387" i="13"/>
  <c r="V387" i="13"/>
  <c r="G390" i="13"/>
  <c r="M390" i="13" s="1"/>
  <c r="I390" i="13"/>
  <c r="K390" i="13"/>
  <c r="O390" i="13"/>
  <c r="Q390" i="13"/>
  <c r="V390" i="13"/>
  <c r="G393" i="13"/>
  <c r="I393" i="13"/>
  <c r="K393" i="13"/>
  <c r="M393" i="13"/>
  <c r="O393" i="13"/>
  <c r="Q393" i="13"/>
  <c r="V393" i="13"/>
  <c r="G399" i="13"/>
  <c r="I399" i="13"/>
  <c r="K399" i="13"/>
  <c r="M399" i="13"/>
  <c r="O399" i="13"/>
  <c r="Q399" i="13"/>
  <c r="V399" i="13"/>
  <c r="G407" i="13"/>
  <c r="O407" i="13"/>
  <c r="G408" i="13"/>
  <c r="M408" i="13" s="1"/>
  <c r="M407" i="13" s="1"/>
  <c r="I408" i="13"/>
  <c r="I407" i="13" s="1"/>
  <c r="K408" i="13"/>
  <c r="K407" i="13" s="1"/>
  <c r="O408" i="13"/>
  <c r="Q408" i="13"/>
  <c r="Q407" i="13" s="1"/>
  <c r="V408" i="13"/>
  <c r="V407" i="13" s="1"/>
  <c r="K410" i="13"/>
  <c r="V410" i="13"/>
  <c r="G411" i="13"/>
  <c r="I411" i="13"/>
  <c r="K411" i="13"/>
  <c r="M411" i="13"/>
  <c r="O411" i="13"/>
  <c r="O410" i="13" s="1"/>
  <c r="Q411" i="13"/>
  <c r="V411" i="13"/>
  <c r="G414" i="13"/>
  <c r="G410" i="13" s="1"/>
  <c r="I414" i="13"/>
  <c r="K414" i="13"/>
  <c r="O414" i="13"/>
  <c r="Q414" i="13"/>
  <c r="V414" i="13"/>
  <c r="G421" i="13"/>
  <c r="M421" i="13" s="1"/>
  <c r="I421" i="13"/>
  <c r="I410" i="13" s="1"/>
  <c r="K421" i="13"/>
  <c r="O421" i="13"/>
  <c r="Q421" i="13"/>
  <c r="Q410" i="13" s="1"/>
  <c r="V421" i="13"/>
  <c r="K425" i="13"/>
  <c r="V425" i="13"/>
  <c r="G426" i="13"/>
  <c r="G425" i="13" s="1"/>
  <c r="I426" i="13"/>
  <c r="K426" i="13"/>
  <c r="M426" i="13"/>
  <c r="O426" i="13"/>
  <c r="Q426" i="13"/>
  <c r="V426" i="13"/>
  <c r="G428" i="13"/>
  <c r="M428" i="13" s="1"/>
  <c r="I428" i="13"/>
  <c r="K428" i="13"/>
  <c r="O428" i="13"/>
  <c r="O425" i="13" s="1"/>
  <c r="Q428" i="13"/>
  <c r="V428" i="13"/>
  <c r="G430" i="13"/>
  <c r="M430" i="13" s="1"/>
  <c r="I430" i="13"/>
  <c r="I425" i="13" s="1"/>
  <c r="K430" i="13"/>
  <c r="O430" i="13"/>
  <c r="Q430" i="13"/>
  <c r="Q425" i="13" s="1"/>
  <c r="V430" i="13"/>
  <c r="K438" i="13"/>
  <c r="V438" i="13"/>
  <c r="G439" i="13"/>
  <c r="I439" i="13"/>
  <c r="K439" i="13"/>
  <c r="M439" i="13"/>
  <c r="O439" i="13"/>
  <c r="O438" i="13" s="1"/>
  <c r="Q439" i="13"/>
  <c r="V439" i="13"/>
  <c r="G445" i="13"/>
  <c r="G438" i="13" s="1"/>
  <c r="I445" i="13"/>
  <c r="K445" i="13"/>
  <c r="O445" i="13"/>
  <c r="Q445" i="13"/>
  <c r="V445" i="13"/>
  <c r="G447" i="13"/>
  <c r="M447" i="13" s="1"/>
  <c r="I447" i="13"/>
  <c r="I438" i="13" s="1"/>
  <c r="K447" i="13"/>
  <c r="O447" i="13"/>
  <c r="Q447" i="13"/>
  <c r="Q438" i="13" s="1"/>
  <c r="V447" i="13"/>
  <c r="V456" i="13"/>
  <c r="G457" i="13"/>
  <c r="G456" i="13" s="1"/>
  <c r="I457" i="13"/>
  <c r="K457" i="13"/>
  <c r="M457" i="13"/>
  <c r="O457" i="13"/>
  <c r="Q457" i="13"/>
  <c r="V457" i="13"/>
  <c r="G460" i="13"/>
  <c r="M460" i="13" s="1"/>
  <c r="I460" i="13"/>
  <c r="K460" i="13"/>
  <c r="O460" i="13"/>
  <c r="O456" i="13" s="1"/>
  <c r="Q460" i="13"/>
  <c r="V460" i="13"/>
  <c r="G463" i="13"/>
  <c r="M463" i="13" s="1"/>
  <c r="I463" i="13"/>
  <c r="I456" i="13" s="1"/>
  <c r="K463" i="13"/>
  <c r="O463" i="13"/>
  <c r="Q463" i="13"/>
  <c r="Q456" i="13" s="1"/>
  <c r="V463" i="13"/>
  <c r="G465" i="13"/>
  <c r="M465" i="13" s="1"/>
  <c r="I465" i="13"/>
  <c r="K465" i="13"/>
  <c r="K456" i="13" s="1"/>
  <c r="O465" i="13"/>
  <c r="Q465" i="13"/>
  <c r="V465" i="13"/>
  <c r="G468" i="13"/>
  <c r="G467" i="13" s="1"/>
  <c r="I468" i="13"/>
  <c r="K468" i="13"/>
  <c r="O468" i="13"/>
  <c r="O467" i="13" s="1"/>
  <c r="Q468" i="13"/>
  <c r="Q467" i="13" s="1"/>
  <c r="V468" i="13"/>
  <c r="G474" i="13"/>
  <c r="M474" i="13" s="1"/>
  <c r="I474" i="13"/>
  <c r="I467" i="13" s="1"/>
  <c r="K474" i="13"/>
  <c r="O474" i="13"/>
  <c r="Q474" i="13"/>
  <c r="V474" i="13"/>
  <c r="G480" i="13"/>
  <c r="M480" i="13" s="1"/>
  <c r="I480" i="13"/>
  <c r="K480" i="13"/>
  <c r="K467" i="13" s="1"/>
  <c r="O480" i="13"/>
  <c r="Q480" i="13"/>
  <c r="V480" i="13"/>
  <c r="V467" i="13" s="1"/>
  <c r="G482" i="13"/>
  <c r="I482" i="13"/>
  <c r="K482" i="13"/>
  <c r="M482" i="13"/>
  <c r="O482" i="13"/>
  <c r="Q482" i="13"/>
  <c r="V482" i="13"/>
  <c r="G483" i="13"/>
  <c r="O483" i="13"/>
  <c r="G484" i="13"/>
  <c r="M484" i="13" s="1"/>
  <c r="I484" i="13"/>
  <c r="I483" i="13" s="1"/>
  <c r="K484" i="13"/>
  <c r="K483" i="13" s="1"/>
  <c r="O484" i="13"/>
  <c r="Q484" i="13"/>
  <c r="Q483" i="13" s="1"/>
  <c r="V484" i="13"/>
  <c r="G487" i="13"/>
  <c r="M487" i="13" s="1"/>
  <c r="I487" i="13"/>
  <c r="K487" i="13"/>
  <c r="O487" i="13"/>
  <c r="Q487" i="13"/>
  <c r="V487" i="13"/>
  <c r="V483" i="13" s="1"/>
  <c r="G489" i="13"/>
  <c r="I489" i="13"/>
  <c r="K489" i="13"/>
  <c r="M489" i="13"/>
  <c r="O489" i="13"/>
  <c r="Q489" i="13"/>
  <c r="V489" i="13"/>
  <c r="G491" i="13"/>
  <c r="M491" i="13" s="1"/>
  <c r="M490" i="13" s="1"/>
  <c r="I491" i="13"/>
  <c r="I490" i="13" s="1"/>
  <c r="K491" i="13"/>
  <c r="O491" i="13"/>
  <c r="Q491" i="13"/>
  <c r="Q490" i="13" s="1"/>
  <c r="V491" i="13"/>
  <c r="V490" i="13" s="1"/>
  <c r="G493" i="13"/>
  <c r="M493" i="13" s="1"/>
  <c r="I493" i="13"/>
  <c r="K493" i="13"/>
  <c r="K490" i="13" s="1"/>
  <c r="O493" i="13"/>
  <c r="Q493" i="13"/>
  <c r="V493" i="13"/>
  <c r="G498" i="13"/>
  <c r="I498" i="13"/>
  <c r="K498" i="13"/>
  <c r="M498" i="13"/>
  <c r="O498" i="13"/>
  <c r="Q498" i="13"/>
  <c r="V498" i="13"/>
  <c r="G506" i="13"/>
  <c r="M506" i="13" s="1"/>
  <c r="I506" i="13"/>
  <c r="K506" i="13"/>
  <c r="O506" i="13"/>
  <c r="Q506" i="13"/>
  <c r="V506" i="13"/>
  <c r="G512" i="13"/>
  <c r="M512" i="13" s="1"/>
  <c r="I512" i="13"/>
  <c r="K512" i="13"/>
  <c r="O512" i="13"/>
  <c r="Q512" i="13"/>
  <c r="V512" i="13"/>
  <c r="G514" i="13"/>
  <c r="M514" i="13" s="1"/>
  <c r="I514" i="13"/>
  <c r="K514" i="13"/>
  <c r="O514" i="13"/>
  <c r="Q514" i="13"/>
  <c r="V514" i="13"/>
  <c r="G519" i="13"/>
  <c r="I519" i="13"/>
  <c r="K519" i="13"/>
  <c r="M519" i="13"/>
  <c r="O519" i="13"/>
  <c r="Q519" i="13"/>
  <c r="V519" i="13"/>
  <c r="G520" i="13"/>
  <c r="M520" i="13" s="1"/>
  <c r="I520" i="13"/>
  <c r="K520" i="13"/>
  <c r="O520" i="13"/>
  <c r="O490" i="13" s="1"/>
  <c r="Q520" i="13"/>
  <c r="V520" i="13"/>
  <c r="G524" i="13"/>
  <c r="M524" i="13" s="1"/>
  <c r="I524" i="13"/>
  <c r="K524" i="13"/>
  <c r="O524" i="13"/>
  <c r="Q524" i="13"/>
  <c r="V524" i="13"/>
  <c r="G527" i="13"/>
  <c r="M527" i="13" s="1"/>
  <c r="I527" i="13"/>
  <c r="K527" i="13"/>
  <c r="O527" i="13"/>
  <c r="Q527" i="13"/>
  <c r="V527" i="13"/>
  <c r="G530" i="13"/>
  <c r="I530" i="13"/>
  <c r="K530" i="13"/>
  <c r="M530" i="13"/>
  <c r="O530" i="13"/>
  <c r="Q530" i="13"/>
  <c r="V530" i="13"/>
  <c r="G535" i="13"/>
  <c r="M535" i="13" s="1"/>
  <c r="I535" i="13"/>
  <c r="K535" i="13"/>
  <c r="O535" i="13"/>
  <c r="Q535" i="13"/>
  <c r="V535" i="13"/>
  <c r="G536" i="13"/>
  <c r="I536" i="13"/>
  <c r="O536" i="13"/>
  <c r="Q536" i="13"/>
  <c r="G537" i="13"/>
  <c r="M537" i="13" s="1"/>
  <c r="M536" i="13" s="1"/>
  <c r="I537" i="13"/>
  <c r="K537" i="13"/>
  <c r="K536" i="13" s="1"/>
  <c r="O537" i="13"/>
  <c r="Q537" i="13"/>
  <c r="V537" i="13"/>
  <c r="V536" i="13" s="1"/>
  <c r="I541" i="13"/>
  <c r="K541" i="13"/>
  <c r="V541" i="13"/>
  <c r="G542" i="13"/>
  <c r="G541" i="13" s="1"/>
  <c r="I542" i="13"/>
  <c r="K542" i="13"/>
  <c r="O542" i="13"/>
  <c r="O541" i="13" s="1"/>
  <c r="Q542" i="13"/>
  <c r="Q541" i="13" s="1"/>
  <c r="V542" i="13"/>
  <c r="G546" i="13"/>
  <c r="I546" i="13"/>
  <c r="M546" i="13"/>
  <c r="O546" i="13"/>
  <c r="Q546" i="13"/>
  <c r="G547" i="13"/>
  <c r="I547" i="13"/>
  <c r="K547" i="13"/>
  <c r="K546" i="13" s="1"/>
  <c r="M547" i="13"/>
  <c r="O547" i="13"/>
  <c r="Q547" i="13"/>
  <c r="V547" i="13"/>
  <c r="V546" i="13" s="1"/>
  <c r="G549" i="13"/>
  <c r="M549" i="13" s="1"/>
  <c r="I549" i="13"/>
  <c r="I548" i="13" s="1"/>
  <c r="K549" i="13"/>
  <c r="O549" i="13"/>
  <c r="O548" i="13" s="1"/>
  <c r="Q549" i="13"/>
  <c r="V549" i="13"/>
  <c r="G550" i="13"/>
  <c r="M550" i="13" s="1"/>
  <c r="I550" i="13"/>
  <c r="K550" i="13"/>
  <c r="O550" i="13"/>
  <c r="Q550" i="13"/>
  <c r="Q548" i="13" s="1"/>
  <c r="V550" i="13"/>
  <c r="G551" i="13"/>
  <c r="M551" i="13" s="1"/>
  <c r="I551" i="13"/>
  <c r="K551" i="13"/>
  <c r="K548" i="13" s="1"/>
  <c r="O551" i="13"/>
  <c r="Q551" i="13"/>
  <c r="V551" i="13"/>
  <c r="V548" i="13" s="1"/>
  <c r="G553" i="13"/>
  <c r="I553" i="13"/>
  <c r="K553" i="13"/>
  <c r="M553" i="13"/>
  <c r="O553" i="13"/>
  <c r="Q553" i="13"/>
  <c r="V553" i="13"/>
  <c r="G554" i="13"/>
  <c r="M554" i="13" s="1"/>
  <c r="I554" i="13"/>
  <c r="K554" i="13"/>
  <c r="O554" i="13"/>
  <c r="Q554" i="13"/>
  <c r="V554" i="13"/>
  <c r="G555" i="13"/>
  <c r="M555" i="13" s="1"/>
  <c r="I555" i="13"/>
  <c r="K555" i="13"/>
  <c r="O555" i="13"/>
  <c r="Q555" i="13"/>
  <c r="V555" i="13"/>
  <c r="G557" i="13"/>
  <c r="G556" i="13" s="1"/>
  <c r="I557" i="13"/>
  <c r="K557" i="13"/>
  <c r="M557" i="13"/>
  <c r="O557" i="13"/>
  <c r="Q557" i="13"/>
  <c r="V557" i="13"/>
  <c r="G559" i="13"/>
  <c r="M559" i="13" s="1"/>
  <c r="I559" i="13"/>
  <c r="K559" i="13"/>
  <c r="O559" i="13"/>
  <c r="O556" i="13" s="1"/>
  <c r="Q559" i="13"/>
  <c r="V559" i="13"/>
  <c r="G560" i="13"/>
  <c r="M560" i="13" s="1"/>
  <c r="I560" i="13"/>
  <c r="I556" i="13" s="1"/>
  <c r="K560" i="13"/>
  <c r="O560" i="13"/>
  <c r="Q560" i="13"/>
  <c r="Q556" i="13" s="1"/>
  <c r="V560" i="13"/>
  <c r="G561" i="13"/>
  <c r="M561" i="13" s="1"/>
  <c r="I561" i="13"/>
  <c r="K561" i="13"/>
  <c r="K556" i="13" s="1"/>
  <c r="O561" i="13"/>
  <c r="Q561" i="13"/>
  <c r="V561" i="13"/>
  <c r="G562" i="13"/>
  <c r="I562" i="13"/>
  <c r="K562" i="13"/>
  <c r="M562" i="13"/>
  <c r="O562" i="13"/>
  <c r="Q562" i="13"/>
  <c r="V562" i="13"/>
  <c r="G563" i="13"/>
  <c r="M563" i="13" s="1"/>
  <c r="I563" i="13"/>
  <c r="K563" i="13"/>
  <c r="O563" i="13"/>
  <c r="Q563" i="13"/>
  <c r="V563" i="13"/>
  <c r="G564" i="13"/>
  <c r="M564" i="13" s="1"/>
  <c r="I564" i="13"/>
  <c r="K564" i="13"/>
  <c r="O564" i="13"/>
  <c r="Q564" i="13"/>
  <c r="V564" i="13"/>
  <c r="G565" i="13"/>
  <c r="M565" i="13" s="1"/>
  <c r="I565" i="13"/>
  <c r="K565" i="13"/>
  <c r="O565" i="13"/>
  <c r="Q565" i="13"/>
  <c r="V565" i="13"/>
  <c r="V556" i="13" s="1"/>
  <c r="G566" i="13"/>
  <c r="I566" i="13"/>
  <c r="K566" i="13"/>
  <c r="M566" i="13"/>
  <c r="O566" i="13"/>
  <c r="Q566" i="13"/>
  <c r="V566" i="13"/>
  <c r="AE568" i="13"/>
  <c r="AF568" i="13"/>
  <c r="G34" i="12"/>
  <c r="BA23" i="12"/>
  <c r="BA21" i="12"/>
  <c r="BA19" i="12"/>
  <c r="BA16" i="12"/>
  <c r="BA14" i="12"/>
  <c r="BA12" i="12"/>
  <c r="BA10" i="12"/>
  <c r="G8" i="12"/>
  <c r="G9" i="12"/>
  <c r="I9" i="12"/>
  <c r="I8" i="12" s="1"/>
  <c r="K9" i="12"/>
  <c r="M9" i="12"/>
  <c r="O9" i="12"/>
  <c r="O8" i="12" s="1"/>
  <c r="Q9" i="12"/>
  <c r="Q8" i="12" s="1"/>
  <c r="V9" i="12"/>
  <c r="G11" i="12"/>
  <c r="AE34" i="12" s="1"/>
  <c r="I11" i="12"/>
  <c r="K11" i="12"/>
  <c r="K8" i="12" s="1"/>
  <c r="M11" i="12"/>
  <c r="O11" i="12"/>
  <c r="Q11" i="12"/>
  <c r="V11" i="12"/>
  <c r="G13" i="12"/>
  <c r="I13" i="12"/>
  <c r="K13" i="12"/>
  <c r="M13" i="12"/>
  <c r="O13" i="12"/>
  <c r="Q13" i="12"/>
  <c r="V13" i="12"/>
  <c r="V8" i="12" s="1"/>
  <c r="G15" i="12"/>
  <c r="M15" i="12" s="1"/>
  <c r="I15" i="12"/>
  <c r="K15" i="12"/>
  <c r="O15" i="12"/>
  <c r="Q15" i="12"/>
  <c r="V15" i="12"/>
  <c r="G17" i="12"/>
  <c r="G18" i="12"/>
  <c r="M18" i="12" s="1"/>
  <c r="I18" i="12"/>
  <c r="I17" i="12" s="1"/>
  <c r="K18" i="12"/>
  <c r="O18" i="12"/>
  <c r="O17" i="12" s="1"/>
  <c r="Q18" i="12"/>
  <c r="V18" i="12"/>
  <c r="V17" i="12" s="1"/>
  <c r="G20" i="12"/>
  <c r="M20" i="12" s="1"/>
  <c r="I20" i="12"/>
  <c r="K20" i="12"/>
  <c r="K17" i="12" s="1"/>
  <c r="O20" i="12"/>
  <c r="Q20" i="12"/>
  <c r="V20" i="12"/>
  <c r="G22" i="12"/>
  <c r="I22" i="12"/>
  <c r="K22" i="12"/>
  <c r="M22" i="12"/>
  <c r="O22" i="12"/>
  <c r="Q22" i="12"/>
  <c r="V22" i="12"/>
  <c r="G24" i="12"/>
  <c r="I24" i="12"/>
  <c r="K24" i="12"/>
  <c r="M24" i="12"/>
  <c r="O24" i="12"/>
  <c r="Q24" i="12"/>
  <c r="V24" i="12"/>
  <c r="G26" i="12"/>
  <c r="I26" i="12"/>
  <c r="K26" i="12"/>
  <c r="M26" i="12"/>
  <c r="O26" i="12"/>
  <c r="Q26" i="12"/>
  <c r="Q17" i="12" s="1"/>
  <c r="V26" i="12"/>
  <c r="G28" i="12"/>
  <c r="I28" i="12"/>
  <c r="K28" i="12"/>
  <c r="M28" i="12"/>
  <c r="O28" i="12"/>
  <c r="Q28" i="12"/>
  <c r="V28" i="12"/>
  <c r="AF34" i="12"/>
  <c r="I20" i="1"/>
  <c r="I19" i="1"/>
  <c r="I18" i="1"/>
  <c r="I17" i="1"/>
  <c r="I16" i="1"/>
  <c r="I138" i="1"/>
  <c r="J136" i="1" s="1"/>
  <c r="F63" i="1"/>
  <c r="G63" i="1"/>
  <c r="G25" i="1" s="1"/>
  <c r="A25" i="1" s="1"/>
  <c r="G26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63" i="1" s="1"/>
  <c r="J109" i="1" l="1"/>
  <c r="J94" i="1"/>
  <c r="J79" i="1"/>
  <c r="J89" i="1"/>
  <c r="J75" i="1"/>
  <c r="J85" i="1"/>
  <c r="J90" i="1"/>
  <c r="J122" i="1"/>
  <c r="J81" i="1"/>
  <c r="J129" i="1"/>
  <c r="J87" i="1"/>
  <c r="J102" i="1"/>
  <c r="J118" i="1"/>
  <c r="J135" i="1"/>
  <c r="J78" i="1"/>
  <c r="J83" i="1"/>
  <c r="J93" i="1"/>
  <c r="J125" i="1"/>
  <c r="J99" i="1"/>
  <c r="J133" i="1"/>
  <c r="J95" i="1"/>
  <c r="J70" i="1"/>
  <c r="J86" i="1"/>
  <c r="J106" i="1"/>
  <c r="J117" i="1"/>
  <c r="J134" i="1"/>
  <c r="J71" i="1"/>
  <c r="J77" i="1"/>
  <c r="J73" i="1"/>
  <c r="J97" i="1"/>
  <c r="J107" i="1"/>
  <c r="J113" i="1"/>
  <c r="J130" i="1"/>
  <c r="J74" i="1"/>
  <c r="J98" i="1"/>
  <c r="J103" i="1"/>
  <c r="J114" i="1"/>
  <c r="J82" i="1"/>
  <c r="J91" i="1"/>
  <c r="J105" i="1"/>
  <c r="J101" i="1"/>
  <c r="J110" i="1"/>
  <c r="J121" i="1"/>
  <c r="J126" i="1"/>
  <c r="J115" i="1"/>
  <c r="J123" i="1"/>
  <c r="J127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7" i="1"/>
  <c r="J111" i="1"/>
  <c r="J119" i="1"/>
  <c r="J131" i="1"/>
  <c r="G28" i="1"/>
  <c r="A26" i="1"/>
  <c r="G23" i="1"/>
  <c r="M23" i="22"/>
  <c r="M8" i="22" s="1"/>
  <c r="M76" i="22"/>
  <c r="M74" i="22" s="1"/>
  <c r="M11" i="22"/>
  <c r="M88" i="21"/>
  <c r="M144" i="21"/>
  <c r="M35" i="21"/>
  <c r="M31" i="21"/>
  <c r="M24" i="21"/>
  <c r="M8" i="21"/>
  <c r="G88" i="21"/>
  <c r="G35" i="21"/>
  <c r="M176" i="21"/>
  <c r="M175" i="21" s="1"/>
  <c r="M137" i="20"/>
  <c r="M25" i="20"/>
  <c r="M19" i="20"/>
  <c r="G25" i="20"/>
  <c r="M81" i="20"/>
  <c r="M79" i="20" s="1"/>
  <c r="M57" i="20"/>
  <c r="M54" i="20" s="1"/>
  <c r="M41" i="20"/>
  <c r="M39" i="20" s="1"/>
  <c r="AE152" i="20"/>
  <c r="G137" i="20"/>
  <c r="M149" i="20"/>
  <c r="M146" i="20" s="1"/>
  <c r="M11" i="20"/>
  <c r="M8" i="20" s="1"/>
  <c r="M33" i="19"/>
  <c r="M27" i="19"/>
  <c r="M21" i="19"/>
  <c r="AE60" i="19"/>
  <c r="M29" i="19"/>
  <c r="G33" i="19"/>
  <c r="M23" i="19"/>
  <c r="M49" i="19"/>
  <c r="M48" i="19" s="1"/>
  <c r="M17" i="19"/>
  <c r="M16" i="19" s="1"/>
  <c r="M9" i="19"/>
  <c r="M8" i="19" s="1"/>
  <c r="M258" i="18"/>
  <c r="M172" i="18"/>
  <c r="M111" i="18"/>
  <c r="M8" i="18"/>
  <c r="M252" i="18"/>
  <c r="M71" i="18"/>
  <c r="G252" i="18"/>
  <c r="G111" i="18"/>
  <c r="G8" i="18"/>
  <c r="M246" i="18"/>
  <c r="M245" i="18" s="1"/>
  <c r="M74" i="18"/>
  <c r="AE273" i="18"/>
  <c r="G172" i="18"/>
  <c r="M242" i="18"/>
  <c r="M240" i="18" s="1"/>
  <c r="M68" i="18"/>
  <c r="M65" i="18" s="1"/>
  <c r="M122" i="17"/>
  <c r="M54" i="17"/>
  <c r="M8" i="17"/>
  <c r="G54" i="17"/>
  <c r="M125" i="17"/>
  <c r="M100" i="17"/>
  <c r="M98" i="17" s="1"/>
  <c r="M75" i="17"/>
  <c r="M72" i="17" s="1"/>
  <c r="M41" i="17"/>
  <c r="M33" i="17" s="1"/>
  <c r="M16" i="17"/>
  <c r="M11" i="16"/>
  <c r="M8" i="16" s="1"/>
  <c r="M993" i="15"/>
  <c r="M536" i="15"/>
  <c r="M277" i="15"/>
  <c r="M766" i="15"/>
  <c r="M409" i="15"/>
  <c r="M357" i="15"/>
  <c r="M1059" i="15"/>
  <c r="M1171" i="15"/>
  <c r="M199" i="15"/>
  <c r="M481" i="15"/>
  <c r="G1059" i="15"/>
  <c r="G766" i="15"/>
  <c r="G536" i="15"/>
  <c r="G409" i="15"/>
  <c r="G357" i="15"/>
  <c r="G1171" i="15"/>
  <c r="G1079" i="15"/>
  <c r="G199" i="15"/>
  <c r="M1099" i="15"/>
  <c r="M1098" i="15" s="1"/>
  <c r="M1056" i="15"/>
  <c r="M974" i="15"/>
  <c r="M973" i="15" s="1"/>
  <c r="M704" i="15"/>
  <c r="M688" i="15" s="1"/>
  <c r="M632" i="15"/>
  <c r="M619" i="15" s="1"/>
  <c r="M606" i="15"/>
  <c r="M605" i="15" s="1"/>
  <c r="M335" i="15"/>
  <c r="M334" i="15" s="1"/>
  <c r="M247" i="15"/>
  <c r="M246" i="15" s="1"/>
  <c r="M140" i="15"/>
  <c r="M106" i="15" s="1"/>
  <c r="M1178" i="15"/>
  <c r="M1177" i="15" s="1"/>
  <c r="G277" i="15"/>
  <c r="M20" i="15"/>
  <c r="M8" i="15" s="1"/>
  <c r="M9" i="14"/>
  <c r="M8" i="14" s="1"/>
  <c r="AE101" i="14"/>
  <c r="M87" i="14"/>
  <c r="M86" i="14" s="1"/>
  <c r="M410" i="13"/>
  <c r="M483" i="13"/>
  <c r="M8" i="13"/>
  <c r="M456" i="13"/>
  <c r="M425" i="13"/>
  <c r="M373" i="13"/>
  <c r="M556" i="13"/>
  <c r="M548" i="13"/>
  <c r="G548" i="13"/>
  <c r="G51" i="13"/>
  <c r="G8" i="13"/>
  <c r="M468" i="13"/>
  <c r="M467" i="13" s="1"/>
  <c r="M445" i="13"/>
  <c r="M438" i="13" s="1"/>
  <c r="M414" i="13"/>
  <c r="M61" i="13"/>
  <c r="M53" i="13" s="1"/>
  <c r="M44" i="13"/>
  <c r="M43" i="13" s="1"/>
  <c r="M542" i="13"/>
  <c r="M541" i="13" s="1"/>
  <c r="G490" i="13"/>
  <c r="M17" i="12"/>
  <c r="M8" i="12"/>
  <c r="J132" i="1"/>
  <c r="I39" i="1"/>
  <c r="I63" i="1" s="1"/>
  <c r="I21" i="1"/>
  <c r="J28" i="1"/>
  <c r="J26" i="1"/>
  <c r="G38" i="1"/>
  <c r="F38" i="1"/>
  <c r="J23" i="1"/>
  <c r="J24" i="1"/>
  <c r="J25" i="1"/>
  <c r="J27" i="1"/>
  <c r="E24" i="1"/>
  <c r="E26" i="1"/>
  <c r="J138" i="1" l="1"/>
  <c r="A23" i="1"/>
  <c r="J55" i="1"/>
  <c r="J47" i="1"/>
  <c r="J41" i="1"/>
  <c r="J60" i="1"/>
  <c r="J52" i="1"/>
  <c r="J44" i="1"/>
  <c r="J49" i="1"/>
  <c r="J57" i="1"/>
  <c r="J62" i="1"/>
  <c r="J54" i="1"/>
  <c r="J46" i="1"/>
  <c r="J40" i="1"/>
  <c r="J48" i="1"/>
  <c r="J45" i="1"/>
  <c r="J50" i="1"/>
  <c r="J59" i="1"/>
  <c r="J51" i="1"/>
  <c r="J43" i="1"/>
  <c r="J56" i="1"/>
  <c r="J61" i="1"/>
  <c r="J53" i="1"/>
  <c r="J39" i="1"/>
  <c r="J63" i="1" s="1"/>
  <c r="J58" i="1"/>
  <c r="G24" i="1" l="1"/>
  <c r="A27" i="1" s="1"/>
  <c r="A24" i="1"/>
  <c r="A29" i="1" l="1"/>
  <c r="G29" i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6E39AAA5-DE13-4134-8D41-E80E16D6B0E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2B27A7D-CA7D-4D8F-A72E-5B0FB53A237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62F2DEF1-1969-4765-A9E2-0BD64A418D0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B342A58-59C2-40B8-BD2B-E2B32070D0C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250E96D4-7F74-4384-B706-55603403C3B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AD0DBCD-3FC8-4594-8952-3AABD96829C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D0A91EF2-A810-45AC-8A2F-E72F34FBC73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D3003F4-D224-4E46-8FE5-8D1D52F167C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EF228087-DCF7-4C3D-850C-502E3D8FDF2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B8D4385-E718-4634-902D-985B517FAE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88ACD570-177F-4312-9C0E-19A58F12A4A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3B0F0B2-25E4-49B0-964F-74FC5A2754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A9C71347-AA31-4D2D-9D3A-C3F50FF720D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192F79-93FA-4F60-97F5-E63D81797FE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B20645A3-1A0D-4677-9ECC-0FAFFEA8848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4DAA570-27AE-4B6A-813C-E0EDBF10674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A877D354-1D04-4335-8D08-F310D0482B0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D1535DD-A186-409A-B157-1E824843558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EE361B5D-301C-4426-B4D7-5E840F7DC60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04D5C0-037C-4C8E-8A3E-F0ACEC4A0EA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8A78AFCF-EB40-4C8A-864D-7122F079C47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FF24F41-CBDD-4CC2-A225-26FD337B9D8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<sst xmlns="http://schemas.openxmlformats.org/spreadsheetml/2006/main" count="12621" uniqueCount="3405">
  <si>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</si>
  <si>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</si>
  <si>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</si>
  <si>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</si>
  <si>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</si>
  <si>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</si>
  <si>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</si>
  <si>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</si>
  <si>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</si>
  <si>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</si>
  <si>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</si>
  <si>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</si>
  <si>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</si>
  <si>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</si>
  <si>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</si>
  <si>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</si>
  <si>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</si>
  <si>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</si>
  <si>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</si>
  <si>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</si>
  <si>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</si>
  <si>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</si>
  <si>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</si>
  <si>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</si>
  <si>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</si>
  <si>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</si>
  <si>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</si>
  <si>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</si>
  <si>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</si>
  <si>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</si>
  <si>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</si>
  <si>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</si>
  <si>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</si>
  <si>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</si>
  <si>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</si>
  <si>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</si>
  <si>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</si>
  <si>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</si>
  <si>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</si>
  <si>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</si>
  <si>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</si>
  <si>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</si>
  <si>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</si>
  <si>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STL1807301</t>
  </si>
  <si>
    <t>OPRAVA OBJEKTU NÁDRAŽNÍ 4</t>
  </si>
  <si>
    <t>Stavba</t>
  </si>
  <si>
    <t>Ostatní a vedlejší náklady</t>
  </si>
  <si>
    <t>001</t>
  </si>
  <si>
    <t>Vedlejší a ostatní náklady</t>
  </si>
  <si>
    <t>Stavební objekt</t>
  </si>
  <si>
    <t>SO 01.BP</t>
  </si>
  <si>
    <t>BOURACÍ PRÁCE</t>
  </si>
  <si>
    <t>200520.1</t>
  </si>
  <si>
    <t>Rozpočet k DPS</t>
  </si>
  <si>
    <t>SO 01.NAST.</t>
  </si>
  <si>
    <t>KONSTRUKČNÍ ŘEŠENÍ NÁSTAVBY</t>
  </si>
  <si>
    <t>200701</t>
  </si>
  <si>
    <t>SO 01.ST</t>
  </si>
  <si>
    <t>NAVRHOVANÝ STAV</t>
  </si>
  <si>
    <t>180730ST.1</t>
  </si>
  <si>
    <t>Stavební část - rozpočet k DPS</t>
  </si>
  <si>
    <t>SO 02</t>
  </si>
  <si>
    <t>LDP - Lokální detekce požáru</t>
  </si>
  <si>
    <t>1</t>
  </si>
  <si>
    <t>LDP</t>
  </si>
  <si>
    <t>SO 03</t>
  </si>
  <si>
    <t>Slaboproud</t>
  </si>
  <si>
    <t>SLP</t>
  </si>
  <si>
    <t>SO 04</t>
  </si>
  <si>
    <t>Vytápění</t>
  </si>
  <si>
    <t>3</t>
  </si>
  <si>
    <t>Položky</t>
  </si>
  <si>
    <t>SO 05</t>
  </si>
  <si>
    <t>Měření a regulace</t>
  </si>
  <si>
    <t>2</t>
  </si>
  <si>
    <t>Rozpočet</t>
  </si>
  <si>
    <t>SO 06</t>
  </si>
  <si>
    <t>Vzduchotechnika</t>
  </si>
  <si>
    <t>Lüftung</t>
  </si>
  <si>
    <t>SO 07</t>
  </si>
  <si>
    <t>Zdravotechnika</t>
  </si>
  <si>
    <t>7002</t>
  </si>
  <si>
    <t>SO 08</t>
  </si>
  <si>
    <t>Silnoproud</t>
  </si>
  <si>
    <t>Table 1</t>
  </si>
  <si>
    <t>Celkem za stavbu</t>
  </si>
  <si>
    <t>CZK</t>
  </si>
  <si>
    <t>Rekapitulace dílů</t>
  </si>
  <si>
    <t>Typ dílu</t>
  </si>
  <si>
    <t>_2</t>
  </si>
  <si>
    <t>INSTALACE PARNÍ VS</t>
  </si>
  <si>
    <t>_3</t>
  </si>
  <si>
    <t>3. Větrání CHÚC</t>
  </si>
  <si>
    <t>REGULAČNÍ VENTIL ÚT</t>
  </si>
  <si>
    <t>_4</t>
  </si>
  <si>
    <t>UŽIVATELSKÝ SOFTWARE PRO DDC</t>
  </si>
  <si>
    <t>Videotabla + tlf.přístroje kanceláře</t>
  </si>
  <si>
    <t>Zařízení číslo 4 Větrání hygienických zařízení 3. -8.NP</t>
  </si>
  <si>
    <t>_5</t>
  </si>
  <si>
    <t>UŽIVATELSKÝ SOFTWARE PRO dispečink</t>
  </si>
  <si>
    <t>Videotabla + tlf.přístroje byty</t>
  </si>
  <si>
    <t>Zařízení číslo 5 Větrání podtlakové</t>
  </si>
  <si>
    <t>_6</t>
  </si>
  <si>
    <t>6. Klimatizace</t>
  </si>
  <si>
    <t>_7</t>
  </si>
  <si>
    <t>SK kanceláře</t>
  </si>
  <si>
    <t>_8</t>
  </si>
  <si>
    <t>Nepředvídatelné práce a činnosti vyplývající z průběhu provádění prací budou vyčísleny, doloženy a u</t>
  </si>
  <si>
    <t>SK byty</t>
  </si>
  <si>
    <t>_9</t>
  </si>
  <si>
    <t>HODINOVE ZUCTOVACI SAZBY</t>
  </si>
  <si>
    <t>0</t>
  </si>
  <si>
    <t>Nepřiřazený díl</t>
  </si>
  <si>
    <t>041</t>
  </si>
  <si>
    <t>Demontáže</t>
  </si>
  <si>
    <t>Zemní práce</t>
  </si>
  <si>
    <t>1.7-13</t>
  </si>
  <si>
    <t>neobsazeno</t>
  </si>
  <si>
    <t>11</t>
  </si>
  <si>
    <t>Přípravné a přidružené práce</t>
  </si>
  <si>
    <t>Základy a zvláštní zakládání</t>
  </si>
  <si>
    <t>Svislé a kompletní konstrukce</t>
  </si>
  <si>
    <t>311</t>
  </si>
  <si>
    <t>Sádrokartonové konstrukce</t>
  </si>
  <si>
    <t>4</t>
  </si>
  <si>
    <t>Vodorovné konstrukce</t>
  </si>
  <si>
    <t>61</t>
  </si>
  <si>
    <t>Upravy povrchů vnitřní</t>
  </si>
  <si>
    <t>Úpravy povrchů vnitřní</t>
  </si>
  <si>
    <t>62</t>
  </si>
  <si>
    <t>Úpravy povrchů vnější</t>
  </si>
  <si>
    <t>63</t>
  </si>
  <si>
    <t>Podlahy a podlahové konstrukce</t>
  </si>
  <si>
    <t>9</t>
  </si>
  <si>
    <t>Ostatní konstrukce, bourání</t>
  </si>
  <si>
    <t>900</t>
  </si>
  <si>
    <t>Ostatní položky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</si>
  <si>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</si>
  <si>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</si>
  <si>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</si>
  <si>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</si>
  <si>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</si>
  <si>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</si>
  <si>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</si>
  <si>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</si>
  <si>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</si>
  <si>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</si>
  <si>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711</t>
  </si>
  <si>
    <t>Izolace proti vodě</t>
  </si>
  <si>
    <t>712</t>
  </si>
  <si>
    <t>Povlakové krytiny</t>
  </si>
  <si>
    <t>Živičné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</si>
  <si>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</si>
  <si>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</si>
  <si>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</si>
  <si>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</si>
  <si>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</si>
  <si>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</si>
  <si>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</si>
  <si>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</si>
  <si>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732</t>
  </si>
  <si>
    <t>Strojovny</t>
  </si>
  <si>
    <t>733</t>
  </si>
  <si>
    <t>Rozvod potrubí</t>
  </si>
  <si>
    <t>734</t>
  </si>
  <si>
    <t>Armatury</t>
  </si>
  <si>
    <t>735</t>
  </si>
  <si>
    <t>Otopné plochy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</si>
  <si>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</si>
  <si>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</si>
  <si>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</si>
  <si>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</si>
  <si>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</si>
  <si>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</si>
  <si>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</si>
  <si>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</si>
  <si>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</si>
  <si>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</si>
  <si>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</si>
  <si>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</si>
  <si>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775</t>
  </si>
  <si>
    <t>Podlahy vlysové a parketové</t>
  </si>
  <si>
    <t>776</t>
  </si>
  <si>
    <t>Podlahy povlakové</t>
  </si>
  <si>
    <t>781</t>
  </si>
  <si>
    <t>Obklady keramické</t>
  </si>
  <si>
    <t>782</t>
  </si>
  <si>
    <t>Konstrukce z přírodního kamene</t>
  </si>
  <si>
    <t>783</t>
  </si>
  <si>
    <t>Nátěry</t>
  </si>
  <si>
    <t>784</t>
  </si>
  <si>
    <t>Malby</t>
  </si>
  <si>
    <t>790</t>
  </si>
  <si>
    <t>Vnitřní vybavení</t>
  </si>
  <si>
    <t>799</t>
  </si>
  <si>
    <t>Ostatní</t>
  </si>
  <si>
    <t>P ZTS kanceláře</t>
  </si>
  <si>
    <t>M21</t>
  </si>
  <si>
    <t>Elektromontáže</t>
  </si>
  <si>
    <t>M22</t>
  </si>
  <si>
    <t>Montáž sdělovací a zabezp. techniky</t>
  </si>
  <si>
    <t>M33</t>
  </si>
  <si>
    <t>Montáže dopravních zařízení a vah-výtahy</t>
  </si>
  <si>
    <t>D96</t>
  </si>
  <si>
    <t>Přesuny suti a vybouraných hmot</t>
  </si>
  <si>
    <t>PSU</t>
  </si>
  <si>
    <t>D961</t>
  </si>
  <si>
    <t>Poplůatky za skládku</t>
  </si>
  <si>
    <t>VN</t>
  </si>
  <si>
    <t>ON</t>
  </si>
  <si>
    <t>Soupis vedlejších a ostatních nákladů</t>
  </si>
  <si>
    <t>#TypZaznamu#</t>
  </si>
  <si>
    <t>STA</t>
  </si>
  <si>
    <t>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</si>
  <si>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</si>
  <si>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</si>
  <si>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</si>
  <si>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</si>
  <si>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</si>
  <si>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</si>
  <si>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</si>
  <si>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</si>
  <si>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</si>
  <si>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</si>
  <si>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</si>
  <si>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</si>
  <si>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</si>
  <si>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</si>
  <si>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</si>
  <si>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</si>
  <si>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</si>
  <si>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</si>
  <si>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</si>
  <si>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</si>
  <si>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</si>
  <si>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</si>
  <si>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</si>
  <si>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</si>
  <si>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</si>
  <si>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</si>
  <si>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</si>
  <si>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</si>
  <si>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</si>
  <si>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RTS 20/ I</t>
  </si>
  <si>
    <t>Indiv</t>
  </si>
  <si>
    <t>VRN</t>
  </si>
  <si>
    <t>POL99_8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</si>
  <si>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</si>
  <si>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</si>
  <si>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005121020R</t>
  </si>
  <si>
    <t xml:space="preserve">Provoz zařízení staveniště </t>
  </si>
  <si>
    <t>Soubor</t>
  </si>
  <si>
    <t>Náklady na vybavení objektů zařízení staveniště, 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</si>
  <si>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</si>
  <si>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</si>
  <si>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</si>
  <si>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 R</t>
  </si>
  <si>
    <t>Provozní vlivy</t>
  </si>
  <si>
    <t>POL99_1</t>
  </si>
  <si>
    <t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</si>
  <si>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</si>
  <si>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</si>
  <si>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</si>
  <si>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</si>
  <si>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</si>
  <si>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</si>
  <si>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</si>
  <si>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</si>
  <si>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</si>
  <si>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004111020RR1</t>
  </si>
  <si>
    <t>Vypracování dílenské a výrobní dokumentace stavebně-konstrukční části</t>
  </si>
  <si>
    <t xml:space="preserve">ks    </t>
  </si>
  <si>
    <t>Vlastní</t>
  </si>
  <si>
    <t>Náklady spojené s vypracováním dílenské a výrobní dokumentace stavební a konstrukční části.</t>
  </si>
  <si>
    <t>004111022R2</t>
  </si>
  <si>
    <t>Vypracování dokumentace skutečného provedení stavebně- konstrukční části</t>
  </si>
  <si>
    <t>Náklady spojené s vypracováním  dokumentace skutečného provedení stavební a konstrukční části.</t>
  </si>
  <si>
    <t>00521109RR</t>
  </si>
  <si>
    <t>Ostraha staveniště</t>
  </si>
  <si>
    <t xml:space="preserve">hod   </t>
  </si>
  <si>
    <t>Náklady na ochranu staveniště před vstupem nepovolaných osob,</t>
  </si>
  <si>
    <t xml:space="preserve">Ostraha po celou dobu výstavby v dané hodinové výměře : </t>
  </si>
  <si>
    <t>VV</t>
  </si>
  <si>
    <t xml:space="preserve">Přesné rozložení v rámci dní bude upřesněno na stavbě dle potřeby : </t>
  </si>
  <si>
    <t>6480</t>
  </si>
  <si>
    <t>SUM</t>
  </si>
  <si>
    <t>END</t>
  </si>
  <si>
    <t>Položkový soupis prací a dodávek</t>
  </si>
  <si>
    <t>113106121R00</t>
  </si>
  <si>
    <t>Rozebrání komunikací pro pěší s jakýmkoliv ložem a výplní spár_x000D_
 z betonových nebo kameninových dlaždic nebo tvarovek</t>
  </si>
  <si>
    <t>m2</t>
  </si>
  <si>
    <t>822-1</t>
  </si>
  <si>
    <t>Práce</t>
  </si>
  <si>
    <t>POL1_1</t>
  </si>
  <si>
    <t>s přemístěním hmot na skládku na vzdálenost do 3 m nebo s naložením na dopravní prostředek</t>
  </si>
  <si>
    <t>SPI</t>
  </si>
  <si>
    <t>(1,255+0,35)*1,6</t>
  </si>
  <si>
    <t>139601102R00</t>
  </si>
  <si>
    <t>Ruční výkop jam, rýh a šachet v hornině 3</t>
  </si>
  <si>
    <t>m3</t>
  </si>
  <si>
    <t>800-1</t>
  </si>
  <si>
    <t>s přehozením na vzdálenost do 5 m nebo s naložením na ruční dopravní prostředek</t>
  </si>
  <si>
    <t>pro betonáž základů : 1,5*2,3*1,0</t>
  </si>
  <si>
    <t>výtah na odpady : 2,25*1,6*1,255+1,255*1,6*0,3</t>
  </si>
  <si>
    <t>základy přístavby : 1,9*(5,9+5,5)/2*0,8+1,9*3,9*0,8+4,5*2,56*1,45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</si>
  <si>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</si>
  <si>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</si>
  <si>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</si>
  <si>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Aktualizace-Název v DZ:</t>
  </si>
  <si>
    <t>Vodorovné přemístění výkopku z hor.1-4 do 10000 m,</t>
  </si>
  <si>
    <t>162201203R00</t>
  </si>
  <si>
    <t>Vodorovné přemístění výkopku z horniny 1 až 4, kolečkem, na vzdálenost do 10 m</t>
  </si>
  <si>
    <t>bez naložení, avšak s vyprázdněním nádoby na hromadu nebo do dopravního prostředku,</t>
  </si>
  <si>
    <t>162201210R00</t>
  </si>
  <si>
    <t>Vodorovné přemístění výkopku příplatek za každých dalších 10 m_x000D_
 z horniny 1 až 4, kolečkem</t>
  </si>
  <si>
    <t>167101101R00</t>
  </si>
  <si>
    <t>Nakládání, skládání, překládání neulehlého výkopku nakládání výkopku_x000D_
 do 100 m3, z horniny 1 až 4</t>
  </si>
  <si>
    <t>174101102R00</t>
  </si>
  <si>
    <t>Zásyp sypaninou se zhutněním v uzavřených prostorách s urovnáním povrchu zásypu s ručním zhutněním</t>
  </si>
  <si>
    <t>RTS 19/ I</t>
  </si>
  <si>
    <t>POL1_</t>
  </si>
  <si>
    <t>z jakékoliv horniny s uložením výkopku po vrstvách,</t>
  </si>
  <si>
    <t>199000002R00</t>
  </si>
  <si>
    <t>Poplatky za skládku horniny 1- 4, skupina 17 05 04 z Katalogu odpadů</t>
  </si>
  <si>
    <t>633811111U00</t>
  </si>
  <si>
    <t>Broušení podlah beton -2mm</t>
  </si>
  <si>
    <t>POL1_0</t>
  </si>
  <si>
    <t xml:space="preserve">BS1  : </t>
  </si>
  <si>
    <t>2.PP,1.PP : 286,46+84,87</t>
  </si>
  <si>
    <t>7.NP lodžie : 3,7*0,4*10</t>
  </si>
  <si>
    <t>BS2 1.PP : 51,34+34,71+16,0+49,78+18,32+5,12+80,12+5,84+5,21</t>
  </si>
  <si>
    <t>BS3 1.PP : 25,97+21,98+38,48+25,4</t>
  </si>
  <si>
    <t>BS4 1.PP : 11,32+13,14+10,3</t>
  </si>
  <si>
    <t>BS6 1.PP : 14,68+13,12+7,36</t>
  </si>
  <si>
    <t>8.NP lodžie : (8,165*2+12,16+3,92+8,04)*0,65</t>
  </si>
  <si>
    <t>2.NP terasa : 20,78</t>
  </si>
  <si>
    <t>BS20 : 425,0</t>
  </si>
  <si>
    <t>633811119U00</t>
  </si>
  <si>
    <t>Přípl broušení bet podlah ZKD 1mm</t>
  </si>
  <si>
    <t>881,3925*3</t>
  </si>
  <si>
    <t>9001R</t>
  </si>
  <si>
    <t>Zakrývání konstrukcí, zabezpečení proti poškození</t>
  </si>
  <si>
    <t>kpl</t>
  </si>
  <si>
    <t>Zakrytí stávajících konstrukcí při provádění bouracích prací proti poškození dle potřeby po celou dobu výstavby.</t>
  </si>
  <si>
    <t xml:space="preserve">zakrytí stáv.kamenného obkladu m.č.1.01-1.04 a venkovního obkladu vstupního portálu během stavebních prací : </t>
  </si>
  <si>
    <t xml:space="preserve">zakrytí v bytech a prostorách, dotčených stavbou : </t>
  </si>
  <si>
    <t>941955002R00</t>
  </si>
  <si>
    <t>Lešení lehké pracovní pomocné pomocné, o výšce lešeňové podlahy přes 1,2 do 1,9 m</t>
  </si>
  <si>
    <t>800-3</t>
  </si>
  <si>
    <t>95290111R</t>
  </si>
  <si>
    <t>Úklid prostor, dotčených stavbou, v průběhu výstavby</t>
  </si>
  <si>
    <t xml:space="preserve">m2    </t>
  </si>
  <si>
    <t>961044111R00</t>
  </si>
  <si>
    <t>Bourání základů z betonu prostého</t>
  </si>
  <si>
    <t>801-3</t>
  </si>
  <si>
    <t>nebo vybourání otvorů průřezové plochy přes 4 m2 v základech,</t>
  </si>
  <si>
    <t>základ rozvaděče : 1,15*3,7*0,25</t>
  </si>
  <si>
    <t>zvýšená část střechy 2.NP pod světlíkem : 7,8*1,95*0,4</t>
  </si>
  <si>
    <t>961055111R00</t>
  </si>
  <si>
    <t>Bourání základů železobetonových</t>
  </si>
  <si>
    <t>nebo vybourání otvorů průřezové plochy přes 4 m2 v základech</t>
  </si>
  <si>
    <t>BS3 pro základy pod nástavbu : (2,3*(5,9+5,5)/2+2,3*3,9+4,5*2,56)*0,085</t>
  </si>
  <si>
    <t>962031123R00</t>
  </si>
  <si>
    <t>Bourání příček z cihel pálených děrovaných, tloušťky 80 mm</t>
  </si>
  <si>
    <t>nebo vybourání otvorů průřezové plochy přes 4 m2 v příčkách, včetně pomocného lešení o výšce podlahy do 1900 mm a pro zatížení do 1,5 kPa  (150 kg/m2),</t>
  </si>
  <si>
    <t>1.PP : (4,5+2,17+5,205+3,42+4,3+1,0)*3,73-(0,7+0,8)*2,1</t>
  </si>
  <si>
    <t>S1.20-S1.25 : 4,4*3,73</t>
  </si>
  <si>
    <t>Mezisoučet</t>
  </si>
  <si>
    <t xml:space="preserve">1.NP : </t>
  </si>
  <si>
    <t>1.18-24 : (2,8+3,4+2,3+1,2*2+1,6*2+3,5+1,3*2+1,8+0,5)*2,95-0,5*2,1*4</t>
  </si>
  <si>
    <t>1.11-14 : (3,6+3,2+2,4+0,7+1,7+2,2+1,1+1,7)*2,95-0,7*2,1*2</t>
  </si>
  <si>
    <t>1.03-0.8 : (4,2+1,0+0,6+1,5+3,6+1,8+1,3+1,4+1,7+1,8+1,1)*2,95-0,6*2,1*4</t>
  </si>
  <si>
    <t>1.26,35,36 : (1,3+1,5+3,2+0,325*2)*2,95+1,0*2,25-0,7*2,1</t>
  </si>
  <si>
    <t>2,5*3,8</t>
  </si>
  <si>
    <t xml:space="preserve">2.NP : </t>
  </si>
  <si>
    <t>2.15-21,30-40 : (4,95*6+5,6*4+3,52+3,67+3,62+3,3*2+7,0+3,5+4,1)*3,8-(0,8+0,9)*1,97</t>
  </si>
  <si>
    <t>2.03,09-14,22 : (3,6+4,0+1,1+3,7+3,5+1,8+3,4*2+2,2*2+0,9+2,4)*3,8+0,6*0,6</t>
  </si>
  <si>
    <t>-(0,7*4+0,8*3+1,3)*1,97</t>
  </si>
  <si>
    <t>2.34-37 : (3,2+2,6+0,9)*3,8-(0,8+0,7*2)*1,97</t>
  </si>
  <si>
    <t>1,9*2,02-1,1*1,97</t>
  </si>
  <si>
    <t xml:space="preserve">3.NP : </t>
  </si>
  <si>
    <t>3.06 : (1,7+0,5)*3,25-0,6*1,97</t>
  </si>
  <si>
    <t>(0,9+4,9+2,7+1,2+3,0+4,2*2+2,9+1,4*2+0,4+2,7)*3,2</t>
  </si>
  <si>
    <t>(2,63+1,2+1,8+4,85+1,9+2,5+0,8+3,6*3+0,4+2,0+1,9+0,6)*3,2</t>
  </si>
  <si>
    <t>-(0,8*1,97*8+1,4*1,97*4)</t>
  </si>
  <si>
    <t>5.NP 5.06 : (1,8+0,5)*3,4-0,6*1,97</t>
  </si>
  <si>
    <t>962031125R00</t>
  </si>
  <si>
    <t>Bourání příček z cihel pálených děrovaných, tloušťky 140 mm</t>
  </si>
  <si>
    <t>1.PP : (5,7+6,2)*3,73+1,6*2,1-0,9*2,1+1,0*2,25*2+0,9*2,25*4</t>
  </si>
  <si>
    <t>S1.20-1.25 : (2,61*2+3,84+3,595+3,08+3,88)*3,73-0,8*2,1*4</t>
  </si>
  <si>
    <t/>
  </si>
  <si>
    <t>1.NP 1.03 : 2,4*3,25</t>
  </si>
  <si>
    <t>2.NP : (4,95*2+11,6+5,8+2,4)*3,8-0,8*1,97*2</t>
  </si>
  <si>
    <t>2.04 opl.sdk : (5,0+1,8+1,6)*3,8-0,8*1,97*2</t>
  </si>
  <si>
    <t>schodiště : 2,3*2,3-1,5*0,5</t>
  </si>
  <si>
    <t>navýšení otvorů : 1,0*0,15*9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</si>
  <si>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</si>
  <si>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</si>
  <si>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</si>
  <si>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1,4*3,15*2*0,2-0,8*2,1*0,2</t>
  </si>
  <si>
    <t>1.PP : 1,6*3,03*0,3-0,9*2,1*0,3</t>
  </si>
  <si>
    <t>S1.20-1.25 : (1,8+3,89)*3,73*0,2+0,5*0,5*3,73</t>
  </si>
  <si>
    <t>1.NP : 0,32*3,25*0,23+0,42*3,25*0,45+4,2*3,25*0,3</t>
  </si>
  <si>
    <t>otvor pro schránky : 1,5*0,55*0,45*2</t>
  </si>
  <si>
    <t>parapet 1.25 : 0,3*0,33*0,195</t>
  </si>
  <si>
    <t>1.03 : 3,5*3,25*0,2</t>
  </si>
  <si>
    <t>3,5*3,8*0,2+3,0</t>
  </si>
  <si>
    <t>2.NP : (7,8+4,2+2,4+3,6+1,4+2,02)*3,8*0,2-(0,7+0,9+1,5)*1,97*0,2</t>
  </si>
  <si>
    <t>parapet : 1,8*0,85*0,55</t>
  </si>
  <si>
    <t>962036124R00</t>
  </si>
  <si>
    <t>Demontáž sádrokartonových, sádrovláknitých příček a předstěn příčka, sádrokartonová bez minerální izolace, jednoduchá ocelová konstrukce, 2xopláštěná deskou tl. 12,5 mm</t>
  </si>
  <si>
    <t>2.24-29 : (4,3+8,6+7,9+4,1+2,8*2+0,9)*3,8-(0,7*2+0,8*2+1,5)*1,97</t>
  </si>
  <si>
    <t>2.41-48 : (7,3+3,8+3,4+4,3+3,6+1,9+0,9+2,1+0,8+5,5+3,8+4,3)*3,8</t>
  </si>
  <si>
    <t>-(0,7*2+0,8*3+0,9+1,5*2)*1,97</t>
  </si>
  <si>
    <t>4.NP 4.05,54 : (1,8+0,5)*3,4+1,4*3,4-0,6*1,97*2</t>
  </si>
  <si>
    <t>5.NP 5.52 : (1,8+0,5)*3,4-0,6*1,97</t>
  </si>
  <si>
    <t>962036993R00</t>
  </si>
  <si>
    <t>Demontáž sádrokartonových, sádrovláknitých příček a předstěn příplatek za demontáž vrstvy minerální tepelné izolace, -, -, tl. 100 mm</t>
  </si>
  <si>
    <t>962081141R00</t>
  </si>
  <si>
    <t>Bourání zdiva příček ze skleněných tvárnic, tloušťky do 150 mm</t>
  </si>
  <si>
    <t>nebo vybourání otvorů jakýchkoliv rozměrů, včetně pomocného lešení o výšce podlahy do 1900 mm a pro zatížení do 1,5 kPa  (150 kg/m2),</t>
  </si>
  <si>
    <t>1,5*0,5</t>
  </si>
  <si>
    <t>963016111R00</t>
  </si>
  <si>
    <t>Demontáž sádrokartonových a sádrovláknitých podhledů z desek bez minerální izolace, na jednoduché ocelové konstrukci, 1x opláštěné tl. 12,5 mm</t>
  </si>
  <si>
    <t>2.NP : 708,97</t>
  </si>
  <si>
    <t>963016311R00</t>
  </si>
  <si>
    <t>Demontáž sádrokartonových a sádrovláknitých podhledů podkroví z desek bez minerální izolace, na jednoduché ocelové konstrukci, 1x opláštěné tl. 12,5 mm</t>
  </si>
  <si>
    <t>1.NP : (1,95+4,2+0,3)*2,95</t>
  </si>
  <si>
    <t>2.25,28 : (1,2+1,6*2+4,2+0,53*2+0,95)*3,8</t>
  </si>
  <si>
    <t>2.05-07 : (2,5+0,6*2+5,9+3,6+1,4*2+1,0+1,2+3,9+0,77+0,53+0,2+1,2+1,4)*3,8</t>
  </si>
  <si>
    <t>2.03 : (1,37+0,85+5,0+1,9+0,3*2)*3,8-0,8*1,97</t>
  </si>
  <si>
    <t>2.15-21,30-40 : ((0,4+0,6)*8+1,0*3*2+1,2)*3,8</t>
  </si>
  <si>
    <t>2.41-48 : (2,8+3,2+1,3*2+3,4+0,8+1,4+1,0+10,5+0,4*2+0,5+2,0+1,5+1,3+5,0)*3,8</t>
  </si>
  <si>
    <t>(0,4+(1,3+1,1)*2+0,2+2,0+0,34+0,94+0,8+2,6+0,23+0,6*2+0,5)*3,8</t>
  </si>
  <si>
    <t>2.04 : (0,5+0,6)*3,8+(5,0+1,8+1,6)*2*3,8-0,8*1,97*4</t>
  </si>
  <si>
    <t>3.NP 3.02,40 : (1,3+1,0+3,2)*3,4</t>
  </si>
  <si>
    <t>4.NP 4.01,02,54 : 1,1*3,4+1,0*3,4*2</t>
  </si>
  <si>
    <t>5.-7.NP : 1,0*3,4*2*3</t>
  </si>
  <si>
    <t>963051113R00</t>
  </si>
  <si>
    <t>Bourání železobetonových stropů deskových_x000D_
 tloušťky přes 80 mm</t>
  </si>
  <si>
    <t>včetně pomocného lešení o výšce podlahy do 1900 mm a pro zatížení do 1,5 kPa  (150 kg/m2),</t>
  </si>
  <si>
    <t>1.PP S1.21 : (4,3+3,7)/2*3,8*0,1</t>
  </si>
  <si>
    <t>balkón.deska 3. a 4.NP : 1,3*1,1*0,1*2</t>
  </si>
  <si>
    <t xml:space="preserve">vč. nášlapné vrstvy : </t>
  </si>
  <si>
    <t>963051213R00</t>
  </si>
  <si>
    <t>Bourání železobetonových stropů žebrových s viditelnými trámy</t>
  </si>
  <si>
    <t>strop nad 1.PP : 3,4*(3,6+4,1)/2*0,15</t>
  </si>
  <si>
    <t>strop nad 1.NP : (3,7*3,8+4,0*4,1+4,0*(4,9+5,8)/2)*0,15</t>
  </si>
  <si>
    <t>1.NP 1.03,09 : (7,64*4,1+(0,8+1,6)/2*4,1)*0,1+(4,3+3,7)/2*3,8*0,1</t>
  </si>
  <si>
    <t>965041341RT4</t>
  </si>
  <si>
    <t>Bourání podkladů pod dlažby nebo litých celistvých dlažeb a mazanin  lehčených, tloušťky do 100 mm, plochy přes 4 m2</t>
  </si>
  <si>
    <t>BS17 : (15,2*4,45+4,7*1,85+3,0*0,85+15,2*3,85+4,7*1,85+3,0*0,85)*0,08</t>
  </si>
  <si>
    <t>Začátek provozního součtu</t>
  </si>
  <si>
    <t xml:space="preserve">  BS18 část se zateplením : 20,4*14,15+6,1*1,8+6,7*0,7-(2,95*3,35+1,28*2,98*2+1,75*1,1+0,4*2,5*2)</t>
  </si>
  <si>
    <t xml:space="preserve">  BS18 část bez zateplení : 20,95*14,25+6,1*1,8+7,0*0,7</t>
  </si>
  <si>
    <t xml:space="preserve">  -(3,45*3,3+1,2*3,35+1,8*1+1,15*2,9+0,4*2,5*2)</t>
  </si>
  <si>
    <t>Konec provozního součtu</t>
  </si>
  <si>
    <t>574,7712*0,11</t>
  </si>
  <si>
    <t>965042141R00</t>
  </si>
  <si>
    <t>Bourání podkladů pod dlažby nebo litých celistvých dlažeb a mazanin  betonových nebo z litého asfaltu, tloušťky do 100 mm, plochy přes 4 m2</t>
  </si>
  <si>
    <t xml:space="preserve">  BS9 2.NP : 41,9+21,57+11,21+19,88+11,03*2+20,93*2+11,03+11,32+22,78+14,51+43,83</t>
  </si>
  <si>
    <t xml:space="preserve">  22,06+20,93*2+14,85+11,36+20,65+22,17+68,63+17,16+3,42+16,42+14,33</t>
  </si>
  <si>
    <t>514,86*0,04</t>
  </si>
  <si>
    <t xml:space="preserve">  BS10 2.NP : 5,0+4,47+12,86+0,98*2+3,4+1,0*2+15,11+18,2+25,8+27,9+1,75+8,05</t>
  </si>
  <si>
    <t xml:space="preserve">  5,88+1,15*2+1,44+8,43</t>
  </si>
  <si>
    <t>144,55*0,04</t>
  </si>
  <si>
    <t>BS19 2.NP  : (26,8+22,76)*0,04</t>
  </si>
  <si>
    <t>BS3 pro základy pod nástavbu : (2,3*(5,9+5,5)/2+2,3*3,9+4,5*2,56)*0,1</t>
  </si>
  <si>
    <t>965042141RT3</t>
  </si>
  <si>
    <t>514,86*0,075</t>
  </si>
  <si>
    <t>BS13 3.-8.NP : (1,43*2+1,2+1,29+1,17+1,2+1,29*4+1,17+1,2*2+1,29+1,26*2+1,35)*0,06</t>
  </si>
  <si>
    <t xml:space="preserve">BS14 : </t>
  </si>
  <si>
    <t xml:space="preserve">  3.NP : 3,12+(1,31+3,51)*2+4,66*2+1,98+5,59+4,79</t>
  </si>
  <si>
    <t xml:space="preserve">  4.NP : 3,28+4,9+1,31+3,51*2+1,35+4,29+5,17*2+(1,31+3,51)*2+3,28+4,9</t>
  </si>
  <si>
    <t xml:space="preserve">  5.NP : 3,28+4,9+1,35+3,51*3+5,17*2+1,31*2+3,28</t>
  </si>
  <si>
    <t xml:space="preserve">  6.NP : 3,55*2+4,71+1,31*3+3,51*4+1,35+5,17+4,9</t>
  </si>
  <si>
    <t xml:space="preserve">  7.NP : 3,36+4,9+1,31+3,51*2+5,17</t>
  </si>
  <si>
    <t xml:space="preserve">  8.NP : 4,89+1,35+3,87+4,34*2+4,19</t>
  </si>
  <si>
    <t>206,99*0,08</t>
  </si>
  <si>
    <t>BS15 : (16,4*(4,4+7,2)/2-13,77)*0,065</t>
  </si>
  <si>
    <t>965042141RT4</t>
  </si>
  <si>
    <t>vč.vyrovnávací stěrky : 144,55*0,09</t>
  </si>
  <si>
    <t>965042241RT4</t>
  </si>
  <si>
    <t>Bourání podkladů pod dlažby nebo litých celistvých dlažeb a mazanin  betonových nebo z litého asfaltu, tloušťky přes 100 mm, plochy přes 4 m2</t>
  </si>
  <si>
    <t>BS5 1.PP : (28,66+46,79)*0,11</t>
  </si>
  <si>
    <t>1.PP schůdek : 2,8*0,3*0,25</t>
  </si>
  <si>
    <t xml:space="preserve">  BS6.1 1.NP : 60,09+1,7+4,8+1,11*2+8,62+10,2+11,76+5,76+9,21+9,44+1,87+38,08+11,48</t>
  </si>
  <si>
    <t xml:space="preserve">  1,9+1,48+1,43+1,56+1,07+1,04+20,02+20,08+3,14+34,93+2,09+5,19</t>
  </si>
  <si>
    <t>269,16*0,105</t>
  </si>
  <si>
    <t>S1.62 : 2,25*1,6*0,175</t>
  </si>
  <si>
    <t>BS19 2.NP vč.vyrovnávací stěrky : (26,8+22,76)*0,1</t>
  </si>
  <si>
    <t>S1.21,25 spádová vrstva pod dlažbou : (25,97+25,4)*0,15</t>
  </si>
  <si>
    <t>965043341R00</t>
  </si>
  <si>
    <t>Bourání podkladů pod dlažby nebo litých celistvých dlažeb a mazanin  betonových s potěrem nebo teracem, tloušťky do 100 mm, plochy přes 4 m2</t>
  </si>
  <si>
    <t>BS16 : (95,0-3,0*7,6)*0,02</t>
  </si>
  <si>
    <t>BS17 : (15,2*4,45+4,7*1,85+3,0*0,85+15,2*3,85+4,7*1,85+3,0*0,85)*0,02</t>
  </si>
  <si>
    <t>574,7712*0,015</t>
  </si>
  <si>
    <t>965081713RT2</t>
  </si>
  <si>
    <t>Bourání podlah z keramických dlaždic, tloušťky do 10 mm, plochy přes 1 m2</t>
  </si>
  <si>
    <t>bez podkladního lože, s jakoukoliv výplní spár</t>
  </si>
  <si>
    <t>BS6.1 1.NP : 60,09+1,7+4,8+1,11*2+8,62+10,2+11,76+5,76+9,21+9,44+1,87+38,08+11,48</t>
  </si>
  <si>
    <t>1,9+1,48+1,43+1,56+1,07+1,04+20,02+20,08+3,14+34,93+2,09+5,19</t>
  </si>
  <si>
    <t>BS10 2.NP : 5,0+4,47+12,86+0,98*2+3,4+1,0*2+15,11+18,2+25,8+27,9+1,75+8,05</t>
  </si>
  <si>
    <t>5,88+1,15*2+1,44+8,43</t>
  </si>
  <si>
    <t>BS13 3.-8.NP : 1,43+1,2+1,29+1,17+1,43+1,2+1,29*4+1,17+1,2*2+1,29+1,26*2+1,35</t>
  </si>
  <si>
    <t>3.NP : 3,12+(1,31+3,51)*2+4,66*2+1,98+5,59+4,79</t>
  </si>
  <si>
    <t>4.NP : 3,28+4,9+1,31+3,51*2+1,35+4,29+5,17*2+(1,31+3,51)*2+3,28+4,9</t>
  </si>
  <si>
    <t>5.NP : 3,28+4,9+1,35+3,51*3+5,17*2+1,31*2+3,28</t>
  </si>
  <si>
    <t>6.NP : 3,55*2+4,71+1,31*3+3,51*4+1,35+5,17+4,9</t>
  </si>
  <si>
    <t>7.NP : 3,36+4,9+1,31+3,51*2+5,17</t>
  </si>
  <si>
    <t>8.NP : 4,89+1,35+3,87+4,34*2+4,19</t>
  </si>
  <si>
    <t>965081813RT2</t>
  </si>
  <si>
    <t>Bourání podlah z dlaždic teracových, tloušťky do 30 mm, plochy přes 1 m2</t>
  </si>
  <si>
    <t>BS3 pro základy pod nástavbu : 2,3*(5,9+5,5)/2+2,3*3,9+4,5*2,56</t>
  </si>
  <si>
    <t>965082923R00</t>
  </si>
  <si>
    <t>Odstranění násypu pod podlahami a ochranného na střechách tloušťky do 100 mm, plochy přes 2 m2</t>
  </si>
  <si>
    <t>BS11 3.NP : (3,98+21,81*2+12,31+6,08+23,37+24,52+24,07*2+17,33+1,83+23,27+24,52)*0,04</t>
  </si>
  <si>
    <t>BS16 : (95,0-3,0*7,6)*0,01</t>
  </si>
  <si>
    <t>BS17 : (15,2*4,45+4,7*1,85+3,0*0,85+15,2*3,85+4,7*1,85+3,0*0,85)*0,01</t>
  </si>
  <si>
    <t>574,7712*0,01</t>
  </si>
  <si>
    <t>967032974R00</t>
  </si>
  <si>
    <t>Odsekání plošných fasádních prvků předsazených před líc zdiva do 80 mm</t>
  </si>
  <si>
    <t>předsazených před líc zdiva,</t>
  </si>
  <si>
    <t>kamenný obklad parteru : 7,8*1,5+16,6*0,7</t>
  </si>
  <si>
    <t>968061125R00</t>
  </si>
  <si>
    <t>Vyvěšení nebo zavěšení dřevěných křídel dveří, plochy do 2 m2</t>
  </si>
  <si>
    <t>kus</t>
  </si>
  <si>
    <t>oken, dveří a vrat, s uložením a opětovným zavěšením po provedení stavebních změn,</t>
  </si>
  <si>
    <t>968071112R00</t>
  </si>
  <si>
    <t>Vyvěšení nebo zavěšení kovových křídel oken, plochy do 1,5 m2</t>
  </si>
  <si>
    <t>s případným uložením a opětovným zavěšením po provedení stavebních změn,</t>
  </si>
  <si>
    <t>1155</t>
  </si>
  <si>
    <t>968072245R00</t>
  </si>
  <si>
    <t>Vybourání a vyjmutí kovových rámů a rolet rámů, včetně pomocného lešení o výšce podlahy do 1900 mm a pro zatížení do 1,5 kPa  (150 kg/m2) okenních jednoduchých, plochy do 2 m2</t>
  </si>
  <si>
    <t xml:space="preserve">VNITŘNÍ OKNA : </t>
  </si>
  <si>
    <t>2.NP : 1,31*0,8*2</t>
  </si>
  <si>
    <t>3.NP : 0,75*1,41*5+0,5*1,43*5+1,31*0,8</t>
  </si>
  <si>
    <t>4.NP : 0,75*1,41*8+0,5*1,43*4+0,4*1,43*4+0,6*0,8*2+1,3*0,8*2+1,5*0,8*2</t>
  </si>
  <si>
    <t>5.NP : 0,75*1,41*5+0,5*1,43*3+0,4*1,43*3+0,6*0,8*1+1,15*0,8+1,5*0,8</t>
  </si>
  <si>
    <t>6.NP : 0,75*1,41*8+0,5*1,43*4+0,4*1,43*4+0,6*0,8*2+1,3*0,8+1,5*0,8*2+1,15*0,8</t>
  </si>
  <si>
    <t>7.NP : 0,75*1,41*4+0,5*1,43*2+0,4*1,43*2+0,6*0,8+1,15*0,8+1,5*0,8</t>
  </si>
  <si>
    <t>8.NP : 0,75*1,41*5+0,5*1,43*2+0,42*1,43*3+0,6*0,8*2+1,15*0,8*2+1,3*0,8</t>
  </si>
  <si>
    <t>plastová okna světlíků : 2,5*0,7*7</t>
  </si>
  <si>
    <t>střecha : 0,6*(0,4+0,65)+0,8*0,65</t>
  </si>
  <si>
    <t>968072356R00</t>
  </si>
  <si>
    <t>Vybourání a vyjmutí kovových rámů a rolet rámů, včetně pomocného lešení o výšce podlahy do 1900 mm a pro zatížení do 1,5 kPa  (150 kg/m2) okenních zdvojených, plochy do 4 m2</t>
  </si>
  <si>
    <t>POHLED SZ : 3,2*2,3*12+3,2*1,8*21+2,4*1,8*8+2,4*2,2*12+(1,8*1,8+1,0*0,8)*11</t>
  </si>
  <si>
    <t>(2,1*1,8+1,0*0,8)*9+2,4*3,5*2+3,0*1,8+(2,3*1,8+1,0*0,8)+0,7*2,0</t>
  </si>
  <si>
    <t>(3,0*1,8+1,5*0,8)+0,5*1,4*11+2,3*2,5*2+1,8*2,7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</si>
  <si>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</si>
  <si>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</si>
  <si>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(0,6*21+0,7*83+0,8*64+0,9*46+1,0*6)*2,0</t>
  </si>
  <si>
    <t>střecha : (0,8*2+0,75*2)*1,97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</si>
  <si>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</si>
  <si>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</si>
  <si>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(1,3+1,1+1,4*4+1,7*2+1,5*4)*2,0</t>
  </si>
  <si>
    <t>968072641R00</t>
  </si>
  <si>
    <t>Vybourání a vyjmutí kovových rámů a rolet rámů, včetně pomocného lešení o výšce podlahy do 1900 mm a pro zatížení do 1,5 kPa  (150 kg/m2) stěn jakýchkoliv kromě výkladních, jakýchkoliv ploch</t>
  </si>
  <si>
    <t xml:space="preserve">VČ.DVEŘÍ : </t>
  </si>
  <si>
    <t>proskl.parter pohled JV : 7,8*2,8+3,4*3,4*2+11,8*3,0</t>
  </si>
  <si>
    <t>1.02/03 : 7,6*2,95</t>
  </si>
  <si>
    <t>2.NP stěna na terasu : 6,0*2,8</t>
  </si>
  <si>
    <t>970251200R00</t>
  </si>
  <si>
    <t>Řezání železobetonu hloubka řezu 200 mm</t>
  </si>
  <si>
    <t>m</t>
  </si>
  <si>
    <t>podlaha 1.PP pro základy nástavby : 5,5+5,9+3,9+1,6+2,6</t>
  </si>
  <si>
    <t>973031334R00</t>
  </si>
  <si>
    <t>Vysekání v cihelném zdivu výklenků a kapes kapes na jakoukoliv maltu vápennou nebo vápenocementovou, plochy do 0,16 m2, hloubky do 150 mm</t>
  </si>
  <si>
    <t>Včetně pomocného lešení o výšce podlahy do 1900 mm a pro zatížení do 1,5 kPa  (150 kg/m2).</t>
  </si>
  <si>
    <t>973031345R00</t>
  </si>
  <si>
    <t>Vysekání v cihelném zdivu výklenků a kapes kapes na jakoukoliv maltu vápennou nebo vápenocementovou, plochy do 0,25 m2, hloubky do 300 mm</t>
  </si>
  <si>
    <t>976071111R00</t>
  </si>
  <si>
    <t>Vybourání kovových doplňkových konstrukcí madel a zábradlí_x000D_
 v jakémkoliv zdivu</t>
  </si>
  <si>
    <t>balkón 3.a 4.NP : (1,3+1,1)*2</t>
  </si>
  <si>
    <t>978013141R00</t>
  </si>
  <si>
    <t>Otlučení omítek vápenných nebo vápenocementových vnitřních s vyškrabáním spár, s očištěním zdiva stěn, v rozsahu do 30 %</t>
  </si>
  <si>
    <t>pro opravu stěn výtahových šachet : 400,0</t>
  </si>
  <si>
    <t>978015251R00</t>
  </si>
  <si>
    <t>Otlučení omítek vápenných nebo vápenocementových vnějších s vyškrabáním spár, s očištěním zdiva_x000D_
 1. až 4. stupni složitosti, v rozsahu do 40 %</t>
  </si>
  <si>
    <t>pro opravu pod kamenný obklad : (784,4+72,5)*1,03</t>
  </si>
  <si>
    <t>978015291R00</t>
  </si>
  <si>
    <t>Otlučení omítek vápenných nebo vápenocementových vnějších s vyškrabáním spár, s očištěním zdiva_x000D_
 1. až 4. stupni složitosti, v rozsahu do 100 %</t>
  </si>
  <si>
    <t>16,5*25,4+4,5*3,7+17,0*25,4+3,0*28,8+3,0*25,0+9,4*18,0</t>
  </si>
  <si>
    <t>-(2,5*1,9*10+0,9*2,75*36+3,25*1,9*16+3,68*1,9*6)</t>
  </si>
  <si>
    <t>-(3,68*2,2*12+2,88*2,2*6+2,45*1,9*10+2,5*1,9*10)</t>
  </si>
  <si>
    <t>978036391R00</t>
  </si>
  <si>
    <t>Otlučení vnějších omítek šlechtěných z umělého kamene, v rozsahu do 100 %</t>
  </si>
  <si>
    <t xml:space="preserve">TERACOVÁ OMÍTKA SOKLU : </t>
  </si>
  <si>
    <t>1,8*19,5-(3,0*1,4*3+2,2*0,9*2)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</si>
  <si>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</si>
  <si>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</si>
  <si>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</si>
  <si>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1.06,07,18-23,36 : (1,3+1,0)*2*2,0*2+(0,9+2,05)*2*2,0+(0,85*8+1,3*4+1,5*6+1,1*6)*2,0</t>
  </si>
  <si>
    <t>-(0,5*10+0,7*2)*2,0</t>
  </si>
  <si>
    <t>2.10,11,13,14 : (1,1+0,9)*8*1,5-0,7*1,97*3</t>
  </si>
  <si>
    <t>2.08 : (2,0+2,7)*2-0,7*1,97</t>
  </si>
  <si>
    <t>2.27,35 : (2,9+2,7+2,65+2,1)*2-0,7*1,97*2</t>
  </si>
  <si>
    <t>2.43 : (3,0+3,4)*2-0,7*1,97</t>
  </si>
  <si>
    <t>2.26,36,37,43 : (1,7+0,9+1,2+0,8)*2*2,0*2-0,7*1,97*4</t>
  </si>
  <si>
    <t>3.06,10 : (2,0+1,8+1,1+1,6)*2*2,0-0,6*1,97*2</t>
  </si>
  <si>
    <t>3.18,22 : ((1,8+1,9)*2*2,0-0,7*1,97)*2</t>
  </si>
  <si>
    <t>3.13,17,21 : ((1,4+0,9)*2*2,0-0,7*1,97)*3</t>
  </si>
  <si>
    <t>3.27,28 : (1,9+2,4+1,5+0,9)*2*2,0-0,8*1,97*2</t>
  </si>
  <si>
    <t>3.41,42 : (1,4*2+2,8*2)*2*2,0-0,7*1,97*2</t>
  </si>
  <si>
    <t>3.51 : 2,63*4*2,0-0,7*1,97</t>
  </si>
  <si>
    <t xml:space="preserve">4.NP : </t>
  </si>
  <si>
    <t>4.07,19,23,46,50,54 : 1,8*4*2,0*6-(0,6*2+0,7*4)*1,97</t>
  </si>
  <si>
    <t>4.13,18,22,29,38,45,49,59 : (1,4+0,9)*2*2,0*8-0,7*1,97*8</t>
  </si>
  <si>
    <t>4.14,30,39,60 : (1,9+2,5)*2*2,0*4-0,7*1,97*4</t>
  </si>
  <si>
    <t xml:space="preserve">5.NP : </t>
  </si>
  <si>
    <t>5.14,31,39 : (1,9+2,5)*2*2,0*3-0,7*1,97*3</t>
  </si>
  <si>
    <t>5.06,23,45,49,52 : 1,8*4*2,0*5-0,7*1,97*5</t>
  </si>
  <si>
    <t>5.13,22,30,38,44,48 : (1,4+0,9)*2*2,0*6-0,7*1,97*6</t>
  </si>
  <si>
    <t>6.NP = 4.NP : 205,972</t>
  </si>
  <si>
    <t xml:space="preserve">7.NP : </t>
  </si>
  <si>
    <t>7.13,29 : (1,9+2,5)*2*2,0*2-0,7*1,97*2</t>
  </si>
  <si>
    <t>7.06,19,23,50 : 1,8*4*2,0*4-0,7*1,97*4</t>
  </si>
  <si>
    <t>7.12,18,22,28 : (1,4+0,9)*2*2,0*4-0,7*1,97*4</t>
  </si>
  <si>
    <t xml:space="preserve">8.NP : </t>
  </si>
  <si>
    <t>8.23,31 : (2,0+2,35)*2*2,0*2-0,7*1,97*2</t>
  </si>
  <si>
    <t>8.11 : (2,2+2,35)*2*2,0-0,7*1,97</t>
  </si>
  <si>
    <t>8.42 : (1,8+2,5)*2*2,0-0,8*1,97</t>
  </si>
  <si>
    <t>8.16 : (1,85+2,1)*2*2,0-0,7*1,97</t>
  </si>
  <si>
    <t>8.15,22,30 : (1,4+0,9)*2*2,0*3-0,7*1,97*3</t>
  </si>
  <si>
    <t>767581801R00</t>
  </si>
  <si>
    <t>Demontáž podhledů kazet</t>
  </si>
  <si>
    <t>800-767</t>
  </si>
  <si>
    <t>POL1_7</t>
  </si>
  <si>
    <t>1.NP lékárna : 60,09+1,7+4,8+1,11*2+8,62+10,2+11,76+5,76+9,21+9,44+1,87</t>
  </si>
  <si>
    <t>240000001RR</t>
  </si>
  <si>
    <t>Demontáž rozvodů vzduchotechniky,likvidace</t>
  </si>
  <si>
    <t>POL1_9</t>
  </si>
  <si>
    <t>Odstranění stávajících rozvodů VZT vč.závěsů a viditelných pomocných konstrukcí v prostorách provozu masny.</t>
  </si>
  <si>
    <t>240000002RR</t>
  </si>
  <si>
    <t>Demontáž systému hydrantu vč.vysekání potrubí a likvidace</t>
  </si>
  <si>
    <t>240000033RR</t>
  </si>
  <si>
    <t>Demontáž izolace potrubí</t>
  </si>
  <si>
    <t>98000R</t>
  </si>
  <si>
    <t>Demontáž stávajícího fasádního obkladu vč. kotev a pomocných konstrukcí</t>
  </si>
  <si>
    <t>FASÁDA : 784,4*1,03</t>
  </si>
  <si>
    <t>VÝLOHY : 72,5*1,03</t>
  </si>
  <si>
    <t>900   R00</t>
  </si>
  <si>
    <t>Hzs - doplňkové práce k bouracím pracem</t>
  </si>
  <si>
    <t>hodina</t>
  </si>
  <si>
    <t>HZS</t>
  </si>
  <si>
    <t>POL10_0</t>
  </si>
  <si>
    <t>otlučení nesoudržné části omítek a nátěrů 1.,2.PP PŘEDPOKLAD : 140</t>
  </si>
  <si>
    <t>ostatní demontáže, kotvení,konzoly apod., dle popisu v TZ : 240</t>
  </si>
  <si>
    <t>970251150R00</t>
  </si>
  <si>
    <t>Řezání železobetonu hloubka řezu 150 mm</t>
  </si>
  <si>
    <t>STROP NAD 2.PP : (1,215+0,4)*2</t>
  </si>
  <si>
    <t>STROP NAD 1.PP : (0,7+0,4+0,5+0,9+0,4+1,2+0,7+1,6)*2</t>
  </si>
  <si>
    <t>STROP NAD 1.NP : (0,6+0,9+0,4+1,215+0,7+0,4)*2</t>
  </si>
  <si>
    <t>(3,6+1,5)*2</t>
  </si>
  <si>
    <t>971033431R00</t>
  </si>
  <si>
    <t>Vybourání otvorů ve zdivu cihelném z jakýchkoliv cihel pálených_x000D_
 na jakoukoliv maltu vápenou nebo vápenocementovou, plochy do 0,25 m2, tloušťky do 150 mm</t>
  </si>
  <si>
    <t>základovém nebo nadzákladovém,</t>
  </si>
  <si>
    <t xml:space="preserve">VZT : </t>
  </si>
  <si>
    <t>8+3+4+11+10+9+9+8+4</t>
  </si>
  <si>
    <t>971033441R00</t>
  </si>
  <si>
    <t>Vybourání otvorů ve zdivu cihelném z jakýchkoliv cihel pálených_x000D_
 na jakoukoliv maltu vápenou nebo vápenocementovou, plochy do 0,25 m2, tloušťky do 300 mm</t>
  </si>
  <si>
    <t>3+2+13+11+12+10+8+6</t>
  </si>
  <si>
    <t>971033451R00</t>
  </si>
  <si>
    <t>Vybourání otvorů ve zdivu cihelném z jakýchkoliv cihel pálených_x000D_
 na jakoukoliv maltu vápenou nebo vápenocementovou, plochy do 0,25 m2, tloušťky do 450 mm</t>
  </si>
  <si>
    <t>VZT : 28</t>
  </si>
  <si>
    <t>971033631R00</t>
  </si>
  <si>
    <t>Vybourání otvorů ve zdivu cihelném z jakýchkoliv cihel pálených_x000D_
 na jakoukoliv maltu vápenou nebo vápenocementovou, plochy do 4 m2, tloušťky do 150 mm</t>
  </si>
  <si>
    <t>1.PP : 1,0*2,25*5+0,9*2,25</t>
  </si>
  <si>
    <t>972054491R00</t>
  </si>
  <si>
    <t>Vybourání otvorů ve stropech nebo klenbách železobetonových plochy do 1 m2, tloušťky přes 81 mm</t>
  </si>
  <si>
    <t>bez odstranění podlahy a násypu,</t>
  </si>
  <si>
    <t>STROP NAD 2.PP : 1,215*0,4*0,12</t>
  </si>
  <si>
    <t>STROP NAD 1.PP : (0,7*0,4+0,5*0,9+0,4*1,2+0,7*1,6)*0,1</t>
  </si>
  <si>
    <t>STROP NAD 1.NP : (0,6*0,9+0,4*1,215+0,7*0,4)*0,12</t>
  </si>
  <si>
    <t>(3,6+1,5)*2*0,14</t>
  </si>
  <si>
    <t>978012191R00</t>
  </si>
  <si>
    <t>Otlučení omítek vápenných nebo vápenocementových vnitřních s vyškrabáním spár, s očištěním zdiva stropů rákosovaných, v rozsahu do 100 %</t>
  </si>
  <si>
    <t>1.NP : 38,08+11,48+1,9+1,48+1,43+1,56+1,07+1,04+20,02+20,08+3,14+34,93+2,09</t>
  </si>
  <si>
    <t>3.NP : 26,21+24,74+3,12+3,98+1,31+3,51*2+1,35+1,43+4,66+1,98+5,59+4,79</t>
  </si>
  <si>
    <t>4.NP : 26,01+26,31+3,28*2+1,2+4,9*2+1,31*3+3,51*4+1,35+4,29+5,17*2+1,29+1,17</t>
  </si>
  <si>
    <t>5.NP : 26,01+26,31+3,28*2+1,2+4,9+1,31*2+3,51*3+1,35+1,29*2+5,17*2</t>
  </si>
  <si>
    <t>6.NP : 26,01+26,31+3,55*2+1,2+4,71+1,31*3+3,51*4+1,29*2+1,35+5,17*2+1,17+4,9</t>
  </si>
  <si>
    <t>7.NP : 26,01+26,31+3,36+1,2+4,9+1,31+3,51*2+1,35+1,29+5,17</t>
  </si>
  <si>
    <t>8.NP : 21,48+23,52+4,89+1,35+3,87+1,26*2+4,34*2+4,19</t>
  </si>
  <si>
    <t>999281112R00</t>
  </si>
  <si>
    <t xml:space="preserve">Přesun hmot pro opravy a údržbu objektů pro opravy a údržbu dosavadních objektů včetně vnějších plášťů_x000D_
 výšky přes 25 do 36 m,  </t>
  </si>
  <si>
    <t>t</t>
  </si>
  <si>
    <t>801-4</t>
  </si>
  <si>
    <t>Přesun hmot</t>
  </si>
  <si>
    <t>POL7_</t>
  </si>
  <si>
    <t>oborů 801, 803, 811 a 812</t>
  </si>
  <si>
    <t>711140101R00</t>
  </si>
  <si>
    <t>Odstranění izolace proti vodě - pásy přitavením vodorovné, 1 vrstva</t>
  </si>
  <si>
    <t>800-711</t>
  </si>
  <si>
    <t>BS15 : 16,4*(4,4+7,2)/2-13,77</t>
  </si>
  <si>
    <t>BS18 část se zateplením : 20,4*14,15+6,1*1,8+6,7*0,7-(2,95*3,35+1,28*2,98*2+1,75*1,1+0,4*2,5*2)</t>
  </si>
  <si>
    <t>711140102R00</t>
  </si>
  <si>
    <t>Odstranění izolace proti vodě - pásy přitavením vodorovné, 2 vrstvy</t>
  </si>
  <si>
    <t>BS16 : 95,0-3,0*7,6</t>
  </si>
  <si>
    <t>BS17 : 15,2*4,45+4,7*1,85+3,0*0,85+15,2*3,85+4,7*1,85+3,0*0,85</t>
  </si>
  <si>
    <t>BS18 část bez zateplení : 20,95*14,25+6,1*1,8+7,0*0,7</t>
  </si>
  <si>
    <t>-(3,45*3,3+1,2*3,35+1,8*1+1,15*2,9+0,4*2,5*2)</t>
  </si>
  <si>
    <t>712300831R00</t>
  </si>
  <si>
    <t xml:space="preserve">Odstranění povlakové krytiny a mechu na střechách plochých do 10° povlakové krytiny_x000D_
 jednovrstvé,  </t>
  </si>
  <si>
    <t>8.NP protažení fólie : (16,9+0,6+0,8+7,5)*2</t>
  </si>
  <si>
    <t>713104111R00</t>
  </si>
  <si>
    <t>Odstranění tepelné izolace z desek, lamel, rohoží, pásů a foukané izolace plochých střech, volně uložené, z desek z expandovaného polystyrenu, tloušťky do 100 mm</t>
  </si>
  <si>
    <t>800-713</t>
  </si>
  <si>
    <t>713104311R00</t>
  </si>
  <si>
    <t>Odstranění tepelné izolace z desek, lamel, rohoží, pásů a foukané izolace plochých střech, přilepené k podkladu, z desek z expandovaného polystyrenu, tloušťky do 100 mm</t>
  </si>
  <si>
    <t>713104312R00</t>
  </si>
  <si>
    <t>Odstranění tepelné izolace z desek, lamel, rohoží, pásů a foukané izolace plochých střech, přilepené k podkladu, z desek z expandovaného polystyrenu, tloušťky od 100 mm do 200 mm</t>
  </si>
  <si>
    <t xml:space="preserve">KOREK SPOJENÝ ASFALTEM : </t>
  </si>
  <si>
    <t>762111811R00</t>
  </si>
  <si>
    <t>Demontáž stěn a příček z hranolků, fošen nebo latí</t>
  </si>
  <si>
    <t>800-762</t>
  </si>
  <si>
    <t xml:space="preserve">KOMPLETNÍ KONSTRUKCE SKLEPNÍCH KÓJÍ : </t>
  </si>
  <si>
    <t>S1.09 : (3,91+4,97+1,225*2+5,115+3,23+1,58+4,03+3,44)*3,7</t>
  </si>
  <si>
    <t>S1.16 : (2,4+0,3+1,7+2,3*2+0,8+0,5+2,6*6+3,7*2+8,0)*3,7</t>
  </si>
  <si>
    <t>S1.19 : (2,2+1,77+3,01+5,165+3,42*2+1,85+1,2+4,6*2+1,09)*3,7</t>
  </si>
  <si>
    <t>(1,92*2+1,5+2,2*2+5,9)*3,7</t>
  </si>
  <si>
    <t>762521811R00</t>
  </si>
  <si>
    <t>Demontáž podlah bez polštářů , z prken, tloušťky do 32 mm</t>
  </si>
  <si>
    <t>BS11 3.NP : (3,98+21,81*2+12,31+6,08+23,37+24,52+24,07*2+17,33+1,83+23,27+24,52)</t>
  </si>
  <si>
    <t>762841812R00</t>
  </si>
  <si>
    <t>Demontáž podbití stropů a střech do 60° z prken tl. do 35 mm s omítkou</t>
  </si>
  <si>
    <t xml:space="preserve">VČ.NOSNÉHO ROŠTU : </t>
  </si>
  <si>
    <t>762526811R00</t>
  </si>
  <si>
    <t>Demontáž podlah bez polštářů , z desek dřevotřískovýh, překližkových, sololitových , tloušťky do 20 mm</t>
  </si>
  <si>
    <t xml:space="preserve">ochr.kam.dlažby a obložení : </t>
  </si>
  <si>
    <t>118,74</t>
  </si>
  <si>
    <t>763614112RT1</t>
  </si>
  <si>
    <t>Montáž podlahy, z desek tl. do 18 mm, na P+D, přibitím, bez dodávky desky</t>
  </si>
  <si>
    <t>800-763</t>
  </si>
  <si>
    <t>vč. dodávky a montáže spojovacího materiálu</t>
  </si>
  <si>
    <t>1.02 ochrana kam.dlažby a obložení proti poškození : 118,74</t>
  </si>
  <si>
    <t>60726010.AR</t>
  </si>
  <si>
    <t>deska dřevoštěpková třívrstvá pro prostředí vlhké; strana nebroušená; hrana pero/drážka; tl = 12,0 mm</t>
  </si>
  <si>
    <t>SPCM</t>
  </si>
  <si>
    <t>Specifikace</t>
  </si>
  <si>
    <t>POL3_7</t>
  </si>
  <si>
    <t>118,74*1,1</t>
  </si>
  <si>
    <t>998763101R00</t>
  </si>
  <si>
    <t>Přesun hmot dřevostaveb v objektech výšky do 6 m</t>
  </si>
  <si>
    <t>50 m vodorovně</t>
  </si>
  <si>
    <t>764321820R00</t>
  </si>
  <si>
    <t>Demontáž oplechování říms pod nadřímsovým žlabem, rš 500 mm, sklonu do 30°</t>
  </si>
  <si>
    <t>800-764</t>
  </si>
  <si>
    <t>7.NP : 41,2+0,4*2</t>
  </si>
  <si>
    <t>8.NP : 50,315</t>
  </si>
  <si>
    <t>střecha : (41,95+17,2+1,1)*2</t>
  </si>
  <si>
    <t>(3,45+3,3+2,95+3,35+1,2+3,35+1,25+2,93+1,25+2,93)*2</t>
  </si>
  <si>
    <t>(1,15+2,9+1,8+1,0+1,75+1,1+(1,28+2,5)*2+1,15+2,5)*2</t>
  </si>
  <si>
    <t>764352820R00</t>
  </si>
  <si>
    <t>Demontáž žlabů podokapních půlkruhových rovných, rš 400 a 500 mm, sklonu do 30°</t>
  </si>
  <si>
    <t xml:space="preserve">VČ.KOTVENÍ A SYSTÉMOVÝCH PLECHŮ : </t>
  </si>
  <si>
    <t>1.NP : 6,1+3,2</t>
  </si>
  <si>
    <t>2.NP : 3,2+5,2+6,5+6,1+5,8</t>
  </si>
  <si>
    <t>8.NP : 5,0+7,5+1,1*2+6,8+4,7+4,13+8,17+8,040+3,3+12,16+8,17+4,13</t>
  </si>
  <si>
    <t>764454803R00</t>
  </si>
  <si>
    <t>Demontáž odpadních trub nebo součástí trub kruhových , o průměru 150 mm</t>
  </si>
  <si>
    <t>VČ.KOTVÍCÍCH PRVKŮ : 205,0</t>
  </si>
  <si>
    <t>76439182RR</t>
  </si>
  <si>
    <t>Demontáž ostatních klemp.prvků</t>
  </si>
  <si>
    <t>766111820R00</t>
  </si>
  <si>
    <t>Demontáž dřevěných stěn plných</t>
  </si>
  <si>
    <t>800-766</t>
  </si>
  <si>
    <t>včetně demontáže lišt a vysklení,</t>
  </si>
  <si>
    <t>1.NP dělící příčka : 4,8*2,95</t>
  </si>
  <si>
    <t>766812840R00</t>
  </si>
  <si>
    <t>Demontáž kuchyňských linek délky přes 1800 do 2100 mnm</t>
  </si>
  <si>
    <t>2.NP : 3</t>
  </si>
  <si>
    <t>766825821R00</t>
  </si>
  <si>
    <t>Demontáž nábytku vestavěného skříní dvoukřídlových</t>
  </si>
  <si>
    <t>767311810R00</t>
  </si>
  <si>
    <t>Demontáž světlíků všech typů včetně zasklení</t>
  </si>
  <si>
    <t>7,8*1,8*2+2,0*1,8*2+7,8*2,05</t>
  </si>
  <si>
    <t>767995105R00</t>
  </si>
  <si>
    <t>Výroba a montáž atypických kovovových doplňků staveb hmotnosti přes 50 do 100 kg</t>
  </si>
  <si>
    <t>kg</t>
  </si>
  <si>
    <t xml:space="preserve">OCEL OPATŘIT ZÁKL.NÁTĚREM : </t>
  </si>
  <si>
    <t>2.PP : 47,2</t>
  </si>
  <si>
    <t>1.PP : 444,4</t>
  </si>
  <si>
    <t>1.NP : 706,2</t>
  </si>
  <si>
    <t>767996801R00</t>
  </si>
  <si>
    <t>Demontáž ostatních doplňků staveb atypických konstrukcí_x000D_
 o hmotnosti přes 20 do 50 kg</t>
  </si>
  <si>
    <t>2.PP větrací mřížky : 16,0</t>
  </si>
  <si>
    <t>1.PP podlah.vpust : 9,0</t>
  </si>
  <si>
    <t>1.PP poklop : 20,0</t>
  </si>
  <si>
    <t>1.NP čistící rohož : 30,0</t>
  </si>
  <si>
    <t>2.NP zábradlí : 3,045*7,0</t>
  </si>
  <si>
    <t>střecha kotvící body : 10,0*11</t>
  </si>
  <si>
    <t>střecha zábradlí větracích světlíků : (1,15+2,9+1,8+1,0+1,75+1,1+(1,28+2,5)*2+1,15+2,5)*2*1,0*7,0</t>
  </si>
  <si>
    <t>767996802R00</t>
  </si>
  <si>
    <t>Demontáž ostatních doplňků staveb atypických konstrukcí_x000D_
 o hmotnosti přes 50 do 100 kg</t>
  </si>
  <si>
    <t>1.PP elektrorozvaděče : 150,0</t>
  </si>
  <si>
    <t>1.PP levý dvorek : 140,0</t>
  </si>
  <si>
    <t>3.NP, 8.NP elektrorozvaděče : 1*40,0*2</t>
  </si>
  <si>
    <t>4.-7.NP elektrorozvaděče : 2*40,0*4</t>
  </si>
  <si>
    <t>kovové prvky střechy -antény,zařízení apod. : 5*40</t>
  </si>
  <si>
    <t>767996803R00</t>
  </si>
  <si>
    <t>Demontáž ostatních doplňků staveb atypických konstrukcí_x000D_
 o hmotnosti přes 100 do 250 kg</t>
  </si>
  <si>
    <t>8.NP ocelové schodiště : 460</t>
  </si>
  <si>
    <t>7671228RR0</t>
  </si>
  <si>
    <t>Demontáž mříží</t>
  </si>
  <si>
    <t>2.PP : 2,1*2,3+3,0*1,6</t>
  </si>
  <si>
    <t>1.PP : 1,8*2,8+3,0*1,6+2,4*1,3</t>
  </si>
  <si>
    <t>1.NP : 3,2*2,8*2</t>
  </si>
  <si>
    <t>3.NP : 1,8*2,8+3,0*1,6</t>
  </si>
  <si>
    <t>7678518RR</t>
  </si>
  <si>
    <t>Demontáž žebříku</t>
  </si>
  <si>
    <t>13384435R</t>
  </si>
  <si>
    <t>tyč ocelová profilová válcovaná za tepla S235 (11375); průřez U; výška 140 mm</t>
  </si>
  <si>
    <t>2.PP : 0,0392*1,1</t>
  </si>
  <si>
    <t>1.PP : 0,016*1,1</t>
  </si>
  <si>
    <t>1.NP : 0,128*1,1</t>
  </si>
  <si>
    <t>13483420R</t>
  </si>
  <si>
    <t>tyč ocelová profilová válcovaná za tepla S235 (11375); průřez U; výška 220 mm</t>
  </si>
  <si>
    <t>1.PP : 0,4116*1,1</t>
  </si>
  <si>
    <t>1.NP : 0,4116*1,1</t>
  </si>
  <si>
    <t>13611218R</t>
  </si>
  <si>
    <t>plech ocelový válcovaný za tepla S235 (11375); povrch hladký; tl.  5,00 mm</t>
  </si>
  <si>
    <t xml:space="preserve">P5 150/150 : </t>
  </si>
  <si>
    <t>1.NP : 0,15*1,1</t>
  </si>
  <si>
    <t>13611224R</t>
  </si>
  <si>
    <t>plech ocelový válcovaný za tepla S235 (11375); povrch hladký; tl.  8,00 mm</t>
  </si>
  <si>
    <t xml:space="preserve">P8 : </t>
  </si>
  <si>
    <t>2.PP : 0,008*1,1</t>
  </si>
  <si>
    <t>1.PP : 0,0168*1,1</t>
  </si>
  <si>
    <t>1.NP : 0,0168*1,1</t>
  </si>
  <si>
    <t>R1458</t>
  </si>
  <si>
    <t>Drobný materiál, svary,kotvy</t>
  </si>
  <si>
    <t>775521800R00</t>
  </si>
  <si>
    <t>Demontáž podlah vlysových přibíjených včetně lišt</t>
  </si>
  <si>
    <t>800-775</t>
  </si>
  <si>
    <t>BS9 2.NP : 41,9+21,57+11,21+19,88+11,03*2+20,93*2+11,03+11,32+22,78+14,51+43,83</t>
  </si>
  <si>
    <t>22,06+20,93*2+14,85+11,36+20,65+22,17+68,63+17,16+3,42+16,42+14,33</t>
  </si>
  <si>
    <t>776511810R00</t>
  </si>
  <si>
    <t>Odstranění povlakových podlah z nášlapné plochy lepených, bez podložky, z ploch přes 20 m2</t>
  </si>
  <si>
    <t xml:space="preserve">VČ.SOKLÍKŮ : </t>
  </si>
  <si>
    <t>BS11 3.NP : 3,98</t>
  </si>
  <si>
    <t>BS19 2.NP : 26,8+22,76</t>
  </si>
  <si>
    <t>76799RR</t>
  </si>
  <si>
    <t>Demontáž stávajících výtahů vč.strojoven, likvidace</t>
  </si>
  <si>
    <t>979011111R00</t>
  </si>
  <si>
    <t>Svislá doprava suti a vybouraných hmot za prvé podlaží nad nebo pod základním podlažím</t>
  </si>
  <si>
    <t>Přesun suti</t>
  </si>
  <si>
    <t>POL8_</t>
  </si>
  <si>
    <t>979011121R00</t>
  </si>
  <si>
    <t>Svislá doprava suti a vybouraných hmot příplatek za každé další podlaží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</si>
  <si>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</si>
  <si>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</si>
  <si>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</si>
  <si>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</si>
  <si>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</si>
  <si>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</si>
  <si>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</si>
  <si>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</si>
  <si>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</si>
  <si>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979951112R00</t>
  </si>
  <si>
    <t>Výkup kovů - železný šrot tl. nad 4 mm</t>
  </si>
  <si>
    <t>Pro vyjádření výnosu ve prospěch zhotovitele je nutné jednotkovou cenu uvést se záporným znaménkem. (Získaná částka ponižuje náklad stavby.)</t>
  </si>
  <si>
    <t>979990001R00</t>
  </si>
  <si>
    <t>Poplatek za skládku stavební suti</t>
  </si>
  <si>
    <t>979990108R00</t>
  </si>
  <si>
    <t>Poplatek za skládku suti - železobeton</t>
  </si>
  <si>
    <t>979990110R00</t>
  </si>
  <si>
    <t>Poplatek za skládku suti - sádrokartonové desky</t>
  </si>
  <si>
    <t>979990121R00</t>
  </si>
  <si>
    <t>Poplatek za skládku suti - asfaltové pásy</t>
  </si>
  <si>
    <t>979990122R00</t>
  </si>
  <si>
    <t>Poplatek za skládku suti - PVC střešní krytina</t>
  </si>
  <si>
    <t>979990143R00</t>
  </si>
  <si>
    <t>Poplatek za skládku suti - polystyren</t>
  </si>
  <si>
    <t>979990161R00</t>
  </si>
  <si>
    <t>Poplatek za skládku suti - dřevo</t>
  </si>
  <si>
    <t>979999999R00</t>
  </si>
  <si>
    <t>Poplatek za skládku 10 % příměsí - DUFONEV Brno</t>
  </si>
  <si>
    <t>273323411RV1</t>
  </si>
  <si>
    <t>Beton základových desek železový vodostavební třídy C 25/30, stupeň chemické odolnosti  X0,XC1-4,XD1-2,XF1,XA1-2</t>
  </si>
  <si>
    <t>801-1</t>
  </si>
  <si>
    <t>bez dodávky a uložení výztuže</t>
  </si>
  <si>
    <t>dojezd výtahu : 2,9*1,96*0,35</t>
  </si>
  <si>
    <t>pod stěnu z TZB : 3,0*0,4*2,515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</si>
  <si>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</si>
  <si>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</si>
  <si>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</si>
  <si>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(2,9+1,96*2)*0,35</t>
  </si>
  <si>
    <t>pod stěnu z TZB : (3,0+2,515)*2*0,4</t>
  </si>
  <si>
    <t>273351216R00</t>
  </si>
  <si>
    <t>Bednění stěn základových desek odstranění</t>
  </si>
  <si>
    <t>Včetně očištění, vytřídění a uložení bednicího materiálu.</t>
  </si>
  <si>
    <t>274272140RT4</t>
  </si>
  <si>
    <t>Zdivo základové z bednicích tvárnic tloušťky 300 mm, výplň betonem C 20/25</t>
  </si>
  <si>
    <t>s výplní betonem, bez výztuže,</t>
  </si>
  <si>
    <t>2,515*8,8</t>
  </si>
  <si>
    <t>274316131RU1</t>
  </si>
  <si>
    <t>Základové pasy z betonu prostého vodostavebního třídy C25/30, stupeň vlivu prostředí XC4 - odolnost proti korozi způsobené karbonací</t>
  </si>
  <si>
    <t>801-5</t>
  </si>
  <si>
    <t>0,7*(5,5+3,9)*0,9</t>
  </si>
  <si>
    <t>274351215RT1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</si>
  <si>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</si>
  <si>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</si>
  <si>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(5,5+3,9)*2*0,9</t>
  </si>
  <si>
    <t>274351216R00</t>
  </si>
  <si>
    <t>Bednění stěn základových pasů odstranění</t>
  </si>
  <si>
    <t>279323411RT8</t>
  </si>
  <si>
    <t>vodostavební třídy C 25/30, stupeň vlivu prostředí XA2, odolnost proti chemicky agresivnímu prostředí</t>
  </si>
  <si>
    <t>dojezd výtahu : 0,2*(1,65*2+2,9)*1,1+0,11*2,9*1,1</t>
  </si>
  <si>
    <t>279351101R00</t>
  </si>
  <si>
    <t>Bednění základových zdí jednostranné, zřízení</t>
  </si>
  <si>
    <t>bednění svislé nebo šikmé (odkloněné), půdorysně přímé nebo zalomené základových zdí ve volných nebo zapažených jámách, rýhách, šachtách, včetně případných vzpěr,</t>
  </si>
  <si>
    <t>2,5*1,1</t>
  </si>
  <si>
    <t>279351102R00</t>
  </si>
  <si>
    <t>Bednění základových zdí jednostranné, odstranění</t>
  </si>
  <si>
    <t>Včetně  očištění, vytřídění a uložení bednicího materiálu.</t>
  </si>
  <si>
    <t>279351105R00</t>
  </si>
  <si>
    <t>Bednění základových zdí oboustranné, zřízení</t>
  </si>
  <si>
    <t>(1,96*2*2+2,5*2)*1,1</t>
  </si>
  <si>
    <t>279351106R00</t>
  </si>
  <si>
    <t>Bednění základových zdí oboustranné, odstranění</t>
  </si>
  <si>
    <t>279361821R00</t>
  </si>
  <si>
    <t>Výztuž základových zdí z betonářské oceli 10 505(R)</t>
  </si>
  <si>
    <t>včetně distančních prvků</t>
  </si>
  <si>
    <t xml:space="preserve">podrobný výpis výztuže je dodávkou zhotovitele : </t>
  </si>
  <si>
    <t>0,75</t>
  </si>
  <si>
    <t>stěna z TZB : 0,7</t>
  </si>
  <si>
    <t>285947121R00</t>
  </si>
  <si>
    <t>Trn z betonářské oceli včetně zainjektování průměr trnu od 20 do 26 mm, délka trnu od 0 přes 0,4 do 3 m</t>
  </si>
  <si>
    <t>800-2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</si>
  <si>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</si>
  <si>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</si>
  <si>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S strop nad 1.PP : 15,0*0,06</t>
  </si>
  <si>
    <t>S strop nad 1.NP : 40,0*0,06</t>
  </si>
  <si>
    <t>D1 : 10,5*0,16</t>
  </si>
  <si>
    <t>D4 : 7,0*0,16</t>
  </si>
  <si>
    <t>411351101RT4</t>
  </si>
  <si>
    <t>Bednění stropů deskových, balkonových nebo plošných konzol plné, rovné, popř. s náběhy systémové, včetně podepření, tloušťka stropu 240 mm, - zřízení</t>
  </si>
  <si>
    <t>s pomocným lešením</t>
  </si>
  <si>
    <t>D1 : 10,5</t>
  </si>
  <si>
    <t>D4 : 7,0</t>
  </si>
  <si>
    <t>411351102R00</t>
  </si>
  <si>
    <t>Bednění stropů deskových, balkonových nebo plošných konzol plné, rovné, popř. s náběhy  , - odstranění</t>
  </si>
  <si>
    <t>411354231R00</t>
  </si>
  <si>
    <t>Bednění stropů zabudované (ztracené) z ocelových trapézových plechů lesklých, vlna 30 mm, tloušťky 0,8 mm</t>
  </si>
  <si>
    <t>otevřeného podhledu, bez podpěrné konstrukce, s osazením na sucho na zdech do připravených ozubů, popř. na rovných zdech, trámech, průvlacích, nebo do traverz, bez úpravy povrchu plechů, s pomocným lešením.</t>
  </si>
  <si>
    <t xml:space="preserve">vč.přistřelení v každé 2.vlně : </t>
  </si>
  <si>
    <t>strop nad 1.PP : 15,0</t>
  </si>
  <si>
    <t>strop nad 1.NP : 40,0</t>
  </si>
  <si>
    <t>411361921RT2</t>
  </si>
  <si>
    <t>Výztuž stropů ze svařovaných sítí průměr drátu 5 mm, velikost oka 100 / 100 mm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</si>
  <si>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</si>
  <si>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55,0*0,00308*1,1</t>
  </si>
  <si>
    <t>411361921RT9</t>
  </si>
  <si>
    <t>Výztuž stropů ze svařovaných sítí průměr drátu 8 mm, velikost oka 150/150 mm</t>
  </si>
  <si>
    <t>D1 : 10,5*0,0054*1,1</t>
  </si>
  <si>
    <t>D4 : 7,0*0,0054*1,1</t>
  </si>
  <si>
    <t>417320035RAB</t>
  </si>
  <si>
    <t>Ztužující věnce do klasického bednění z betonu C 20/25, průřezu 300 x 200 mm, výztuž 120 kg/m3</t>
  </si>
  <si>
    <t>AP-HSV</t>
  </si>
  <si>
    <t>Součtová</t>
  </si>
  <si>
    <t>Agregovaná položka</t>
  </si>
  <si>
    <t>POL2_</t>
  </si>
  <si>
    <t>beton ztužujících pasů a věnců, výztuž 10 505, bednění a odbednění, bez tepelné izolace.</t>
  </si>
  <si>
    <t>V1 : 10,0</t>
  </si>
  <si>
    <t>V2 : 23,0</t>
  </si>
  <si>
    <t>V3 : 18,0</t>
  </si>
  <si>
    <t>V4 : 16,0</t>
  </si>
  <si>
    <t>95101001R</t>
  </si>
  <si>
    <t>Výplň schodišťových stupňů jemnozrnným betonem</t>
  </si>
  <si>
    <t>767995104R00</t>
  </si>
  <si>
    <t>Výroba a montáž atypických kovovových doplňků staveb hmotnosti přes 20 do 50 kg</t>
  </si>
  <si>
    <t xml:space="preserve">VČ.POVRCHOVÉ ÚPRAVY A KOTEV!! : </t>
  </si>
  <si>
    <t>schodiště : 2450</t>
  </si>
  <si>
    <t>zesílení 1 : 0,06</t>
  </si>
  <si>
    <t xml:space="preserve">DLE VÝPISU OCELI PD STATIKY : </t>
  </si>
  <si>
    <t>1.PP : 970,0</t>
  </si>
  <si>
    <t>1.NP : 1078,1</t>
  </si>
  <si>
    <t>2.NP : 347,6</t>
  </si>
  <si>
    <t>3.NP : 560,9</t>
  </si>
  <si>
    <t>998767104R00</t>
  </si>
  <si>
    <t>Přesun hmot pro kovové stavební doplňk. konstrukce v objektech výšky do 36 m</t>
  </si>
  <si>
    <t>310236241RT1</t>
  </si>
  <si>
    <t>Zazdívka otvorů o ploše přes 0,0225 m2 do 0,09 m2 ve zdivu nadzákladovém cihlami pálenými o tloušťce zdi do 300 mm</t>
  </si>
  <si>
    <t>včetně pomocného pracovního lešení</t>
  </si>
  <si>
    <t>310271520R00</t>
  </si>
  <si>
    <t>Zazdívka otvorů z pórobetonových tvárnic plochy od 0,25 m2 do 1 m2 , tloušťka zdiva 200 mm</t>
  </si>
  <si>
    <t>ve zdivu nadzákladovém, včetně pomocného pracovního lešení</t>
  </si>
  <si>
    <t>1.PP : 1,0*2,02*0,2</t>
  </si>
  <si>
    <t>3.NP : (1,1*0,8+0,6*0,8+0,5*1,43*3+0,75*1,43*2+0,75*1,41)*0,2</t>
  </si>
  <si>
    <t>4.NP : (0,75*1,41*8+0,37*1,43*4+0,5*1,43*4+1,15*0,8+0,6*0,8)*0,2</t>
  </si>
  <si>
    <t>5.NP : (0,75*1,41*5+0,37*1,43*3+0,5*1,43*3+1,15*0,8*+0,6*0,8*2)*0,2</t>
  </si>
  <si>
    <t>6.NP : (0,75*1,41*8+0,37*1,43*4+0,5*1,43*4+0,6*0,8)*0,2</t>
  </si>
  <si>
    <t>7.NP : (0,75*1,41*4+0,37*1,43*2+0,5*1,43*2+0,6*0,8+1,15*0,8)*0,2</t>
  </si>
  <si>
    <t>8.NP : (0,75*1,41*5+0,37*1,43*3+0,5*1,43*2+0,6*0,8*2+1,15*0,8*2+1,2*0,8)*0,2</t>
  </si>
  <si>
    <t>310271525R00</t>
  </si>
  <si>
    <t>Zazdívka otvorů z pórobetonových tvárnic plochy od 0,25 m2 do 1 m2 , tloušťka zdiva 250 mm</t>
  </si>
  <si>
    <t>2.NP : (0,8+0,45)*2*0,8*0,25</t>
  </si>
  <si>
    <t>4.NP : 1,5*0,8*2*0,25</t>
  </si>
  <si>
    <t>5.NP : 1,5*0,8*0,25</t>
  </si>
  <si>
    <t>6.NP : 1,5*0,8*2*0,25</t>
  </si>
  <si>
    <t>7.NP : 1,4*0,8*0,25</t>
  </si>
  <si>
    <t>310271537R00</t>
  </si>
  <si>
    <t>Zazdívka otvorů z pórobetonových tvárnic plochy od 0,25 m2 do 1 m2 , tloušťka zdiva 375 mm</t>
  </si>
  <si>
    <t>3.NP : (0,37*1,43+0,75*1,41)*0,35</t>
  </si>
  <si>
    <t>310271630R00</t>
  </si>
  <si>
    <t>Zazdívka otvorů z pórobetonových tvárnic plochy od 1 m2 do 4 m2, tloušťka zdiva 300 mm</t>
  </si>
  <si>
    <t>1.PP : 1,6*2,5*0,3-0,9*1,9*0,3+2,0*1,15*0,3*5</t>
  </si>
  <si>
    <t>311271177R00</t>
  </si>
  <si>
    <t>Zdivo nosné z tvárnic porobetonových hladkých tloušťky 300 mm, charakteristická pevnost v tlaku fk = 3,93 MPa, součinitel prostupu tepla U=0,541 W/m2.K</t>
  </si>
  <si>
    <t>1.PP : 3,25*3,73-0,9*1,97+2,9*3,2</t>
  </si>
  <si>
    <t>1.NP : 3,7*2,95+(5,6+3,6+3,75+1,8)*3,8</t>
  </si>
  <si>
    <t>2.NP : (4,3+3,87+0,415+4,73+2,95+3,65)*3,735</t>
  </si>
  <si>
    <t>3.NP : 0,37*1,43+0,75*1,41</t>
  </si>
  <si>
    <t>(4,3+3,87+0,415+4,73+2,95)*3,2</t>
  </si>
  <si>
    <t>28,0</t>
  </si>
  <si>
    <t>311271178R00</t>
  </si>
  <si>
    <t>Zdivo nosné z tvárnic porobetonových hladkých tloušťky 375 mm, charakteristická pevnost v tlaku fk = 3,93 MPa, součinitel prostupu tepla U=0,442 W/m2.K</t>
  </si>
  <si>
    <t>311271182R00</t>
  </si>
  <si>
    <t>Zdivo nosné z tvárnic porobetonových pero-drážka tloušťky 450 mm, charakteristická pevnost v tlaku fk = 1,25 MPa, součinitel prostupu tepla U=0,179 W/m2.K</t>
  </si>
  <si>
    <t>1.PP : 1,7*3,4</t>
  </si>
  <si>
    <t>317121047RT2</t>
  </si>
  <si>
    <t>Překlady pórobetonové nenosné délky 1240 mm, šířky 100 mm, výšky 249 mm</t>
  </si>
  <si>
    <t>P1 : 11</t>
  </si>
  <si>
    <t>317121047RT4</t>
  </si>
  <si>
    <t>Překlady pórobetonové nenosné délky 1240 mm, šířky 150 mm, výšky 249 mm</t>
  </si>
  <si>
    <t>RTS 18/ I</t>
  </si>
  <si>
    <t>P8 : 1</t>
  </si>
  <si>
    <t>317121044RU1</t>
  </si>
  <si>
    <t>Překlady pórobetonové nosné délky 1490 mm, výšky 249 mm, šířky 300 mm</t>
  </si>
  <si>
    <t>P7 : 1</t>
  </si>
  <si>
    <t>317941121R00</t>
  </si>
  <si>
    <t>Osazení ocelových válcovaných nosníků na zdivu bez dodávky materiálu, výšky do 120 mm</t>
  </si>
  <si>
    <t>profilu I, nebo IE, nebo U, nebo UE, nebo L</t>
  </si>
  <si>
    <t>P2 : 1,05*2*6*0,00377</t>
  </si>
  <si>
    <t>P3 : 1,2*2*7*0,00377</t>
  </si>
  <si>
    <t>P4 : 2,6*2*1*0,00377</t>
  </si>
  <si>
    <t>P5 : 1,6*2*3*0,00377</t>
  </si>
  <si>
    <t>P6 : 1,3*2*51*0,00377</t>
  </si>
  <si>
    <t>P9 : 0,85*2*4*0,00377</t>
  </si>
  <si>
    <t>P10 : 1,85*2*2*0,0129</t>
  </si>
  <si>
    <t>P12 : 1,3*2*1*0,0129</t>
  </si>
  <si>
    <t>342254611R00</t>
  </si>
  <si>
    <t>Příčky z cihel a tvárnic nepálených příčky z příčkovek pórobetonových tloušťky 100 mm</t>
  </si>
  <si>
    <t>včetně pomocného lešení</t>
  </si>
  <si>
    <t xml:space="preserve">1.PP : </t>
  </si>
  <si>
    <t>1.24-28 : (3,4+1,8*2+1,75)*3,73-0,9*2,2*2</t>
  </si>
  <si>
    <t>1.01 : 2,9*3,73*2-(1,3+0,9)*2,2</t>
  </si>
  <si>
    <t>1.05-07 : (2,4+1,1+0,7+3,85)*3,73-(0,7+0,8)*2,2</t>
  </si>
  <si>
    <t>1.09,12 : (2,3*2+0,17)*3,16+1,6*2,5-1,3*2,2</t>
  </si>
  <si>
    <t>schodiště : (2,5*2+0,2)*2,6+1,6*3,7-0,8*2,2+2,5*1,3/2</t>
  </si>
  <si>
    <t>1.NP 1.09 : (1,8+1,3)*2,95-0,7*2,2</t>
  </si>
  <si>
    <t>2.NP : 0,9*2,02</t>
  </si>
  <si>
    <t>3.NP : (1,9+1,0+0,8*2+1,1*2)*3,25-0,7*1,97</t>
  </si>
  <si>
    <t>4.NP : (1,9+1,0+0,8*2+1,1*2)*2*3,25-0,7*1,97*2</t>
  </si>
  <si>
    <t>5.NP : (1,9*2+1,0*2+0,8*3+1,1*3)*2*3,25-0,7*1,97*2</t>
  </si>
  <si>
    <t>6.NP : (1,0+0,8*2+1,1*2)*2*3,25-0,7*1,97*2</t>
  </si>
  <si>
    <t>7.NP : (1,0*2+0,8*2+1,1*2)*2*3,25</t>
  </si>
  <si>
    <t>8.NP : (1,1+0,9*4)*3,26</t>
  </si>
  <si>
    <t>342254811R00</t>
  </si>
  <si>
    <t>Příčky z cihel a tvárnic nepálených příčky z příčkovek pórobetonových tloušťky 150 mm</t>
  </si>
  <si>
    <t>1.PP  : 3,4*3,73+(2,36+1,2)*3,16+(3,5+0,4*2)*3,73-0,8*2,2+(0,9*3+0,8)*2,15</t>
  </si>
  <si>
    <t>(8,65+2,13+4,5+2,3)*3,73-0,9*2,2*2</t>
  </si>
  <si>
    <t>1.NP 1.14 : (1,7+0,4)*2,95</t>
  </si>
  <si>
    <t>342254911R00</t>
  </si>
  <si>
    <t>Příčky z cihel a tvárnic nepálených příčky z příčkovek pórobetonových tloušťky 200 mm</t>
  </si>
  <si>
    <t>1.PP : (2,9+0,2)*3,2</t>
  </si>
  <si>
    <t>1.NP : (1,3+0,8*2)*2,95</t>
  </si>
  <si>
    <t>3.NP : 2,25*3,2</t>
  </si>
  <si>
    <t>Výtahová šachta : (3,4+3,8+2,0+1,65)*15,5-1,14*2,18*4</t>
  </si>
  <si>
    <t>25,0</t>
  </si>
  <si>
    <t>349231811RT2</t>
  </si>
  <si>
    <t>Přizdívka ostění s ozubem  přes 80 do 150 mm</t>
  </si>
  <si>
    <t>ve vybouraných otvorech, s vysekáním kapes pro zavázání, z jakýchkoliv cihel, z pomocného pracovního lešení o výšce podlahy do 1900 mm a pro zatížení do 1,5 kPa,</t>
  </si>
  <si>
    <t>po výměnách výplní otvorů : 190</t>
  </si>
  <si>
    <t>133301510000R</t>
  </si>
  <si>
    <t>tyč ocelová  L (úhelník) válcovaná za tepla S235 (11375); rovnoramenná; tl = 5,00 mm; a = 50,0 mm; b = 50,0 mm</t>
  </si>
  <si>
    <t>POL3_1</t>
  </si>
  <si>
    <t>P2 : 1,05*2*6*3,77*1,05</t>
  </si>
  <si>
    <t>P3 : 1,2*2*10*3,77*1,05</t>
  </si>
  <si>
    <t>P4 : 2,6*2*1*3,77*1,05</t>
  </si>
  <si>
    <t>P5 : 1,6*2*3*3,77*1,05</t>
  </si>
  <si>
    <t>P6 : 1,3*2*50*3,77*1,05</t>
  </si>
  <si>
    <t>P9 : 0,85*2*4*3,77*1,05</t>
  </si>
  <si>
    <t>13383425R</t>
  </si>
  <si>
    <t>tyč ocelová profilová válcovaná za tepla S235 (11375); průřez IPE; výška 140 mm</t>
  </si>
  <si>
    <t>P10 : 1,85*2*2*0,0129*1,05</t>
  </si>
  <si>
    <t>P12 : 1,3*2*1*0,0129*1,05</t>
  </si>
  <si>
    <t>317121151RR</t>
  </si>
  <si>
    <t>ŽB monolit.překlad do 105 cm, 300x250</t>
  </si>
  <si>
    <t>POL3_</t>
  </si>
  <si>
    <t>342261211RS1</t>
  </si>
  <si>
    <t>Příčky z desek sádrokartonových dvojité opláštění, jednoduchá konstrukce CW 50  tloušťka příčky 100 mm, desky standard, tloušťky 12,5 mm, tloušťka izolace 40 mm</t>
  </si>
  <si>
    <t>zřízení nosné konstrukce příčky, vložení tepelné izolace tl. do 5 cm, montáž desek, tmelení spár Q2 a úprava rohů. Včetně dodávek materiálu.</t>
  </si>
  <si>
    <t xml:space="preserve">požární odolnost navržené příčky je  EI 60 DP1. : </t>
  </si>
  <si>
    <t>1.PP : (0,5+2,1+2,2+0,9+2,61)*3,2-(0,8+0,7*2)*2,2</t>
  </si>
  <si>
    <t>1.NP 1.11-14 : (1,4+2,0+3,6*2+0,9+1,3+1,8+1,65+2,9)*3,6-0,7*2,2*4</t>
  </si>
  <si>
    <t>1.NP 1.10 : (1,8+1,0+0,3)*3,6+(1,3+3,9+0,9+0,6)*1,5+0,4*3,6</t>
  </si>
  <si>
    <t>(3,18+2,65+4,35+2,64+1,9+1,7+1,1+0,8)*3,6</t>
  </si>
  <si>
    <t>-(0,9*2,2+0,7*2,2*3)</t>
  </si>
  <si>
    <t>1.15 a-c : (3,5+0,9)*3,6-0,7*2,2*2</t>
  </si>
  <si>
    <t>2.07-16 : (2,5+1,5+2,0+3,35+2,1+1,13)*3,8-0,9*2,2*3</t>
  </si>
  <si>
    <t>2.10-15 : (1,5+3,9+2,1+2,0*2+1,5+1,9+3,5)*3,8-0,7*2,2*6</t>
  </si>
  <si>
    <t>2.17-27 : (4,95+6,0*4+3,36+4,9+1,18+7,0*2+15,2+7,4+0,4*14+1,15)*3,8-0,9*2,2*10</t>
  </si>
  <si>
    <t>2.28-36 : (1,88+4,0+2,1*2+4,15+2,4+1,9+1,2+2,36+1,5*2)*3,8-0,7*2,2*8</t>
  </si>
  <si>
    <t>2.38-42 : (1,2+0,8+2,5+8,3+1,77*2+3,65+0,15+1,1+6,2+0,4+2,68)*3,8-0,9*2,2*3</t>
  </si>
  <si>
    <t>2.43-46 : (16,0+3,9+1,7+0,85+1,64+1,6+0,75+1,6+0,7*2)*3,8-0,9*2,2*2</t>
  </si>
  <si>
    <t xml:space="preserve">2.NP ÚPRAVA PD : </t>
  </si>
  <si>
    <t>-((15,9+3,883+3,85+1,8+1,5+1,1+3,6+1,7+8,2+6,1+1,7+2,5)*3,8-0,9*2,2*3)</t>
  </si>
  <si>
    <t>(3,9+3,1+7,8+2,865+2,2+1,9+4,0)*3,8-(4,025*3,0+(0,9+0,8)*2,2)</t>
  </si>
  <si>
    <t>(3,65+1,8+7,2+3,6)*3,8-((0,7+0,9)*2,2+1,7*2,25)+4,3*0,8</t>
  </si>
  <si>
    <t>3.NP : (4,6+9,1+1,3+1,8*3+2,0+1,7+3,6*2+4,8+1,2)*3,2</t>
  </si>
  <si>
    <t>(2,0+3,1+1,2+1,8*2+3,9+4,7+3,8+1,0*2+2,8)*3,2</t>
  </si>
  <si>
    <t>-(0,7*6+0,8+0,9*6)*2,2</t>
  </si>
  <si>
    <t>342262411RS1</t>
  </si>
  <si>
    <t>Příčky z desek sádrokartonových instalační příčky, dvojitá ocelová konstrukce CW 50, 2x opláštění tloušťka příčky od 220 mm, desky standard, tloušťky 12,5 mm, tl. izolace 40 mm</t>
  </si>
  <si>
    <t>1.PP : 0,9*3,3</t>
  </si>
  <si>
    <t>1.NP : 1,3*3,2+(4,0+0,8+0,9*2+2,5+0,9*2+2,95)*3,2</t>
  </si>
  <si>
    <t>2.NP : (6,8+1,9+2,0+4,7+4,3+1,0+1,35+1,77*2)*3,8-0,7*2,2</t>
  </si>
  <si>
    <t>342264518RT2</t>
  </si>
  <si>
    <t>Revizní protipožární dvířka do SDK podhledů rozměr 800x800 mm, požární odolnost EI 30</t>
  </si>
  <si>
    <t>A3 : 1</t>
  </si>
  <si>
    <t>347013121R00</t>
  </si>
  <si>
    <t xml:space="preserve">Předstěny opláštěné sádrokartonovými deskami předsazené stěny spřažené s minerální izolací tl. 40 mm 1 x ocelová konstrukce C, tloušťka desky 12,5 mm, standard, tloušťka předstěny 55 mm, tl. izolace 40 mm,  </t>
  </si>
  <si>
    <t>1.NP 1.10 : 1,0*3,2</t>
  </si>
  <si>
    <t>2.NP : (0,5*2+0,28+1,6)*3,8</t>
  </si>
  <si>
    <t>347051222R00</t>
  </si>
  <si>
    <t>Stěny šachet opláštěné sádrokartonovými deskami, 2x CW 50 mm tloušťka stěny 75 mm, 2x opláštěná, tloušťka desky 12,5 mm, protipožární, tl. izolace 50 mm, požární odolnost EI 45</t>
  </si>
  <si>
    <t>s úpravou rohů, koutů a hran konstrukcí, přebroušení a tmelení spár,</t>
  </si>
  <si>
    <t xml:space="preserve">INSTALAČNÍ PŘEDSTĚNA : </t>
  </si>
  <si>
    <t>1.PP : (0,9+1,2+2,3+0,9+0,6+0,39+0,41)*3,73</t>
  </si>
  <si>
    <t>1.NP : (1,3+0,6+3,64+0,7+1,7+1,0+3,7+2,8+3,6+3,2+2,2+0,8*2)*3,2</t>
  </si>
  <si>
    <t>(4,0+0,8+0,9*2+2,5+0,9*2+2,95)*3,2</t>
  </si>
  <si>
    <t>2.NP : (1,0+0,625*2+(0,388+0,2)*8+0,513*2*6+1,1+6,1+10,3)*3,8</t>
  </si>
  <si>
    <t>(3,4+0,325+1,7+(0,325+0,6*3+0,46*2)*2+1,5+2,0+1,9*3+0,5+0,9)*3,8</t>
  </si>
  <si>
    <t>(5,3*2+1,15*2)*3,8</t>
  </si>
  <si>
    <t>3.NP : (1,0*2+1,5+0,8*2+1,9*2+0,9*3+1,0*2+1,45+1,7+2,6+2,4+4,2)*3,25</t>
  </si>
  <si>
    <t>4.NP : (0,9*12+1,9*4+1,53*4+0,8*2+1,0*2)*3,25</t>
  </si>
  <si>
    <t>5.NP : (0,9*9+1,9*3+1,53*3+0,8*2+1,0*2)*3,25</t>
  </si>
  <si>
    <t>6.NP : (0,9*12+1,9*4+1,53*4+0,8*2+1,0*2)*3,25</t>
  </si>
  <si>
    <t>7.NP : (0,9*6+1,9*2+1,53*2+0,8*2+1,0*2)*3,25</t>
  </si>
  <si>
    <t>8.NP : (1,2+0,9*5+2,1*3)*3,26</t>
  </si>
  <si>
    <t>342264051RT1</t>
  </si>
  <si>
    <t>Podhledy na kovové konstrukci opláštěné deskami sádrokartonovými nosná konstrukce z profilů CD s přímým uchycením 1x deska, tloušťky 12,5 mm, standard, bez izolace</t>
  </si>
  <si>
    <t>1.PP : 9,55+1,89+3,7*5,1</t>
  </si>
  <si>
    <t>1.NP : 2,3*2,8+6,37+27,3+1,98+118,54+4,84+1,48+1,48+88,89+7,73+1,37</t>
  </si>
  <si>
    <t>2.NP : 796,04-20,3-19,12*2-1,65*2</t>
  </si>
  <si>
    <t>S23 3.-8.NP : 1,07+1,23+1,02+1,11*7+1,0*2+1,02*3+1,09*2</t>
  </si>
  <si>
    <t>S24 3.NP : 2,95+1,65+1,31+3,13+1,17+3,07+4,0+1,79+5,16+5,84</t>
  </si>
  <si>
    <t>4.NP : 3,15*2+4,23*2+1,13*3+3,07*4+4,49*2+1,17</t>
  </si>
  <si>
    <t>5.NP : 3,15*2+4,23+1,17+3,07*3+4,49*2+1,13*2</t>
  </si>
  <si>
    <t>6.NP : 16,87+4,06+1,13*3+3,07*4+1,17+4,48+4,49+3,11+4,23</t>
  </si>
  <si>
    <t>7.NP : 2,94+4,23+1,13+3,07*2+1,17+4,49+2,94</t>
  </si>
  <si>
    <t>8.NP : 4,56+1,17+3,39+3,84*2+4,02+1,22</t>
  </si>
  <si>
    <t>2,3+2,28*2</t>
  </si>
  <si>
    <t>342264051RT2</t>
  </si>
  <si>
    <t>Podhledy na kovové konstrukci opláštěné deskami sádrokartonovými nosná konstrukce z profilů CD s přímým uchycením 1x deska, tloušťky 12,5 mm, protipožární, bez izolace</t>
  </si>
  <si>
    <t>S 1.17 : 109,79</t>
  </si>
  <si>
    <t>1.14 : 65,1</t>
  </si>
  <si>
    <t>342264101R00</t>
  </si>
  <si>
    <t xml:space="preserve">Doplňkové práce osazení revizních dvířek do sádrokartonového podhledu, do 0,25 m2,  ,  </t>
  </si>
  <si>
    <t>A19 : 5</t>
  </si>
  <si>
    <t>954111206R00</t>
  </si>
  <si>
    <t>Obklady konstrukcí sádrokartonovými deskami obklady ocelových konstrukcí_x000D_
 obklady ocelových sloupů do 500 x 500 mm. _x000D_
 1 x opláštění, třístranný, deska protipožární tloušťky 15 mm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</si>
  <si>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</si>
  <si>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</si>
  <si>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</si>
  <si>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 xml:space="preserve">sdk kastlík kolem OK v 1.PP a 1.NP : </t>
  </si>
  <si>
    <t>1.PP : 2,4*4+3,06+5,52</t>
  </si>
  <si>
    <t>1.NP : 3,8*2</t>
  </si>
  <si>
    <t>767.02</t>
  </si>
  <si>
    <t>Podhled minerál.obdélníky 600/600 - D+M, s viditelným rámem š.15mm,hrana SK, požární, spec.dle PBŘ</t>
  </si>
  <si>
    <t>1.25 : 10,45</t>
  </si>
  <si>
    <t>1.23 : 15,46</t>
  </si>
  <si>
    <t>900      RT2</t>
  </si>
  <si>
    <t>HZS, Práce v tarifní třídě 5 (např. tesař)</t>
  </si>
  <si>
    <t>h</t>
  </si>
  <si>
    <t>Prav.M</t>
  </si>
  <si>
    <t>28349016R</t>
  </si>
  <si>
    <t>dvířka revizní plná; materiál PVC; š = 400,0 mm; h = 600,0 mm; barva bílá, šedá</t>
  </si>
  <si>
    <t>59591091R</t>
  </si>
  <si>
    <t>dvířka do sádrokartonu pozink; 400 x 400 mm; s tlačným zámkem</t>
  </si>
  <si>
    <t>RTS 14/ I</t>
  </si>
  <si>
    <t>767.01</t>
  </si>
  <si>
    <t>Podhled minerál.obdélníky 600/600 - D+M, s viditelným rámem š.15mm,hrana SK</t>
  </si>
  <si>
    <t>2.NP rozebíratelná část podhledu : (18,8+2,45+21,0+7,4)*0,6</t>
  </si>
  <si>
    <t>611425531RT2</t>
  </si>
  <si>
    <t xml:space="preserve">Omítka rýh ve stropech maltou vápennou o šířce rýhy do 150 mm, omítkou štukovou,  </t>
  </si>
  <si>
    <t>z pomocného pracovního lešení o výšce podlahy do 1900 mm a pro zatížení do 1,5 kPa,</t>
  </si>
  <si>
    <t xml:space="preserve">PO ROZVODECH PROFESÍ : </t>
  </si>
  <si>
    <t>150,0</t>
  </si>
  <si>
    <t>612403380R00</t>
  </si>
  <si>
    <t>Hrubá výplň rýh ve stěnách, jakoukoliv maltou maltou ze suchých směsí_x000D_
 30 x 30 mm</t>
  </si>
  <si>
    <t>jakékoliv šířky rýhy,</t>
  </si>
  <si>
    <t>PO ŘEMESLECH : 1480</t>
  </si>
  <si>
    <t>612403382R00</t>
  </si>
  <si>
    <t>Hrubá výplň rýh ve stěnách, jakoukoliv maltou maltou ze suchých směsí_x000D_
 50 x 50 mm</t>
  </si>
  <si>
    <t>PO ŘEMESLECH : 2100</t>
  </si>
  <si>
    <t>612403384R00</t>
  </si>
  <si>
    <t>Hrubá výplň rýh ve stěnách, jakoukoliv maltou maltou ze suchých směsí_x000D_
 70 x 70 mm</t>
  </si>
  <si>
    <t>PO ŘEMESLECH : 1300</t>
  </si>
  <si>
    <t>612409991RT2</t>
  </si>
  <si>
    <t>Začištění omítek kolem oken, dveří a obkladů apod. s použitím suché maltové směsi</t>
  </si>
  <si>
    <t>612421637R00</t>
  </si>
  <si>
    <t>Omítky vnitřní stěn vápenné nebo vápenocementové v podlaží i ve schodišti štukové</t>
  </si>
  <si>
    <t xml:space="preserve">postup dle technické zprávy : </t>
  </si>
  <si>
    <t>(23,0+1,6+331,8+113,6+8,6)*2</t>
  </si>
  <si>
    <t>1,0*2,02*2</t>
  </si>
  <si>
    <t>(1,1*0,8+0,6*0,8+0,5*1,43*3+0,75*1,43*2+0,75*1,41)*2</t>
  </si>
  <si>
    <t>(0,75*1,41*8+0,37*1,43*4+0,5*1,43*4+1,15*0,8+0,6*0,8)*2</t>
  </si>
  <si>
    <t>(0,75*1,41*5+0,37*1,43*3+0,5*1,43*3+1,15*0,8*+0,6*0,8*2)*2</t>
  </si>
  <si>
    <t>(0,75*1,41*8+0,37*1,43*4+0,5*1,43*4+0,6*0,8)*2</t>
  </si>
  <si>
    <t>(0,75*1,41*4+0,37*1,43*2+0,5*1,43*2+0,6*0,8+1,15*0,8)*2</t>
  </si>
  <si>
    <t>(0,75*1,41*5+0,37*1,43*3+0,5*1,43*2+0,6*0,8*2+1,15*0,8*2+1,2*0,8)*2</t>
  </si>
  <si>
    <t>(0,8+0,45)*2*0,8*2</t>
  </si>
  <si>
    <t>1,5*0,8*2*2</t>
  </si>
  <si>
    <t>1,5*0,8*2</t>
  </si>
  <si>
    <t>1,4*0,8*2</t>
  </si>
  <si>
    <t>(0,37*1,43+0,75*1,41)*2</t>
  </si>
  <si>
    <t>1,6*2,5*2-0,9*1,9*2+2,0*1,15*2*5</t>
  </si>
  <si>
    <t>(3,4+3,8+2,0+1,65)*15,5</t>
  </si>
  <si>
    <t>(3,4+3,2)*8,2</t>
  </si>
  <si>
    <t>612421231RT2</t>
  </si>
  <si>
    <t>Oprava vnitřních vápenných omítek stěn v množství opravované plochy přes 5 do 10 %,  štukových</t>
  </si>
  <si>
    <t>postup dle technické zprávy : 2500</t>
  </si>
  <si>
    <t>612423531RT2</t>
  </si>
  <si>
    <t xml:space="preserve">Omítka rýh ve stěnách maltou vápennou štuková, o šířce rýhy do 150 mm,  </t>
  </si>
  <si>
    <t>300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</si>
  <si>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</si>
  <si>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</si>
  <si>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</si>
  <si>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>612451320R00</t>
  </si>
  <si>
    <t>Oprava vnitřních cementových omítek stěn v množství opravované plochy přes 10 do 30 %, hladkých</t>
  </si>
  <si>
    <t>Včetně pomocného pracovního lešení o výšce podlahy do 1900 mm a pro zatížení do 1,5 kPa.</t>
  </si>
  <si>
    <t>výtahové šachty : 400,0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</si>
  <si>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</si>
  <si>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</si>
  <si>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</si>
  <si>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(3,2*2,3*7+3,1*1,8*27+2,2*2,2*12+2,3*3,5*2+2,3*1,8*6+2,4*3,2)</t>
  </si>
  <si>
    <t>(1,0*2,7*17+1,2*1,8*17+2,3*1,8+2,4*2,7+1,5*2,7+0,7*1,8*3)</t>
  </si>
  <si>
    <t>622311732R00</t>
  </si>
  <si>
    <t>Zateplení fasády  , minerálními deskami s kolmým vláknem, tloušťky 100 mm, kontaktní nátěr a silikonová omítka, škrábaná, zrnitost 2 mm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</si>
  <si>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t>
  </si>
  <si>
    <t>Včetně rohových lišt na hranách budov.</t>
  </si>
  <si>
    <t>Součinitel tepelné vodivosti izolantu je 0,041 W/mK.</t>
  </si>
  <si>
    <t>zateplovací systém fasády přístavby : 3,0*8,0+8,8*7,8+4,4*3,8+1,8*1,2</t>
  </si>
  <si>
    <t>3,7*11,5+0,9*1,2+2,7*3,0</t>
  </si>
  <si>
    <t>5,0*7,2+0,9*0,9+6,2*6,0+1,0*0,5</t>
  </si>
  <si>
    <t>622421143R00</t>
  </si>
  <si>
    <t>Omítky vnější stěn vápenné nebo vápenocementové štukové,  , složitost 1÷ 2</t>
  </si>
  <si>
    <t xml:space="preserve">VČ.ŠPALET OKEN A DVEŘÍ A LIŠT : </t>
  </si>
  <si>
    <t xml:space="preserve">receptura dle stratigrafického prúzkumu : </t>
  </si>
  <si>
    <t>788,2</t>
  </si>
  <si>
    <t>622422411R00</t>
  </si>
  <si>
    <t>Oprava vnějších omítek vápenných a vápenocementových hladkých, stupeň členitosti 1 a 2, v množství opravované plochy přes 30 do 40 %, s barvením na 100% opravované plochy, bez nákladů na umělecké dekorace fasád</t>
  </si>
  <si>
    <t>bez otlučení vadných míst</t>
  </si>
  <si>
    <t>Včetně barvení vždy celé plochy (100%), s výjimkou položek oprav omítek drásaných.</t>
  </si>
  <si>
    <t>fasáda pod kamenný obklad : (784,4+72,5)*1,03</t>
  </si>
  <si>
    <t>622431351R00</t>
  </si>
  <si>
    <t>Oprava vnějších omítek z umělého kamene v množství opravované plochy přes 20  do 30 % , kamenicky opracovaných</t>
  </si>
  <si>
    <t>kamenicky opracovaného nebo vymývaného,</t>
  </si>
  <si>
    <t xml:space="preserve">TERACOVÉ OMÍTKY : </t>
  </si>
  <si>
    <t>622904112R00</t>
  </si>
  <si>
    <t>Očištění fasád tlakovou vodou, složitost fasády 1 - 2</t>
  </si>
  <si>
    <t>627451641R00</t>
  </si>
  <si>
    <t>Oprava spárování zdiva stěn a dlažeb stěn _x000D_
 v množství opravované plochy přes 30  do 40 % , cementovou maltou</t>
  </si>
  <si>
    <t>spárovací hmotou včetně vysekání a vyčištění spár, bez pomocného lešení,</t>
  </si>
  <si>
    <t>1,5*33,6+28,0*1,5</t>
  </si>
  <si>
    <t>622450005RR</t>
  </si>
  <si>
    <t>Vyspravení a vyčištění zděného komína</t>
  </si>
  <si>
    <t xml:space="preserve">dle výkresů stavební části : </t>
  </si>
  <si>
    <t>457451131R00</t>
  </si>
  <si>
    <t xml:space="preserve">Cementový potěr vložka za svařovaných sítí,  </t>
  </si>
  <si>
    <t>821-1</t>
  </si>
  <si>
    <t>tl. do 4 cm pod vodorovnou izolací nebo na ní, v předepsaném spádu, s vyhlazením povrchu,</t>
  </si>
  <si>
    <t>S33 : (46,78+28,72)</t>
  </si>
  <si>
    <t>564861111RT2</t>
  </si>
  <si>
    <t>Podklad ze štěrkodrti s rozprostřením a zhutněním frakce 0-32 mm, tloušťka po zhutnění 200 mm</t>
  </si>
  <si>
    <t>631313711R00</t>
  </si>
  <si>
    <t xml:space="preserve">Mazanina z betonu prostého tl. přes 80 do 120 mm třídy C 25/30 ,  </t>
  </si>
  <si>
    <t>(z kameniva) hlazená dřevěným hladítkem</t>
  </si>
  <si>
    <t>S17 : 14,8*0,1</t>
  </si>
  <si>
    <t>S33 : (46,78+28,72)*0,08</t>
  </si>
  <si>
    <t>S35 : 81,35*0,1</t>
  </si>
  <si>
    <t>631312141R00</t>
  </si>
  <si>
    <t>Doplnění mazanin betonem prostým rýh v dosavadních mazaninách</t>
  </si>
  <si>
    <t>prostým betonem (s dodáním hmot) bez potěru,</t>
  </si>
  <si>
    <t>zapravení podlah : 360,0*0,2*0,2</t>
  </si>
  <si>
    <t>631319161R00</t>
  </si>
  <si>
    <t xml:space="preserve">Příplatek za přehlazení povrchu tloušťka mazaniny do 80 mm </t>
  </si>
  <si>
    <t>betonové mazaniny min. B 10 ocelovým hladítkem s poprášením cementem pro konečnou úpravu mazaniny</t>
  </si>
  <si>
    <t>631319183R00</t>
  </si>
  <si>
    <t>Příplatek za sklon tloušťka mazaniny od 80 mm do 120 mm</t>
  </si>
  <si>
    <t>přes 15° do 35° od vodorovné roviny</t>
  </si>
  <si>
    <t>632418140RU1</t>
  </si>
  <si>
    <t>Potěr ze suchých směsí samonivelační litý potěr se sádrovým pojivem, tloušťky 40 mm, včetně penetrace</t>
  </si>
  <si>
    <t>s rozprostřením a uhlazením</t>
  </si>
  <si>
    <t>S24 3.NP : 2,95+1,65+1,31+3,13+1,17+3,07+1,79+5,16+5,84</t>
  </si>
  <si>
    <t>S41 3.NP : 6,1+1,35*2+1,62*2+2,47</t>
  </si>
  <si>
    <t>632418150RU1</t>
  </si>
  <si>
    <t>Potěr ze suchých směsí samonivelační litý potěr se sádrovým pojivem, tloušťky 50 mm, včetně penetrace</t>
  </si>
  <si>
    <t>S20 2.NP : 23,79+3,96+11,4+29,74+3,27+4,97+2,13+5,08+1,35*3+7,03+1,86+1,5+2,55+1,69*2+5,29+7,5</t>
  </si>
  <si>
    <t>S42 3.NP : 64,91+6,45+22,94+5,52</t>
  </si>
  <si>
    <t>632418150RV2</t>
  </si>
  <si>
    <t>Potěr ze suchých směsí cementový potěr pro všechny běžné podkladové minerální materiály, tloušťky 50 mm, bez penetrace</t>
  </si>
  <si>
    <t>S19 2.NP : 68,11+95,61+4,64+26,06+3,85</t>
  </si>
  <si>
    <t>S27 1.NP : 1,98+5,62+1,35*2+1,71+1,32+5,41</t>
  </si>
  <si>
    <t>632418150RV3</t>
  </si>
  <si>
    <t>Potěr ze suchých směsí cementový potěr s vysokou počáteční pevností, tloušťky 50 mm, bez penetrace</t>
  </si>
  <si>
    <t>S26 1.NP : 6,37+27,3+28,16+13,73+65,1+91,21</t>
  </si>
  <si>
    <t>S40 3.NP : 26,68+23,57+24,55+23,45+20,5+23,07</t>
  </si>
  <si>
    <t>632418150RV4</t>
  </si>
  <si>
    <t>Potěr ze suchých směsí cementový potěr vyztužený pro všechny běžné podkladové minerální materiály, tloušťky 50 mm, bez penetrace</t>
  </si>
  <si>
    <t>S21 2.NP : 1,63+80,7+25,58+23,74+25,53*3+23,29+23,5*2+23,54*2+23,63+24,36+26,1+32,78</t>
  </si>
  <si>
    <t>632419104R00</t>
  </si>
  <si>
    <t>Potěr ze suchých směsí cementová samonivelační podlahová stěrka, tloušťky 4 mm, bez penetrace</t>
  </si>
  <si>
    <t>S9 2.PP : 14,5+13,46+1,72+87,44+31,58+115,15+1,65+9,61*2</t>
  </si>
  <si>
    <t>8.NP : 2,27</t>
  </si>
  <si>
    <t>S12 1.PP : 24,17+3,12+11,79+7,96+15,67+6,67+9,55+1,89+81,21+28,81+13,01+5,12+5,6</t>
  </si>
  <si>
    <t>14,68+13,12+22,48+18,0+36,93+23,02+21,98+25,97+31,71+60,95+2,91+10,45</t>
  </si>
  <si>
    <t>4,24+20,44+11,18</t>
  </si>
  <si>
    <t>632477122R00</t>
  </si>
  <si>
    <t>Reprofilace vodorovných betonových povrchů polymercementová malta+penetrace, tloušťky  do 5 mm</t>
  </si>
  <si>
    <t>rozmíchání směsi s vodou, nanesení stěrky</t>
  </si>
  <si>
    <t xml:space="preserve">Vyspravení poškozených částí teracové podlahy : </t>
  </si>
  <si>
    <t>479,46*0,3</t>
  </si>
  <si>
    <t>63188001RR</t>
  </si>
  <si>
    <t>Doplnění skladby podlahy k základům pod nástavbu, kompletní skladba</t>
  </si>
  <si>
    <t>12,36+9,12+12,98</t>
  </si>
  <si>
    <t>941941032RT4</t>
  </si>
  <si>
    <t>Montáž lešení lehkého pracovního řadového s podlahami šířky od 0,80 do 1,00 m, výšky přes 10 do 30 m</t>
  </si>
  <si>
    <t>včetně kotvení</t>
  </si>
  <si>
    <t>Včetně kotvení lešení.</t>
  </si>
  <si>
    <t>Uliční : 2200,0</t>
  </si>
  <si>
    <t>Dvorní : 2400,0</t>
  </si>
  <si>
    <t>941941192RT4</t>
  </si>
  <si>
    <t>Montáž lešení lehkého pracovního řadového s podlahami příplatek za každý další i započatý měsíc použití lešení_x000D_
 šířky šířky od 0,80 do 1,00 m a výšky přes 10 do 30 m</t>
  </si>
  <si>
    <t>Uliční : 2200,0*8</t>
  </si>
  <si>
    <t>Dvorní : 2400,0*5</t>
  </si>
  <si>
    <t>941941502R00</t>
  </si>
  <si>
    <t>Dovoz a odvoz lešení rámového pronajatého</t>
  </si>
  <si>
    <t>km</t>
  </si>
  <si>
    <t>(2200+2400)/250,0*20*2</t>
  </si>
  <si>
    <t>941941832RT4</t>
  </si>
  <si>
    <t>Demontáž lešení lehkého řadového s podlahami šířky od 0,8 do 1 m, výšky přes 10 do 30 m</t>
  </si>
  <si>
    <t>941955004R00</t>
  </si>
  <si>
    <t>Lešení lehké pracovní pomocné pomocné, o výšce lešeňové podlahy přes 2,5 do 3,5 m</t>
  </si>
  <si>
    <t>110,0*8</t>
  </si>
  <si>
    <t>941941RR</t>
  </si>
  <si>
    <t>Instalace speciálních konzol do zdiva na chem.kotvy, nájem, demontáž,doprava</t>
  </si>
  <si>
    <t>941942RR</t>
  </si>
  <si>
    <t>Podstojkování stropů, na nichž stojí lešení - montáž, demontáž, nájem, doprava</t>
  </si>
  <si>
    <t>941943RR</t>
  </si>
  <si>
    <t>Statický výpočet lešení</t>
  </si>
  <si>
    <t>941945RR</t>
  </si>
  <si>
    <t>Příplatek za ruční přemístění lešení do dvora</t>
  </si>
  <si>
    <t>180256210300R</t>
  </si>
  <si>
    <t>Výtah stavební osob.- nákladní NOV 650 D</t>
  </si>
  <si>
    <t>Sh</t>
  </si>
  <si>
    <t>STROJ</t>
  </si>
  <si>
    <t>Stroj</t>
  </si>
  <si>
    <t>POL6_</t>
  </si>
  <si>
    <t>430,0*9,0*2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</si>
  <si>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</si>
  <si>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</si>
  <si>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783825110RR</t>
  </si>
  <si>
    <t>Vyčištění a napuštění kamenných dlažeb, a obkladů stěn</t>
  </si>
  <si>
    <t xml:space="preserve">Dlažba : </t>
  </si>
  <si>
    <t>1.01,1.02 : 16,49+72,15</t>
  </si>
  <si>
    <t>1.03 : 10,02+4,32</t>
  </si>
  <si>
    <t>1.05 : 10,02+4,32</t>
  </si>
  <si>
    <t>3.-7.NP : (13,06+4,32)*2*5</t>
  </si>
  <si>
    <t>8.NP : 8,21+4,32+10,01+4,32</t>
  </si>
  <si>
    <t xml:space="preserve">Obklad : </t>
  </si>
  <si>
    <t>1.01 : 16,28*3,55</t>
  </si>
  <si>
    <t>1.02 : 27,18*3,55+21,4*2*2,95</t>
  </si>
  <si>
    <t>95001</t>
  </si>
  <si>
    <t>Požární ucpávky  dod.+mont.</t>
  </si>
  <si>
    <t>DN160 : 3</t>
  </si>
  <si>
    <t>DN200 : 22</t>
  </si>
  <si>
    <t>700x400 : 1</t>
  </si>
  <si>
    <t>400x400 : 1</t>
  </si>
  <si>
    <t>500x350 : 1</t>
  </si>
  <si>
    <t>DN250 : 1</t>
  </si>
  <si>
    <t>DN100 : 3</t>
  </si>
  <si>
    <t>DN125 : 51</t>
  </si>
  <si>
    <t>200x250 : 3</t>
  </si>
  <si>
    <t>300x400 : 2</t>
  </si>
  <si>
    <t>950011</t>
  </si>
  <si>
    <t>PHP práškový 21A</t>
  </si>
  <si>
    <t>950012</t>
  </si>
  <si>
    <t>PHP práškový 34A</t>
  </si>
  <si>
    <t>950013</t>
  </si>
  <si>
    <t>PHP CO2</t>
  </si>
  <si>
    <t>950014</t>
  </si>
  <si>
    <t>Vnitřní hydrant d+m</t>
  </si>
  <si>
    <t>95002</t>
  </si>
  <si>
    <t>Řešení detailů kolem výtahu na vývoz odpadů</t>
  </si>
  <si>
    <t xml:space="preserve">veškeré zednické práce, spojené s montáží daného výtahu : </t>
  </si>
  <si>
    <t xml:space="preserve">dle detailů v projektové dokumentaci : </t>
  </si>
  <si>
    <t xml:space="preserve">vč.dodávky materiálu : </t>
  </si>
  <si>
    <t>95003</t>
  </si>
  <si>
    <t>Tabla pro označení kanceláří a bytů</t>
  </si>
  <si>
    <t>A11 : 15</t>
  </si>
  <si>
    <t>A12 : 2</t>
  </si>
  <si>
    <t>A14 : 53</t>
  </si>
  <si>
    <t>95004</t>
  </si>
  <si>
    <t>Zakrývání stávajících kcí</t>
  </si>
  <si>
    <t xml:space="preserve">stávající konstrukce budou zakryty po celou dobu výstavby : </t>
  </si>
  <si>
    <t>95005</t>
  </si>
  <si>
    <t>Polep skla</t>
  </si>
  <si>
    <t>A13 : 7,9</t>
  </si>
  <si>
    <t>Každodenní úklid prostor,dotčených stavbou v průběhu výstavby, (viz popis SO 01.ST-01 - Technická zpráva)</t>
  </si>
  <si>
    <t>Každodenní úklid společných prostor domu po ukončení stavebních prací.</t>
  </si>
  <si>
    <t>Při provádění prací v bytech každodenní úklid bytů po ukončení stavebních prací.</t>
  </si>
  <si>
    <t>95290121R</t>
  </si>
  <si>
    <t>Deratizace podlaží 2.p.p.-2.n.p.</t>
  </si>
  <si>
    <t>711212000R00</t>
  </si>
  <si>
    <t>Izolace proti vodě nátěr podkladní pod hydroizolační stěrky</t>
  </si>
  <si>
    <t>S17 : 14,8+50,0*0,1</t>
  </si>
  <si>
    <t>S24 : 201,96</t>
  </si>
  <si>
    <t>S34 2.NP : 20,78</t>
  </si>
  <si>
    <t>svislá : 115,0</t>
  </si>
  <si>
    <t>S37 : 26,3+50,0*0,1</t>
  </si>
  <si>
    <t>soklík  : (3,578*2+3,52*2+18*(0,16+0,29)*2+3,65+2,85*2+2,2+2,15*4+1,7+1,4)*0,08</t>
  </si>
  <si>
    <t>(18*(0,18+0,3)*2+1,4+1,57+1,3+0,7+4,7+5,9+0,8+4,4+1,5+1,55+1,4*2)*0,08</t>
  </si>
  <si>
    <t>(3,65+8,6+12,12+8,3+0,8+0,53+0,55*2+0,25)*2*0,08</t>
  </si>
  <si>
    <t>-0,9*3-0,8*7</t>
  </si>
  <si>
    <t>stěny výška 500mm : (7,7+6,0+7,35+2,2*2+3,2+1,18+2,0+0,5+1,9)*0,5</t>
  </si>
  <si>
    <t>sokl 2.01-03 : (2,9+3,65+2,5+2,7-(0,8+0,9*2+1,3)+10,7+3,1+1,7+9,0+1,1-0,8*5-0,9)*0,08</t>
  </si>
  <si>
    <t>2.04,05 : ((2,46+3,4+4,25+3,7+3,0*2+1,8+2,0+5,3+2,5+0,9+1,0)*2-0,8*2-0,7)*0,08</t>
  </si>
  <si>
    <t>2.06-08 : ((5,3+2,5+0,9+1,0+9,4+8,6+0,7*2+0,63*2)*2+0,4*3+0,2*6-0,7*2)*0,08</t>
  </si>
  <si>
    <t>2.09,10 : (8,9+3,5+0,35+0,4*2+5,3+0,6+2,4+3,1+2,5+5,2-0,8*2-0,9-0,6)*0,08</t>
  </si>
  <si>
    <t>2.11-17 : (2,0+2,2+2,8+1,6*2+1,8+32,6-1,6+13,7+2,9+11,2+1,5)*2*0,08</t>
  </si>
  <si>
    <t>-(0,6+1,3*2+0,8*8+0,9*5)*0,08</t>
  </si>
  <si>
    <t>2.18-21 : (3,7+10,0+0,2+0,58+0,7+4,0+7,5+0,6+3,8+5,9+0,43+3,6+7,3+0,18)*2*0,08</t>
  </si>
  <si>
    <t>-(0,8*3+1,6)*0,08</t>
  </si>
  <si>
    <t>2.22,23 : (4,0+7,8+1,2+4,7+3,2+0,4+3,65+10,0+0,25+8,3+2,8+5,6+4,8*2-0,8*2)*0,08</t>
  </si>
  <si>
    <t>(1,8*4+(4,5+2,36+2,5+1,8+3,8+2,7)*2+1,7*3-0,9*5-0,7-1,3-1,4)*0,08</t>
  </si>
  <si>
    <t>711212002R00</t>
  </si>
  <si>
    <t>Izolace proti vodě stěrka hydroizolační  proti vlhkosti</t>
  </si>
  <si>
    <t>dvouvrstvá</t>
  </si>
  <si>
    <t xml:space="preserve">VČ.BANDÁŽÍ,KOUTŮ A VYTAŽENÍ NA STĚNU : </t>
  </si>
  <si>
    <t>711212321R00</t>
  </si>
  <si>
    <t>2 stěrkové vrstvy.</t>
  </si>
  <si>
    <t xml:space="preserve">POCHŮZÍ např. Forte Bak : </t>
  </si>
  <si>
    <t xml:space="preserve">VČ.DODÁVKY MATERIÁLU : </t>
  </si>
  <si>
    <t>711111001RZ1</t>
  </si>
  <si>
    <t>Provedení izolace proti zemní vlhkosti natěradly za studena na ploše vodorovné nátěrem penetračním, 1 x nátěr, včetně dodávky penetračního laku ALP</t>
  </si>
  <si>
    <t>S15 : 815,8244</t>
  </si>
  <si>
    <t>S16  : (148,65+66,0*0,2)</t>
  </si>
  <si>
    <t>712341559RT1</t>
  </si>
  <si>
    <t>Povlakové krytiny střech do 10° pásy přitavením v celé ploše, 1 vrstva, bez dodávky pásu</t>
  </si>
  <si>
    <t>S15 parozábrana : 20,4*14,7+6,1*1,8+6,7*0,7</t>
  </si>
  <si>
    <t>20,95*14,7+6,1*1,8+7,0*0,7</t>
  </si>
  <si>
    <t>-(1,28*2,98*2+1,75*1,1+0,4*2,5*4+1,8*1,0+1,15*2,9+15,68)</t>
  </si>
  <si>
    <t>atika : (41,95*2+15,2*2+1,8*2+1,0*2)*0,15</t>
  </si>
  <si>
    <t>9.01 : 3,4*3,45+(3,4+3,45)*2*0,15</t>
  </si>
  <si>
    <t>9.02 : 2,95*3,475+(2,95+3,475)*2*0,12</t>
  </si>
  <si>
    <t>9.03 : 1,2*3,35+(1,2+3,35)*2*0,15</t>
  </si>
  <si>
    <t xml:space="preserve">S16 BOČNÍ TERASY 8.NP : </t>
  </si>
  <si>
    <t>parozábrana : 148,65+66,0*0,2</t>
  </si>
  <si>
    <t>712341559RT2</t>
  </si>
  <si>
    <t>Povlakové krytiny střech do 10° pásy přitavením v celé ploše, 2 vrstvy, bez dodávky pásu</t>
  </si>
  <si>
    <t>S15  : 20,4*14,7+6,1*1,8+6,7*0,7</t>
  </si>
  <si>
    <t>(1,28*2+2,98*2+1,75+1,1+0,4*4+2,5*4+1,8+1,0+1,15+2,9)*2*0,3</t>
  </si>
  <si>
    <t>S18 -světlík 2.46 : 13,77</t>
  </si>
  <si>
    <t>S35 : 81,35</t>
  </si>
  <si>
    <t>712371801RT1</t>
  </si>
  <si>
    <t xml:space="preserve">Povlakové krytiny střech do 10° termoplasty volně položené,  ,  , bez dodávky fólie,  </t>
  </si>
  <si>
    <t>S16 : 148,65+66,0*1,0</t>
  </si>
  <si>
    <t>712491171RT1</t>
  </si>
  <si>
    <t>Povlaková krytina střech do 30° ostatní textilie podkladní, 1 vrstva, bez dodávky textílie</t>
  </si>
  <si>
    <t>28322130R</t>
  </si>
  <si>
    <t>fólie izolační střešní hydroizolační; tloušťka 1,20 mm; plošná hmotnost 1 500 g/m2; PVC-P, PE rohož; µ = 15000,0</t>
  </si>
  <si>
    <t xml:space="preserve">VČ.DETAILŮ A UCHYCENÍ NA ATIKU!! : </t>
  </si>
  <si>
    <t>214,65*1,1</t>
  </si>
  <si>
    <t>628522501R</t>
  </si>
  <si>
    <t>pás izolační z modifikovaného asfaltu barva modrozelená; natavitelný; nosná vložka polyester + skelná mříž; horní strana posyp - břidlice; spodní strana PE fólie; tl. 4,5 mm</t>
  </si>
  <si>
    <t xml:space="preserve">TL.3,0 : </t>
  </si>
  <si>
    <t xml:space="preserve">SPECIFIKACE DLE PD : </t>
  </si>
  <si>
    <t>S15 : 815,8244*1,1</t>
  </si>
  <si>
    <t>S18 -světlík 2.46 : 13,77*1,1</t>
  </si>
  <si>
    <t>S35 : 81,35*1,1</t>
  </si>
  <si>
    <t>628522531R</t>
  </si>
  <si>
    <t>pás izolační z modifikovaného asfaltu barva modrozelený; natavitelný; nosná vložka polyester + skelná mříž; horní strana posyp - břidlice; spodní strana PE fólie; tl. 4,5 mm</t>
  </si>
  <si>
    <t>628522691R</t>
  </si>
  <si>
    <t>pás izolační z modifikovaného asfaltu natavitelný; nosná vložka skelná rohož + Al fólie; horní strana jemný minerální posyp; spodní strana PE fólie; tl. 4,0 mm</t>
  </si>
  <si>
    <t xml:space="preserve">TL.4,0  PAROTĚSNÍCÍ : </t>
  </si>
  <si>
    <t>S16  : (148,65+66,0*0,2)*1,1</t>
  </si>
  <si>
    <t>69366198R</t>
  </si>
  <si>
    <t>geotextilie PP; funkce separační, ochranná, výztužná, filtrační; plošná hmotnost 300 g/m2; zpevněná oboustranně</t>
  </si>
  <si>
    <t>998712104R00</t>
  </si>
  <si>
    <t>Přesun hmot pro povlakové krytiny v objektech výšky přes 24 do 36 m</t>
  </si>
  <si>
    <t>713121111RT1</t>
  </si>
  <si>
    <t>Montáž tepelné izolace podlah  jednovrstvá, bez dodávky materiálu</t>
  </si>
  <si>
    <t>S26 1.NP : (6,37+27,3+28,16+13,73+65,1+91,21)*2</t>
  </si>
  <si>
    <t>S27 1.NP : (1,98+5,62+1,35*2+1,71+1,32+5,41)*2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</si>
  <si>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</si>
  <si>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</si>
  <si>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</si>
  <si>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713141151R00</t>
  </si>
  <si>
    <t>Montáž tepelné izolace plochých střech kladená na sucho, jednovrstvá</t>
  </si>
  <si>
    <t xml:space="preserve">  S15  : 20,4*14,7+6,1*1,8+6,7*0,7</t>
  </si>
  <si>
    <t xml:space="preserve">  20,95*14,7+6,1*1,8+7,0*0,7</t>
  </si>
  <si>
    <t xml:space="preserve">  -(1,28*2,98*2+1,75*1,1+0,4*2,5*4+1,8*1,0+1,15*2,9)</t>
  </si>
  <si>
    <t>620,71*3</t>
  </si>
  <si>
    <t>S16 : 148,65*3</t>
  </si>
  <si>
    <t>713191100RT9</t>
  </si>
  <si>
    <t>Izolace tepelné běžných konstrukcí - doplňky položení separační fólie, včetně dodávky PE fólie</t>
  </si>
  <si>
    <t>28375766.AR</t>
  </si>
  <si>
    <t>deska izolační EPS 100; pěnový polystyren; povrch hladký; součinitel tepelné vodivosti 0,037 W/mK; obj. hmotnost 20,00 kg/m3</t>
  </si>
  <si>
    <t>S15 : 620,71*(0,05+0,18)*1,1</t>
  </si>
  <si>
    <t>S16 : 148,65*(0,05+0,18)*1,1</t>
  </si>
  <si>
    <t>S18 -světlík 2.46 : 13,77*0,1*1,1</t>
  </si>
  <si>
    <t>S35 : 81,35*0,04*1,1</t>
  </si>
  <si>
    <t>28375976R</t>
  </si>
  <si>
    <t>deska spádová, klín EPS 100; pěnový polystyren s grafitem; součinitel tepelné vodivosti 0,031 W/mK</t>
  </si>
  <si>
    <t>S15 : 620,71*0,02*1,1</t>
  </si>
  <si>
    <t>S16 : 148,65*0,02*1,1</t>
  </si>
  <si>
    <t>28600433R</t>
  </si>
  <si>
    <t>deska izolační nosič trubek; pěnový polystyren; povrch s nopy; polodrážka; tl. 60,0 mm; tl. po zatížení 30,0 mm; kašírování krycí fólie; R = 0,850 m2K/W; obj. hmotnost 30,00 kg/m3; tl. kašír. 0,6 mm</t>
  </si>
  <si>
    <t xml:space="preserve">SYSTÉMOVÁ DESKA PODLAHOVÉHO VYTÁPĚNÍ : </t>
  </si>
  <si>
    <t>S26 1.NP : (6,37+27,3+28,16+13,73+65,1+91,21)*1,1</t>
  </si>
  <si>
    <t>S27 1.NP : (1,98+5,62+1,35*2+1,71+1,32+5,41)*1,1</t>
  </si>
  <si>
    <t>63153780.AR</t>
  </si>
  <si>
    <t>deska izolační polotuhá, podlahová; minerální vlákno; tl. 20,0 mm; součinitel tepelné vodivosti 0,037 W/mK; R = 0,500 m2K/W; obj. hmotnost 120,00 kg/m3; hydrofobizováno</t>
  </si>
  <si>
    <t>63153784R</t>
  </si>
  <si>
    <t>deska izolační polotuhá, podlahová; minerální vlákno; tl. 40,0 mm; součinitel tepelné vodivosti 0,037 W/mK; R = 1,050 m2K/W; obj. hmotnost 110,00 kg/m3; hydrofobizováno</t>
  </si>
  <si>
    <t>S24 : 201,96*1,1</t>
  </si>
  <si>
    <t>S40 3.NP : (26,68+23,57+24,55+23,45+20,5+23,07)*1,1</t>
  </si>
  <si>
    <t>S41 3.NP : (6,1+1,35*2+1,62*2+2,47)*1,1</t>
  </si>
  <si>
    <t>S42 3.NP : (64,91+6,45+22,94+5,52)*1,1</t>
  </si>
  <si>
    <t xml:space="preserve">  S19 2.NP : 68,11+95,61+4,64+26,06+3,85</t>
  </si>
  <si>
    <t xml:space="preserve">  S20 2.NP : 23,79+3,96+11,4+29,74+3,27+4,97+2,13+5,08+1,35*3+7,03+1,86+1,5+2,55+1,69*2+5,29+7,5</t>
  </si>
  <si>
    <t xml:space="preserve">  S21 2.NP : 1,63+80,7+25,58+23,74+25,53*3+23,29+23,5*2+23,54*2+23,63+24,36+26,1+32,78</t>
  </si>
  <si>
    <t>2 vrstvy : 748,25*2*1,1</t>
  </si>
  <si>
    <t>998713104R00</t>
  </si>
  <si>
    <t>Přesun hmot pro izolace tepelné v objektech výšky do 36 m</t>
  </si>
  <si>
    <t>721242117R00</t>
  </si>
  <si>
    <t>Lapač střešních splavenin DN 150, litina, včetně dodávky materiálu</t>
  </si>
  <si>
    <t>800-721</t>
  </si>
  <si>
    <t>762132135RT2</t>
  </si>
  <si>
    <t>Bednění stěn s dodávkou řeziva_x000D_
 z prken hoblovaných 32 mm na sraz, s olištováním spár, prkna, tloušťky 18 mm</t>
  </si>
  <si>
    <t>dřevěná konstrukce sklepních kójí : 77,0</t>
  </si>
  <si>
    <t>zakrytí kamenné dlažby v 1.NP během výstavby : 105,0</t>
  </si>
  <si>
    <t>zabednění stěn : 130,0</t>
  </si>
  <si>
    <t>763613122R00</t>
  </si>
  <si>
    <t>Montáž záklop stropů, z desek tl. do 18 mm, na P+D, sponkováním, bez dodávky desky</t>
  </si>
  <si>
    <t>60725010R</t>
  </si>
  <si>
    <t>deska dřevoštěpková třívrstvá pro prostředí vlhké; strana nebroušená; hrana rovná; tl = 12,0 mm</t>
  </si>
  <si>
    <t>235,0000*1,1</t>
  </si>
  <si>
    <t>998762104R00</t>
  </si>
  <si>
    <t>Přesun hmot pro konstrukce tesařské v objektech výšky do 36 m</t>
  </si>
  <si>
    <t>764311201R00</t>
  </si>
  <si>
    <t>Krytiny z pozinkovaného plechu výroba a montáž hladké střešní krytiny s úpravou krytiny u okapů, prostupů a výčnělků_x000D_
 z tabulí velikosti 2 000 x 1000 mm, sklonu do 30°</t>
  </si>
  <si>
    <t>K54 : 2,0*1,3</t>
  </si>
  <si>
    <t>764351207R00</t>
  </si>
  <si>
    <t>Žlaby z pozinkovaného plechu výroba a montáž žlabů včetně háků, čel, rohů, rovných hrdel a dilatací_x000D_
 podokapních čtyřhranných, rš 500 mm</t>
  </si>
  <si>
    <t>K7 : 5,9</t>
  </si>
  <si>
    <t>K13 : 8,1</t>
  </si>
  <si>
    <t>K17 : 26,35</t>
  </si>
  <si>
    <t>K27 : 118,5</t>
  </si>
  <si>
    <t>K33 : 1,25</t>
  </si>
  <si>
    <t>K36 : 3,45</t>
  </si>
  <si>
    <t>K38 : 2,95</t>
  </si>
  <si>
    <t>K48 : 6,3</t>
  </si>
  <si>
    <t>K50 : 3,99</t>
  </si>
  <si>
    <t>764430240R00</t>
  </si>
  <si>
    <t>Oplechování zdí a nadezdívek z pozinkovaného plechu výroba a montáž _x000D_
 rš 500 mm</t>
  </si>
  <si>
    <t>včetně rohů</t>
  </si>
  <si>
    <t>K34 : 7,55</t>
  </si>
  <si>
    <t>K37 : 10,25</t>
  </si>
  <si>
    <t>K39 : 9,9</t>
  </si>
  <si>
    <t>K44 : 1,475</t>
  </si>
  <si>
    <t>K45 : 0,6</t>
  </si>
  <si>
    <t>K53 : 11,2</t>
  </si>
  <si>
    <t>764430260R00</t>
  </si>
  <si>
    <t>Oplechování zdí a nadezdívek z pozinkovaného plechu výroba a montáž _x000D_
 rš 750 mm</t>
  </si>
  <si>
    <t>K43 levý dvorek : 2,52</t>
  </si>
  <si>
    <t>764451204R00</t>
  </si>
  <si>
    <t>Odpadní trouby z pozinkovaného plechu výroba a montáž odpadní trouby z Pz plechu, čtvercové včetně zděří, manžet, odboček, kolen, výpustí vody a přechodových kusů_x000D_
 o straně 150 mm</t>
  </si>
  <si>
    <t>K14 : 5,2</t>
  </si>
  <si>
    <t>K20 : 27,35*2</t>
  </si>
  <si>
    <t>K29 : 25,0+25,5*2+25,75</t>
  </si>
  <si>
    <t>K30 : 30,7*2</t>
  </si>
  <si>
    <t>K31 : 3,3*4</t>
  </si>
  <si>
    <t>K32 : 27,5*2</t>
  </si>
  <si>
    <t>K35 : 2,2*3</t>
  </si>
  <si>
    <t>K42 : 4,3</t>
  </si>
  <si>
    <t>K47 : 30,66</t>
  </si>
  <si>
    <t>K49 : 30,8</t>
  </si>
  <si>
    <t>K52 : 7,05</t>
  </si>
  <si>
    <t>764353392R00</t>
  </si>
  <si>
    <t>Žlaby z hlníkového plechu montáž žlabů a příslušenství žlabů nadřímsových Al čtyřhranných v lůžku</t>
  </si>
  <si>
    <t>K40 : 4,78*2</t>
  </si>
  <si>
    <t>764410460R00</t>
  </si>
  <si>
    <t>Oplechování parapetů z hliníku výroba a montáž parapetů z ohýbaných plechů_x000D_
 z hliníkového plechu , tloušťky 0,63 mm, rš 400 mm</t>
  </si>
  <si>
    <t>764430350R00</t>
  </si>
  <si>
    <t>Oplechování zdí a nadezdívek z hliníkového plechu výroba a montáž _x000D_
 rš 600 mm</t>
  </si>
  <si>
    <t>K21 : 50,32</t>
  </si>
  <si>
    <t>K21a : 50,32</t>
  </si>
  <si>
    <t>K21b : 15,5</t>
  </si>
  <si>
    <t>K21c : 7,9</t>
  </si>
  <si>
    <t>764231430R00</t>
  </si>
  <si>
    <t xml:space="preserve">Lemování z titanzinkového plechu výroba a montáž lemování zdí_x000D_
 na střechách s tvrdou krytinou včetně rohů a ukončení před požární zdí, rš 330 mm,  </t>
  </si>
  <si>
    <t>K22 : 4,675</t>
  </si>
  <si>
    <t>K23 : 5,0</t>
  </si>
  <si>
    <t>K24 : 7,0*3</t>
  </si>
  <si>
    <t>K25 : 7,5</t>
  </si>
  <si>
    <t>K26 : 3,9*2</t>
  </si>
  <si>
    <t>764241420R00</t>
  </si>
  <si>
    <t>Ostatní kusové prvky z titanzinkového plechu výroba a montáž lemování trub, konzol a držáků s dilatačním kloboučkem_x000D_
 na vlnité krytině, průměru přes 75 mm do 100 mm</t>
  </si>
  <si>
    <t>včetně spojovacích prostředků.</t>
  </si>
  <si>
    <t>K11 : 1</t>
  </si>
  <si>
    <t>764521430R00</t>
  </si>
  <si>
    <t>Oplechování říms a ozdobných prvků z titanzinkového plechu výroba a montáž včetně rohů _x000D_
 rš 200 mm</t>
  </si>
  <si>
    <t>K12 : 2,4*17</t>
  </si>
  <si>
    <t>K28 : 9,6</t>
  </si>
  <si>
    <t>764001100R</t>
  </si>
  <si>
    <t>Oplechování fasády nerez r.š.170</t>
  </si>
  <si>
    <t>K1 : 24,55</t>
  </si>
  <si>
    <t>K2 : 24,55</t>
  </si>
  <si>
    <t>764001101R</t>
  </si>
  <si>
    <t>Zastřešení ocelových klecí Pz plech 1.pp</t>
  </si>
  <si>
    <t>KL : 1</t>
  </si>
  <si>
    <t>764001103R</t>
  </si>
  <si>
    <t>Pozinkované systémové oplechování, specifikace dle PD</t>
  </si>
  <si>
    <t>K18 : 1,5</t>
  </si>
  <si>
    <t>K19 : 3,0</t>
  </si>
  <si>
    <t>998764104R00</t>
  </si>
  <si>
    <t>Přesun hmot pro konstrukce klempířské v objektech výšky do 36 m</t>
  </si>
  <si>
    <t>766416143R00</t>
  </si>
  <si>
    <t>Montáž obložení stěn, sloupů a pilířů o ploše přes 5 m2, panely obkladovými, z aglomerovaných desek, velikosti přes 1,5 m2</t>
  </si>
  <si>
    <t>dřevěná kce sklepních kójí : 450,0</t>
  </si>
  <si>
    <t>766622922R00</t>
  </si>
  <si>
    <t>Oprava oken dvojitých, s deštěním, s výměnou dílčích prvků nebo kování</t>
  </si>
  <si>
    <t>RO4 : 2,35*1,9*10</t>
  </si>
  <si>
    <t>RO5 : (0,9*2,175+0,9*0,525)*36</t>
  </si>
  <si>
    <t>RO6 : 3,25*1,9*16</t>
  </si>
  <si>
    <t>RO7 : 3,68*1,9*6</t>
  </si>
  <si>
    <t>RO8 : 3,68*2,2*12</t>
  </si>
  <si>
    <t>RO9 : 2,78*2,2*6</t>
  </si>
  <si>
    <t>RO10 : 2,45*1,9*10</t>
  </si>
  <si>
    <t>RO11 : (1,05*2,3+0,9*0,45)*1</t>
  </si>
  <si>
    <t>RO12 : 0,85*1,9*1</t>
  </si>
  <si>
    <t>RO13 : 3,1*1,9*1</t>
  </si>
  <si>
    <t>RO14 : 2,4*1,9*10</t>
  </si>
  <si>
    <t>RO16 : 0,6*1,4*1</t>
  </si>
  <si>
    <t>7662001003T</t>
  </si>
  <si>
    <t>T3:Dveře dřevěné vnitřní falcové vč.zárubně 1700X2250 dvoukřídlé, specifikace dle výpisu,D+M</t>
  </si>
  <si>
    <t>7662001004T</t>
  </si>
  <si>
    <t>T4:Dveře dřevěné vnitřní falcové vč.zárubně  1000x2250, požární, specifikace dle výpisu,D+M</t>
  </si>
  <si>
    <t>7662001007T</t>
  </si>
  <si>
    <t>T7:Dveře dřev.vnitřní falcové vč.zár.,dod.+mont.  900x2250, požární,vč.příslušenství.,specifikace dle výpisu</t>
  </si>
  <si>
    <t>7662001007TA</t>
  </si>
  <si>
    <t>T7a:Dveře dřev.vnitřní falcové vč.zár.,dod.+mont.  1000x2250, požární,vč.příslušenství.,specifikace dle výpisu</t>
  </si>
  <si>
    <t>7662001009T</t>
  </si>
  <si>
    <t>T9:Dveře dřevěné vnitř. falcové vč.zár.,dod.+mont.  900x2150, požární,vč.příslušenství.,specifikace dle výpisu</t>
  </si>
  <si>
    <t>7662001010T</t>
  </si>
  <si>
    <t>T10:Dveře dřevěné vnitř.falc.vč.zárubně,dod.+mont.  800x2250, specifikace dle výpisu</t>
  </si>
  <si>
    <t>7662001012R</t>
  </si>
  <si>
    <t>T12:Dveře dřevěné vnitř.falcové vč.zárubně  1000x2150, specifikace dle výpisu, dod.+mont.</t>
  </si>
  <si>
    <t>7662001013T</t>
  </si>
  <si>
    <t>T13:Dveře dřevěné vnitřní vč.zárubně,dod.+mont.  900x2250, vč.příslušenství.,specifikace dle výpisu</t>
  </si>
  <si>
    <t>VČ.PANIKOVÉ KLIKY : 3</t>
  </si>
  <si>
    <t>7662001014T</t>
  </si>
  <si>
    <t>T14:Dveře dřevěné vnitř.falc.vč.zárubně,dod.+mont.  900x2150, vč.příslušenství.,specifikace dle výpisu</t>
  </si>
  <si>
    <t>7662001015TT</t>
  </si>
  <si>
    <t>T15:Dveře dřevěné vnitř.falc.vč.zárubně,dvoukřídlé  1400x2250, dod.+mont.,specifikace dle výpisu</t>
  </si>
  <si>
    <t>7662001016T</t>
  </si>
  <si>
    <t>T16:Dveře dřevěné vnitř.falc.vč.zárubně,dod.+mont.  700x2150, specifikace dle výpisu,D+M</t>
  </si>
  <si>
    <t>7662001017T</t>
  </si>
  <si>
    <t>T17:Dveře dřevěné vnitřní,dod.+mont.  900x2250, vč.zárubně a příslušenství, specifikace dle výpisu</t>
  </si>
  <si>
    <t>7662001019T</t>
  </si>
  <si>
    <t>T19:Dveře dřevěné vnitřní vč.zárubně,dod.+mont.  800x2250, vč.příslušenství, specifikace dle výpisu</t>
  </si>
  <si>
    <t>7662001020S</t>
  </si>
  <si>
    <t>T20:Dveře dřevěné vnit.falc.vč.zárubně,dod.+mont.  900x2250, požární, specifikace dle PD</t>
  </si>
  <si>
    <t>7662001023T</t>
  </si>
  <si>
    <t>T23:Dveře dřevěné dvoukř.vnitř.požární,dod.+mont.  dvoukřídlé 1700x2250, vč.zárubně a příslušenství, specifikace dle výpisu</t>
  </si>
  <si>
    <t>7662001024T</t>
  </si>
  <si>
    <t>T24:Dveře dřev.falc.vnitřní vč.zárubně,dod.+mont.  1000x2250, vč.příslušenství, specifikace dle výpisu</t>
  </si>
  <si>
    <t>7662001025T</t>
  </si>
  <si>
    <t>T25:Dveře dřev.vnitř.dvoukř.vč.zárubně,dod.+mont.  1900x2020, požární,vč.příslušenství, specifikace dle výpisu</t>
  </si>
  <si>
    <t>7662001026T</t>
  </si>
  <si>
    <t>T26:Dveře dřev.vnitř.dvoukř.vč.zárubně,dod.+mont.  1750x2020, požární,vč.příslušenství, specifikace dle výpisu</t>
  </si>
  <si>
    <t>VČ.PANIKOVÉ KLIKY : 1</t>
  </si>
  <si>
    <t>7662001112s</t>
  </si>
  <si>
    <t>T12s:Dřevěné dveře exteriér,část.prosklené 800x2150 + 400x1360, vč.zárubně a příslušenství, specifikace dle výpisu</t>
  </si>
  <si>
    <t>7662001115s</t>
  </si>
  <si>
    <t>T15s:Dveře dřev.vnitřní falcové vč.zár.,dod.+mont.  1000x2150, požární,vč.příslušenství,specifikace dle výpisu,</t>
  </si>
  <si>
    <t>7662001118s</t>
  </si>
  <si>
    <t>T18s:Dveře dřev.vnitřní falcové vč.zár.,dod.+mont.  800x2020, vč.příslušenství, specifikace dle výpisu</t>
  </si>
  <si>
    <t>7662001120s</t>
  </si>
  <si>
    <t>T20s:Dveře dřev.vnitřní falcové vč.zár.,dod.+mont.  700x2020, vč.příslušenství, specifikace dle výpisu</t>
  </si>
  <si>
    <t>7662001121s</t>
  </si>
  <si>
    <t>T21s:Dveře dřev.vnitřní falcové vč.zár.,dod.+mont.  750x2020, vč.příslušenství, specifikace dle výpisu</t>
  </si>
  <si>
    <t>7663001001</t>
  </si>
  <si>
    <t>O1:Okna v obvodových kcích, replika,dod.+mont.  2400x2400, vč.příslušenství, specifikace dle výpisu</t>
  </si>
  <si>
    <t>7663001002</t>
  </si>
  <si>
    <t>O2:Okna v obvodových kcích, replika,dod.+mont.  2300x2300, vč.příslušenství, specifikace dle výpisu</t>
  </si>
  <si>
    <t>7663001004</t>
  </si>
  <si>
    <t>O4:Okna v obvodových kcích, replika,dod.+mont.  3200x1550, vč.příslušenství, specifikace dle výpisu</t>
  </si>
  <si>
    <t>7663001005</t>
  </si>
  <si>
    <t>O5:Okna v obvodových kcích, replika,dod.+mont.  3200x2400, vč.příslušenství, specifikace dle výpisu</t>
  </si>
  <si>
    <t>7663001006</t>
  </si>
  <si>
    <t>O6:Okna v obvodových kcích, replika,dod.+mont.  2300x2300, vč.příslušenství, specifikace dle výpisu</t>
  </si>
  <si>
    <t>7663001007</t>
  </si>
  <si>
    <t>O7:Okna v obvodových kcích, replika,dod.+mont.  3150x2400, vč.příslušenství, specifikace dle výpisu</t>
  </si>
  <si>
    <t>7663001008</t>
  </si>
  <si>
    <t>O8:Okna v obvodových kcích, replika,dod.+mont.  3720x2400, vč.příslušenství, specifikace dle výpisu</t>
  </si>
  <si>
    <t>7663001009</t>
  </si>
  <si>
    <t>O9:Okna v obvodových kcích, replika,dod.+mont.  2250x2400, vč.příslušenství, specifikace dle výpisu</t>
  </si>
  <si>
    <t>7663001010</t>
  </si>
  <si>
    <t>O10:Okna v obvodových kcích, replika,dod.+mont.  3200x1900, vč.příslušenství, specifikace dle výpisu</t>
  </si>
  <si>
    <t>7663001011</t>
  </si>
  <si>
    <t>O11:Okna v obvodových kcích, replika,dod.+mont.  1150x1900, vč.příslušenství, specifikace dle výpisu</t>
  </si>
  <si>
    <t>7663001012</t>
  </si>
  <si>
    <t>O12:Okna v obvodových kcích, replika,dod.+mont.  1050x2300, vč.příslušenství, specifikace dle výpisu</t>
  </si>
  <si>
    <t>7663001013</t>
  </si>
  <si>
    <t>O13:Okna v obvodových kcích, replika,dod.+mont.  850x1900, vč.příslušenství, specifikace dle výpisu</t>
  </si>
  <si>
    <t>7663001014</t>
  </si>
  <si>
    <t>O14:Okna v obvodových kcích, replika,dod.+mont.  3100x1900, vč.příslušenství, specifikace dle výpisu</t>
  </si>
  <si>
    <t>7663001015</t>
  </si>
  <si>
    <t>O15:Okna v obvodových kcích, replika,dod.+mont.  2400x1900, vč.příslušenství, specifikace dle výpisu</t>
  </si>
  <si>
    <t>7663001016</t>
  </si>
  <si>
    <t>O16:Okna v obvodových kcích, replika,dod.+mont.  2200x1900, vč.příslušenství, specifikace dle výpisu</t>
  </si>
  <si>
    <t>7663001017</t>
  </si>
  <si>
    <t>O17:Okna v obvodových kcích, replika,dod.+mont.  600x1400, vč.příslušenství, specifikace dle výpisu</t>
  </si>
  <si>
    <t>7663001018</t>
  </si>
  <si>
    <t>O18:Okna v obvodových kcích, replika,dod.+mont.  1500x2300, vč.příslušenství, specifikace dle výpisu</t>
  </si>
  <si>
    <t>7663001019</t>
  </si>
  <si>
    <t>O19:Okna v obvodových kcích, replika,dod.+mont.  750x1900, vč.příslušenství, specifikace dle výpisu</t>
  </si>
  <si>
    <t>7663001020</t>
  </si>
  <si>
    <t>O20:Okna v obvodových kcích, replika,dod.+mont.  2500x1900, vč.příslušenství, specifikace dle výpisu</t>
  </si>
  <si>
    <t>7663001021</t>
  </si>
  <si>
    <t>O21:Okna v obvodových kcích, replika,dod.+mont.  2300x3575, vč.příslušenství, specifikace dle výpisu</t>
  </si>
  <si>
    <t>7663001022</t>
  </si>
  <si>
    <t>O22:Okna v obvodových kcích, replika,dod.+mont.  850x2300, vč.příslušenství, specifikace dle výpisu</t>
  </si>
  <si>
    <t>7663001023</t>
  </si>
  <si>
    <t>O23:Okna v obvodových kcích, replika,dod.+mont.  1500x1900, vč.příslušenství, specifikace dle výpisu</t>
  </si>
  <si>
    <t>7663001024</t>
  </si>
  <si>
    <t>O24:Okna v obvodových kcích, replika,dod.+mont.  1600x2300, vč.příslušenství, specifikace dle výpisu</t>
  </si>
  <si>
    <t>7663001025</t>
  </si>
  <si>
    <t>O25:Okna v obvodových kcích, replika,dod.+mont.  800x1900, vč.příslušenství, specifikace dle výpisu</t>
  </si>
  <si>
    <t>7663001026</t>
  </si>
  <si>
    <t>O26:Okna v obvodových kcích, replika,dod.+mont.  1000x1350, vč.příslušenství, specifikace dle výpisu</t>
  </si>
  <si>
    <t>7663001027</t>
  </si>
  <si>
    <t>O27:Okna v obvodových kcích, replika,dod.+mont.  3100x1550, vč.příslušenství, specifikace dle výpisu</t>
  </si>
  <si>
    <t>7663001028</t>
  </si>
  <si>
    <t>O28:Okna v obvodových kcích, replika,dod.+mont.  1600x1050, vč.příslušenství, specifikace dle výpisu</t>
  </si>
  <si>
    <t>7663001029</t>
  </si>
  <si>
    <t>O29:Okna v obvodových kcích, replika,dod.+mont.  3200x1050, vč.příslušenství, specifikace dle výpisu</t>
  </si>
  <si>
    <t>7663001030</t>
  </si>
  <si>
    <t>O30:Dřev.dveře,část.proskl.,replika,dod.+mont.  1700x2600, vč.příslušenství, specifikace dle výpisu</t>
  </si>
  <si>
    <t>7663001031</t>
  </si>
  <si>
    <t>O31:Okna v obvodových kcích, replika,dod.+mont.  1200x1900, vč.příslušenství, specifikace dle výpisu</t>
  </si>
  <si>
    <t>7663001032</t>
  </si>
  <si>
    <t>O32:Dřev.dveře,část.proskl.,replika,dod.+mont.  1800x2300, vč.příslušenství, specifikace dle výpisu</t>
  </si>
  <si>
    <t>7663001033</t>
  </si>
  <si>
    <t>O33:Okna v obvodových kcích, replika,dod.+mont.  1600x1900, vč.příslušenství, specifikace dle výpisu</t>
  </si>
  <si>
    <t>7663001034</t>
  </si>
  <si>
    <t>O34:Okna v obvodových kcích, replika,dod.+mont. 1000x2750, vč.příslušenství, specifikace dle výpisu</t>
  </si>
  <si>
    <t>60726014.AR</t>
  </si>
  <si>
    <t>deska dřevoštěpková třívrstvá pro prostředí vlhké; strana nebroušená; hrana pero/drážka; tl = 18,0 mm</t>
  </si>
  <si>
    <t>dřevěná kce sklepních kójí : 450,0*1,1</t>
  </si>
  <si>
    <t>998766204R00</t>
  </si>
  <si>
    <t>Přesun hmot pro konstrukce truhlářské v objektech výšky do 36 m</t>
  </si>
  <si>
    <t>767591220R00</t>
  </si>
  <si>
    <t>Montáž podlahových konstrukcí vzduchotechnické mřížky s prostupem</t>
  </si>
  <si>
    <t>Z4 : 1</t>
  </si>
  <si>
    <t>Z41 : 4</t>
  </si>
  <si>
    <t>767833100R00</t>
  </si>
  <si>
    <t>Montáž žebříků do zdiva , s bočnicemi z trubek nebo z tenkostěnných profilů</t>
  </si>
  <si>
    <t>Z12 : 2,7</t>
  </si>
  <si>
    <t>ocel.klec pro klimatizace : 1092,73+1613,82</t>
  </si>
  <si>
    <t>prosklený parter : 1590,42</t>
  </si>
  <si>
    <t>PD statika střecha : 180,0</t>
  </si>
  <si>
    <t>PD statika nové schodiště : 78,0</t>
  </si>
  <si>
    <t>PD statika ok pod vzt : 761,3</t>
  </si>
  <si>
    <t>697520010</t>
  </si>
  <si>
    <t>Vnitřní čistící zóna dod.+mont., vč.rámu, specifikace dle PD</t>
  </si>
  <si>
    <t>A6 : 1,18*0,6*2+1,3*0,6*2+3,8*1,2+1,34*0,6</t>
  </si>
  <si>
    <t>697520011</t>
  </si>
  <si>
    <t>Vnější čistící zóna vč.rámu, dod.+mont., specifikace dle PD</t>
  </si>
  <si>
    <t>A16 : 3,7*0,8</t>
  </si>
  <si>
    <t>76600001</t>
  </si>
  <si>
    <t>T1:Dveře ocelové vnitřní falcové vč.zárubně  1000x2250, požární, specifikace dle výpisu a PBŘ,D+M</t>
  </si>
  <si>
    <t xml:space="preserve">VČ.PANIKOVÉ KLIKY  : </t>
  </si>
  <si>
    <t>1.PP : 2</t>
  </si>
  <si>
    <t>7662001001A</t>
  </si>
  <si>
    <t>T1a:Dveře ocelové vnitřní  vč.zárubně  1000x2250, požární, specifikace dle výpisu a PBŘ,D+M</t>
  </si>
  <si>
    <t>1.PP : 1</t>
  </si>
  <si>
    <t>7662001002O</t>
  </si>
  <si>
    <t>T2:Dveře ocelové vnitřní falcové vč.zárubně  dvoukřídlé 1400x2250, požární, specifikace dle výpisu a PBŘ,D+M</t>
  </si>
  <si>
    <t>7662001005</t>
  </si>
  <si>
    <t>T5:Dveře ocelové vnitřní  vč.zárubně,požární  900x2250, specifikace dle výpisu a PBŘ,D+M</t>
  </si>
  <si>
    <t>7662001006</t>
  </si>
  <si>
    <t>T6:Dveře ocelové vnitřní falcové  vč.zárubně  900x2250, požární, specifikace dle výpisu a PBŘ,D+M</t>
  </si>
  <si>
    <t>7662001008</t>
  </si>
  <si>
    <t>T8:Ocelový kryt lapolu,požární  600x800, specifikace dle výpisu a PBŘ,D+M</t>
  </si>
  <si>
    <t>7662001011OS</t>
  </si>
  <si>
    <t>T11a:Dveře ocelové vnitřní falcové  vč.zárubně  1000x2020, specifikace dle PD</t>
  </si>
  <si>
    <t>7662001018RA</t>
  </si>
  <si>
    <t>T18:Požární revizní dvířka plechová,dod.+mont.  600x600, specifikace dle PD, PBŘ</t>
  </si>
  <si>
    <t>7662001021S</t>
  </si>
  <si>
    <t>T21:Požární revizní dvířka plechová,dod.+mont.  600x600, specifikace dle PD, PBŘ</t>
  </si>
  <si>
    <t>7662001036</t>
  </si>
  <si>
    <t>T28:Dveře ocelové vnitřní  vč.zárubně,požární  900x2150, specifikace dle výpisu a PBŘ,D+M</t>
  </si>
  <si>
    <t>767001</t>
  </si>
  <si>
    <t>Mříž kovová vč.rámu dod.+mont. 450x450mm, nerez</t>
  </si>
  <si>
    <t>Z1 : 0,45*0,45</t>
  </si>
  <si>
    <t>Z14 : 0,75*0,95*2</t>
  </si>
  <si>
    <t>767002</t>
  </si>
  <si>
    <t>Poštovní schránky nerez vč.obvod.rámu, specifikace dle PD, dod.+mont.</t>
  </si>
  <si>
    <t>Z20 : 30+25</t>
  </si>
  <si>
    <t>767003</t>
  </si>
  <si>
    <t>Síť proti holubům v č kotvení, dod.+mont.</t>
  </si>
  <si>
    <t>Z13 : 25</t>
  </si>
  <si>
    <t>767004</t>
  </si>
  <si>
    <t>Kovová mříž 750x800mm, dod.+mont., specifikace dle PD</t>
  </si>
  <si>
    <t>Z14 : 2</t>
  </si>
  <si>
    <t>767005</t>
  </si>
  <si>
    <t>Vyrovnávací schody, kompletní dodávka a montáž</t>
  </si>
  <si>
    <t>Z15 : 1</t>
  </si>
  <si>
    <t xml:space="preserve">specifikace dle výpisu zámečnických výrobků : </t>
  </si>
  <si>
    <t>7670061</t>
  </si>
  <si>
    <t>Vestavěná skříňka pro Central Stop, dod.+mont.</t>
  </si>
  <si>
    <t>Z2 : 1</t>
  </si>
  <si>
    <t>76700611</t>
  </si>
  <si>
    <t>Nerez.skříňka pro lapol</t>
  </si>
  <si>
    <t>Z42 : 1</t>
  </si>
  <si>
    <t>7670062</t>
  </si>
  <si>
    <t>Replika původní nerezové mřížky</t>
  </si>
  <si>
    <t>Z19a : 1</t>
  </si>
  <si>
    <t>7670063</t>
  </si>
  <si>
    <t>Zabezpečovací kotevní systém, D+M</t>
  </si>
  <si>
    <t>Z22 : 1</t>
  </si>
  <si>
    <t>7670064</t>
  </si>
  <si>
    <t>Konstrukce zastřešení větracích světlíků, kompletní dodávka a montáž</t>
  </si>
  <si>
    <t>Z7,8,9,10,18,19 : 1</t>
  </si>
  <si>
    <t>7670065</t>
  </si>
  <si>
    <t>Výlez na střechu, kompletní dodávka a montáž, specifikace dle PD</t>
  </si>
  <si>
    <t>Z16 : 1</t>
  </si>
  <si>
    <t>7670067</t>
  </si>
  <si>
    <t>Nerezová mřížka dvorních vtoků, dod.+mont.</t>
  </si>
  <si>
    <t>Z32 : 3</t>
  </si>
  <si>
    <t>7670068</t>
  </si>
  <si>
    <t>Kolejnice na schodištích 1.32</t>
  </si>
  <si>
    <t>Z35 : 1,5*4</t>
  </si>
  <si>
    <t>767007</t>
  </si>
  <si>
    <t>Repase zábradlí schodiště, (viz SO 01.ST-01 - Technická zpráva)</t>
  </si>
  <si>
    <t>RZ8 : 140,0</t>
  </si>
  <si>
    <t>7670071</t>
  </si>
  <si>
    <t>Kovový prefa stojan na kola</t>
  </si>
  <si>
    <t>Z43 : 3,4</t>
  </si>
  <si>
    <t>767008</t>
  </si>
  <si>
    <t>Repase světlíku, specifikace dle PD, (viz SO 01.ST-01 - Technická zpráva)</t>
  </si>
  <si>
    <t>RZ9 : 1</t>
  </si>
  <si>
    <t>767009</t>
  </si>
  <si>
    <t>Repase zábradlí oken a terasy, (viz SO 01.ST-01 - Technická zpráva)</t>
  </si>
  <si>
    <t>RZ10 : 0,9*16</t>
  </si>
  <si>
    <t>RZ11 : 14,9</t>
  </si>
  <si>
    <t>RZ13 : 2,4*19</t>
  </si>
  <si>
    <t>RZ15 : 20,0</t>
  </si>
  <si>
    <t>767010</t>
  </si>
  <si>
    <t>Repase madla zábradlí, (viz SO 01.ST-01 - Technická zpráva)</t>
  </si>
  <si>
    <t>RZ12 : 27,65</t>
  </si>
  <si>
    <t>767011</t>
  </si>
  <si>
    <t>Repase nerez větrací mřížky 280x200, (viz SO 01.ST-01 - Technická zpráva)</t>
  </si>
  <si>
    <t>RZ14 : 5</t>
  </si>
  <si>
    <t>7671000011S</t>
  </si>
  <si>
    <t>T11s:Dveře ocelové vnitřní falcové  vč.zárubně  1150x2150, požární, specifikace dle výpisu a PBŘ,D+M</t>
  </si>
  <si>
    <t>7671000013S</t>
  </si>
  <si>
    <t>T13s:Dveře ocelové exteriér.falcové  vč.zárubně  900x1850, plné, specifikace dle výpisu,D+M</t>
  </si>
  <si>
    <t>7671000014S</t>
  </si>
  <si>
    <t>T14s:Dveře ocelové exteriér.falcové  vč.zárubně  800x1750, plné, specifikace dle výpisu,D+M</t>
  </si>
  <si>
    <t>7671001001</t>
  </si>
  <si>
    <t>OA1:Celoprosklená příčka požární  7640x3150, vč.automat.dveří,specifikace dle PD a PBŘ</t>
  </si>
  <si>
    <t>7671001002</t>
  </si>
  <si>
    <t>OA2:Celoprosklená příčka vč.dveří,požární  2850x2950, specifikace dle PD a PBŘ</t>
  </si>
  <si>
    <t>7671001003</t>
  </si>
  <si>
    <t>OA3:Celoprosklená příčka vč.dveří požární  2850x2950, specifikace dle PD a PBŘ</t>
  </si>
  <si>
    <t>7671001004</t>
  </si>
  <si>
    <t>OA4: Prosklený parter, členění a rozměr dle přílohy výpisu proskl.příček a parteru SO 01.ST-27, specifikace dle PD</t>
  </si>
  <si>
    <t>7671001005</t>
  </si>
  <si>
    <t>OA5: Prosklený parter, členění a rozměr dle přílohy výpisu proskl.příček a parteru SO 01.ST-27, specifikace dle PD</t>
  </si>
  <si>
    <t>7671001006</t>
  </si>
  <si>
    <t>OA6: Prosklený parter, členění a rozměr dle přílohy výpisu proskl.příček a parteru SO 01.ST-27, specifikace dle PD</t>
  </si>
  <si>
    <t>7671001007</t>
  </si>
  <si>
    <t>OA7: Prosklený parter, členění a rozměr dle přílohy výpisu proskl.příček a parteru SO 01.ST-27, specifikace dle PD</t>
  </si>
  <si>
    <t>7671001008</t>
  </si>
  <si>
    <t>OA8: Prosklený parter, členění a rozměr dle přílohy výpisu proskl.příček a parteru SO 01.ST-27, specifikace dle PD</t>
  </si>
  <si>
    <t>7671001009</t>
  </si>
  <si>
    <t>OA9: Celoprosklené jednokř. dveře, členění a rozměr dle přílohy výpisu proskl.příček a parteru SO 01, specifikace dle PD</t>
  </si>
  <si>
    <t>7671001010</t>
  </si>
  <si>
    <t>OA10: Prosklený parter, členění a rozměr dle přílohy výpisu proskl.příček a parteru SO 01.ST-27, specifikace dle PD</t>
  </si>
  <si>
    <t>7671001011</t>
  </si>
  <si>
    <t>OA11,OA12:Celoprosklená příčka vč.dveří, členění a rozměr dle přílohy výpisu proskl.příček a parteru, specifikace dle PD</t>
  </si>
  <si>
    <t>7671001013</t>
  </si>
  <si>
    <t>OA13: Prosklený parter,členění a rozměr dle přílohy výpisu proskl.příček a parteru SO 01.ST-27, specifikace dle PD</t>
  </si>
  <si>
    <t>7671001014</t>
  </si>
  <si>
    <t>OA14: Prosklený parter, členění a rozměr dle přílohy výpisu proskl.příček a parteru SO 01.ST-27, specifikace dle PD</t>
  </si>
  <si>
    <t>7671001015</t>
  </si>
  <si>
    <t>OA15: Prosklený parter, členění a rozměr dle přílohy výpisu proskl.příček a parteru SO 01.ST-27, specifikace dle PD</t>
  </si>
  <si>
    <t>7671001016</t>
  </si>
  <si>
    <t>OA16:Celoprosklené jednokř. dveře, členění a rozměr dle přílohy výpisu proskl.příček a parteru SO 01, specifikace dle PD</t>
  </si>
  <si>
    <t>7671001017</t>
  </si>
  <si>
    <t>OA17:Prosklený parter, členění a rozměr dle přílohy výpisu proskl.příček a parteru SO 01.ST-27, specifikace dle PD</t>
  </si>
  <si>
    <t>7671001018</t>
  </si>
  <si>
    <t>OA18:Prosklený parter, členění a rozměr dle přílohy výpisu proskl.příček a parteru SO 01.ST-27, specifikace dle PD</t>
  </si>
  <si>
    <t>7671001019</t>
  </si>
  <si>
    <t>OA19:Automatické posuvné dveře, členění a rozměr dle přílohy výpisu proskl.příček a parteru SO 01.ST, specifikace dle PD a PBŘ</t>
  </si>
  <si>
    <t>7671001020</t>
  </si>
  <si>
    <t>OA20:Prosklený parter, členění a rozměr dle přílohy výpisu proskl.příček a parteru SO 01.ST-27, specifikace dle PD</t>
  </si>
  <si>
    <t>7671001021</t>
  </si>
  <si>
    <t>OA21:Prosklený parter, členění a rozměr dle přílohy výpisu proskl.příček a parteru SO 01.ST-27, specifikace dle PD</t>
  </si>
  <si>
    <t>7671001026</t>
  </si>
  <si>
    <t>OA26:Prosklený parter, členění a rozměr dle přílohy výpisu proskl.příček a parteru SO 01.ST-27, specifikace dle PD</t>
  </si>
  <si>
    <t>7671001032</t>
  </si>
  <si>
    <t>OA32:Celoprosklená příčka vč.dveří,členění a rozměr dle přílohy výpisu proskl.příček a parteru SO 0, specifikace dle PD</t>
  </si>
  <si>
    <t>767141900RRE</t>
  </si>
  <si>
    <t>Repase původních kovových oken komplet vč.parapetů, specifikace dle PD</t>
  </si>
  <si>
    <t>RO1 : 3,62*2,8*2</t>
  </si>
  <si>
    <t>RO2 : 1,685*2,8*18</t>
  </si>
  <si>
    <t>RO3 : 1,625*2,8*2</t>
  </si>
  <si>
    <t>767141901REE</t>
  </si>
  <si>
    <t>RO29:Repase proskl.parteru vč.doplnění obkladu, specifikace dle PD,dodávka a montáž</t>
  </si>
  <si>
    <t>767141902REE</t>
  </si>
  <si>
    <t>RO31:Repase proskl.parteru vč.doplnění obkladu, specifikace dle PD,dodávka a montáž</t>
  </si>
  <si>
    <t>767141912REE</t>
  </si>
  <si>
    <t>Repase původních dveří kompletní,povrch nerez, specifikace dle PD</t>
  </si>
  <si>
    <t>RO26 : 3,79*3,15</t>
  </si>
  <si>
    <t>RO27 : 3,79*3,15</t>
  </si>
  <si>
    <t>RO28 : 1,2*2,15*1</t>
  </si>
  <si>
    <t>RO30 : 1,2*2,52*1</t>
  </si>
  <si>
    <t>767165111U00</t>
  </si>
  <si>
    <t>Dod.+mont.  rovné madlo, specifikace dle výpisu</t>
  </si>
  <si>
    <t>Z25 : 14</t>
  </si>
  <si>
    <t>Z26 : 1,41*2</t>
  </si>
  <si>
    <t>767200002RRR</t>
  </si>
  <si>
    <t>Zábradlí můstku</t>
  </si>
  <si>
    <t>Z24 : 2,1</t>
  </si>
  <si>
    <t>7672001040</t>
  </si>
  <si>
    <t>O1: Al okna do světlíku vč.rámu, specifikace dle PD</t>
  </si>
  <si>
    <t>76766RR</t>
  </si>
  <si>
    <t>Demontáž,repase a zpětná montáž mříží pevných, specifikace dle PD</t>
  </si>
  <si>
    <t>RZ1 : 3,1*1,55*3</t>
  </si>
  <si>
    <t>RZ2 : 1,6*1,05</t>
  </si>
  <si>
    <t>RZ3 : 3,2*1,05</t>
  </si>
  <si>
    <t>RZ5 : 1,6*1,9</t>
  </si>
  <si>
    <t>RZ6 : 3,2*1,9</t>
  </si>
  <si>
    <t>RZ7 : 5,0</t>
  </si>
  <si>
    <t>76789222R</t>
  </si>
  <si>
    <t>Dod.a montáž požárních rolet vč.příslušenství EI30, specifikace dle výpisu</t>
  </si>
  <si>
    <t>1,975*2,7</t>
  </si>
  <si>
    <t>767896120RR</t>
  </si>
  <si>
    <t>Dod.a montáž požárních rolet vč.příslušenství EW30, specifikace dle výpisu</t>
  </si>
  <si>
    <t>3,2*1,05</t>
  </si>
  <si>
    <t>1,7*1,9</t>
  </si>
  <si>
    <t>1,6*1,9</t>
  </si>
  <si>
    <t>3,1*1,9</t>
  </si>
  <si>
    <t>3,645*2,35</t>
  </si>
  <si>
    <t>1,695*2,8</t>
  </si>
  <si>
    <t>1,685*2,0</t>
  </si>
  <si>
    <t>767896121RR</t>
  </si>
  <si>
    <t>Dod.a montáž požárních rolet vč.příslušenství EW45, specifikace dle výpisu</t>
  </si>
  <si>
    <t>(3,2+1,6)*2,5</t>
  </si>
  <si>
    <t>76799100R</t>
  </si>
  <si>
    <t>Lem klimatizačních jednotek</t>
  </si>
  <si>
    <t>A18 : 26</t>
  </si>
  <si>
    <t>767200002RA0</t>
  </si>
  <si>
    <t>Zábradlí balkonové, nátěry</t>
  </si>
  <si>
    <t>POL2_7</t>
  </si>
  <si>
    <t>Z6 : 9,6</t>
  </si>
  <si>
    <t>Z44 : 1,735+1,785</t>
  </si>
  <si>
    <t>132301300000R</t>
  </si>
  <si>
    <t>tyč ocelová  L (úhelník) válcovaná za tepla S235 (11375); rovnoramenná; tl = 3,00 mm; a = 30,0 mm; b = 30,0 mm</t>
  </si>
  <si>
    <t>0,5*4*1,36*1,1</t>
  </si>
  <si>
    <t>42972874R</t>
  </si>
  <si>
    <t>mřížka krycí; čtyřhranná; rozměr 500 x 500 mm; mater. výplň tahokov; barva základní nátěr; provedení s přírubou rámem a příchytkami pro osazení do zdi</t>
  </si>
  <si>
    <t>42972875R</t>
  </si>
  <si>
    <t>mřížka krycí; čtyřhranná; rozměr 630 x 250 mm; mater. výplň tahokov; barva základní nátěr; provedení s přírubou rámem a příchytkami pro osazení do zdi</t>
  </si>
  <si>
    <t>998767204R00</t>
  </si>
  <si>
    <t>771101210RT1</t>
  </si>
  <si>
    <t>Příprava podkladu pod dlažby penetrace podkladu pod dlažby</t>
  </si>
  <si>
    <t>800-771</t>
  </si>
  <si>
    <t>(844,07+463,7900*0,08)</t>
  </si>
  <si>
    <t>771475014R00</t>
  </si>
  <si>
    <t>Montáž soklíků z dlaždic keramických výšky 100 mm, soklíků vodorovných, kladených do flexibilního tmele</t>
  </si>
  <si>
    <t>1.07,8 : (1,2+2,2+3,6+3,7+2,35+1,5+1,1+1,7+0,46+6,0-0,8)</t>
  </si>
  <si>
    <t>1.10 : (3,8+0,6*2+2,5+1,9*2+2,9+1,4+7,5+4,6+1,8+1,7+3,5+3,3*2+3,6+1,4+0,6*8)</t>
  </si>
  <si>
    <t>4,0*2+0,5*2+1,3*2</t>
  </si>
  <si>
    <t>1.11,14,14a : (1,3+3,5+0,5)*2+1,2+2,2*2+3,5+4,8+2,1+2,0+7,1+10,0+0,8+0,15+3,4+2,0</t>
  </si>
  <si>
    <t>0,7*4+3,0+2,5+1,3-0,7</t>
  </si>
  <si>
    <t>2.05,06 : (20,2+1,9+2,4+2,1+22,2+1,9+7,4)*2-(1,6*4+0,9*18+0,7*5)</t>
  </si>
  <si>
    <t>2.07-09 : (3,73+2,48+4,19+3,4+6,0+4,7)*2-0,9*3</t>
  </si>
  <si>
    <t>2.41,42,43 : (6,1*2+4,6+0,85+3,9+2,0)*2+3,1+2,2-(0,8+0,9+2,4)</t>
  </si>
  <si>
    <t>2.46 : (0,18+0,275)*23*2+1,5</t>
  </si>
  <si>
    <t>S17 : 55,0</t>
  </si>
  <si>
    <t>S37 : 55,0</t>
  </si>
  <si>
    <t>771575111RT6</t>
  </si>
  <si>
    <t>Montáž podlah z dlaždic keramických 450 x 450 mm, režných nebo glazovaných, hladkých, kladených do flexibilního tmele</t>
  </si>
  <si>
    <t xml:space="preserve">FORMÁT DLAŽEB STANOVEN VE VÝPISU SKLADEB : </t>
  </si>
  <si>
    <t>S17 : 14,8</t>
  </si>
  <si>
    <t>S34 2.NP : 20,3</t>
  </si>
  <si>
    <t>S37 : 26,3</t>
  </si>
  <si>
    <t>59764203RR</t>
  </si>
  <si>
    <t>Dlažba v ceně CZ standard, dodávka dle výběru objednatele, Nordic</t>
  </si>
  <si>
    <t>(844,07-70,2+353,79*0,08)*1,15</t>
  </si>
  <si>
    <t xml:space="preserve">  mrazuvzdorná dlažba : </t>
  </si>
  <si>
    <t xml:space="preserve">  S34 : 20,3</t>
  </si>
  <si>
    <t xml:space="preserve">  S17 : 14,8</t>
  </si>
  <si>
    <t xml:space="preserve">  S37 : 26,3</t>
  </si>
  <si>
    <t xml:space="preserve">  soklíky : 110,0*0,08</t>
  </si>
  <si>
    <t>59764204R</t>
  </si>
  <si>
    <t>dlažba keramická š = 400 mm; l = 400 mm; h = 9,0 mm; povrch matný; pro interiér i exteriér</t>
  </si>
  <si>
    <t>RTS 12/ I</t>
  </si>
  <si>
    <t>S34 : 20,3*1,12</t>
  </si>
  <si>
    <t>S17 : 14,8*1,12</t>
  </si>
  <si>
    <t>S37 : 26,3*1,12</t>
  </si>
  <si>
    <t>soklíky : 110,0*0,08*1,12</t>
  </si>
  <si>
    <t>998771104R00</t>
  </si>
  <si>
    <t>Přesun hmot pro podlahy z dlaždic v objektech výšky do 36 m</t>
  </si>
  <si>
    <t>776101121R00</t>
  </si>
  <si>
    <t>Přípravné práce penetrace podkladu</t>
  </si>
  <si>
    <t>položky neobsahují žádný materiál</t>
  </si>
  <si>
    <t>776431010R00</t>
  </si>
  <si>
    <t>Montáž, lepení podlah. soklíků z kobercových pásů včetně dodávky kobercové lišty</t>
  </si>
  <si>
    <t>2.16 : (4,9+7,8)*2+0,8+0,95-0,9</t>
  </si>
  <si>
    <t>2.17-27 : 5,4+6,0*6+4,4+3,8+4,02*6+6,06+6,1+4,1+1,1*14+(0,6+0,53)*2*3-0,9*11</t>
  </si>
  <si>
    <t>2.38-39 : 8,5*2+10,5+8,7+9,0+0,9+0,5*3+1,2*2+2,7*2-0,9-3,72-2,25</t>
  </si>
  <si>
    <t>2.44,45 : 17,0+6,8+(4,0+3,9+0,55)*2+0,9*3+0,5*5+2,4+1,0+3,4+3,6+2,8-0,8*2-0,9</t>
  </si>
  <si>
    <t>3.NP : 94,0</t>
  </si>
  <si>
    <t>776572100RT1</t>
  </si>
  <si>
    <t>Položení povlakových podlah textilních montáž - podlahová krytina textilní ve specifikaci_x000D_
 lepených, z pásů textilních</t>
  </si>
  <si>
    <t>všívaných a vpichovaných</t>
  </si>
  <si>
    <t>69741046.AR</t>
  </si>
  <si>
    <t>koberec zátěžový; v rolích; PP; š = 4 000,0 mm; třída zatížení 32</t>
  </si>
  <si>
    <t>RTS 13/ I</t>
  </si>
  <si>
    <t>(574,3+327,64*0,08)*1,07</t>
  </si>
  <si>
    <t>998776104R00</t>
  </si>
  <si>
    <t>Přesun hmot pro podlahy povlakové v objektech výšky do 36 m</t>
  </si>
  <si>
    <t>vodorovně do 50 m</t>
  </si>
  <si>
    <t>781101210RT1</t>
  </si>
  <si>
    <t>Příprava podkladu pod obklady penetrace podkladu pod obklady</t>
  </si>
  <si>
    <t>1.09 : (1,52+1,3)*2*1,5-0,7*1,5</t>
  </si>
  <si>
    <t>1.12,13 : (0,9+1,6)*4*1,5-0,7*1,5*2</t>
  </si>
  <si>
    <t>1.14a,b : (2,5+1,6)*2*2,1-0,7*2,1+(1,5+0,9)*2*1,5-0,7*1,5+15,0</t>
  </si>
  <si>
    <t>2.10-15 : (1,9*4+1,95+1,8+0,9*4+1,5*2)*1,5-0,7*1,5*6</t>
  </si>
  <si>
    <t>2.28-35 : (1,76+1,88+2,98+2,4+1,5*4+1,4+0,8*3+2,4+0,9)*2*1,5-0,7*1,5*15</t>
  </si>
  <si>
    <t>2.36,7 : (2,2+2,1+2,4+1,2)*2*2,1-0,7*2,2*3+12,0</t>
  </si>
  <si>
    <t>3.NP : ((1,9+1,7+0,8)*2+0,1)*2,1-0,7*1,97</t>
  </si>
  <si>
    <t>(1,5+1,12+1,2+1,0*2+1,35+1,25+1,3*2+0,9*2+1,4)*2*1,5-0,7*1,5*6</t>
  </si>
  <si>
    <t>((1,85+1,9)*2+1,7+2,35+0,8*2+1,0*2+0,1*3)*2,1-0,7*1,97*3</t>
  </si>
  <si>
    <t>(2,85+2,3*3+2,45+2,4)*2*2,1-0,7*1,97*2+32,8</t>
  </si>
  <si>
    <t>4.NP : (1,4*2+1,3*4+1,2*2+0,9*8)*1,5-0,7*1,5*8</t>
  </si>
  <si>
    <t>(1,7*7+1,8*2+1,9*7+2,5*4+0,8*10+0,1*5)*2*2,1-0,7*1,97*10</t>
  </si>
  <si>
    <t>5.NP : (1,7*6+1,8*2+1,9*5+2,53*3+0,8*5+0,9*3+0,1*4)*2*2,1-0,7*1,97*8</t>
  </si>
  <si>
    <t>(1,4*2+1,3*4+0,9*6)*1,5-0,7*1,5*6</t>
  </si>
  <si>
    <t>6.NP : (1,4*2+1,3*4+1,2*2+0,9*8)*1,5-0,7*1,5*8</t>
  </si>
  <si>
    <t>7.NP : (1,7*5+1,8+1,9*4+2,53*2+0,8*4+0,9*2+0,1*3)*2*2,1-0,7*1,97*6</t>
  </si>
  <si>
    <t>(1,4*2+1,3*2+0,9*4)*1,5-0,7*1,5*4</t>
  </si>
  <si>
    <t>8.NP : ((2,2+2,3+0,3+1,7*2+1,8*2+2,1+2,2*2+2,4+0,9*5)*2+0,1*5)*2,1-0,7*1,97*5</t>
  </si>
  <si>
    <t>(1,4*2+1,3+1,5+0,9*5)*1,5-0,7*1,5*5</t>
  </si>
  <si>
    <t>781415015RT2</t>
  </si>
  <si>
    <t>Montáž obkladů vnitřních z obkládaček pórovinových montáž obkladů vnitřních  z obkladaček pórovinových do tmele  , 200 x 200, nebo 300 x 150 mm, lepených do flexibilního tmele</t>
  </si>
  <si>
    <t>5978136370RBB</t>
  </si>
  <si>
    <t>Obkládačka v ceně CZ standard, dodávka dle výběru objednatele</t>
  </si>
  <si>
    <t>1140,025*1,15</t>
  </si>
  <si>
    <t>998781104R00</t>
  </si>
  <si>
    <t>Přesun hmot pro obklady keramické v objektech výšky do 36 m</t>
  </si>
  <si>
    <t>782131140R00</t>
  </si>
  <si>
    <t>Montáž obkladu stěn deskami z tvrdých kamenů bez dodávky kamene_x000D_
 tloušťky 25 a 30 mm</t>
  </si>
  <si>
    <t>800-782</t>
  </si>
  <si>
    <t>svislých nebo šikmých stěn pravoúhlými deskami s lícem rovným</t>
  </si>
  <si>
    <t>Kompletní obložení fasády vč.špalet a parapetů, vč. omytí po montáži, impregnace. Pouze montáž, dodávka materiálu oceněna zvlášť.</t>
  </si>
  <si>
    <t>fasáda : 784,4</t>
  </si>
  <si>
    <t>výlohy - černá žula : 72,5</t>
  </si>
  <si>
    <t>782631323RT1</t>
  </si>
  <si>
    <t>Montáž obkladu parapetů deskami z tvrdých kamenů bez dodávky parapetů_x000D_
 tloušťky 25 a 30 mm</t>
  </si>
  <si>
    <t>5,2</t>
  </si>
  <si>
    <t>622450003RR</t>
  </si>
  <si>
    <t>Zaměření a dílenská dokumentace obložení ul.fasády</t>
  </si>
  <si>
    <t>622450004RR</t>
  </si>
  <si>
    <t>Doprava materiálu pro obklad fasády</t>
  </si>
  <si>
    <t>7821399RR1</t>
  </si>
  <si>
    <t>Dodávka a montáž kotevního systému (nerez) pro obložení fasády</t>
  </si>
  <si>
    <t>784,4</t>
  </si>
  <si>
    <t>58382183R</t>
  </si>
  <si>
    <t>obklad kamenný deska; žula; h = 30,0 mm; plocha do 0,24 m2; povrch leštěný</t>
  </si>
  <si>
    <t>vnitřní parapety : 5,2*1,05</t>
  </si>
  <si>
    <t>5838218R1R</t>
  </si>
  <si>
    <t>Deska obkladová leštěná tl.3mm</t>
  </si>
  <si>
    <t>OPN</t>
  </si>
  <si>
    <t>POL13_0</t>
  </si>
  <si>
    <t>Přesná specifikace materiálu dle TZ.</t>
  </si>
  <si>
    <t>fasáda : 784,4*1,07</t>
  </si>
  <si>
    <t>5838219R2R</t>
  </si>
  <si>
    <t>Deska obkladová leštěná - černá žula</t>
  </si>
  <si>
    <t>Přesná specifikace materiálu dle TZ</t>
  </si>
  <si>
    <t>výlohy : 72,5*1,1</t>
  </si>
  <si>
    <t>783201821R00</t>
  </si>
  <si>
    <t>Odstranění nátěrů z kovových doplňk.konstrukcí opálením nebo oklepáním</t>
  </si>
  <si>
    <t>800-783</t>
  </si>
  <si>
    <t>Z27 : 11,0*2+6,0</t>
  </si>
  <si>
    <t>Z28 : 0,6*0,6*2</t>
  </si>
  <si>
    <t>Z33 : 10,5</t>
  </si>
  <si>
    <t>783225600R00</t>
  </si>
  <si>
    <t xml:space="preserve">Nátěry kov.stavebních doplňk.konstrukcí syntetické 2x email,  </t>
  </si>
  <si>
    <t>včetně pomocného lešení.</t>
  </si>
  <si>
    <t xml:space="preserve">Nátěr stáv.OK : </t>
  </si>
  <si>
    <t>Z3 : 19,85</t>
  </si>
  <si>
    <t>Z5 : 20,3</t>
  </si>
  <si>
    <t>OK pod terasou : 40</t>
  </si>
  <si>
    <t>A2 : 6,0</t>
  </si>
  <si>
    <t>konstrukce sirény na stše : 1,0</t>
  </si>
  <si>
    <t>78388126RRR</t>
  </si>
  <si>
    <t>Impregnační nátěr teracové podlahy</t>
  </si>
  <si>
    <t>2.PP : 14,5+13,46</t>
  </si>
  <si>
    <t>1.PP-8.NP : (8,04*2)*9+2,6*2</t>
  </si>
  <si>
    <t>784402801R00</t>
  </si>
  <si>
    <t>Odstranění maleb oškrabáním, v místnostech do 3,8 m</t>
  </si>
  <si>
    <t>800-784</t>
  </si>
  <si>
    <t>9098,8907*0,5</t>
  </si>
  <si>
    <t>784161401R00</t>
  </si>
  <si>
    <t>Příprava povrchu Penetrace (napouštění) podkladu disperzní, jednonásobná</t>
  </si>
  <si>
    <t xml:space="preserve">výkaz ploch viz.pol.malba tekutá : </t>
  </si>
  <si>
    <t>9098,8907</t>
  </si>
  <si>
    <t>784165522R00</t>
  </si>
  <si>
    <t>Malby z malířských směsí disperzních,  , barevné, dvojnásobné</t>
  </si>
  <si>
    <t>2.PP : (3,57+3,52*2+1,8)*2,6+(3,57+1,6*2)*1,35+2,5*(2,6+1,35)/2*2+2,5*1,35</t>
  </si>
  <si>
    <t>14,0*(2,6+1,35)/2*2+(3,65+2,85*2+2,3)*2,6+(1,7+2,15*4+1,4)*1,35</t>
  </si>
  <si>
    <t>2,1*(2,6+1,35)/2*2+2,1*1,35+(1,4+1,57+1,3+0,7)*2,6</t>
  </si>
  <si>
    <t>(7,7+7,35+0,1+2,1+3,2+2,2+1,18+0,75*2)*3,9+(4,8+0,5)*1,4+1,9*1,4</t>
  </si>
  <si>
    <t>(4,7+5,9+0,8+4,4+1,5+0,75+0,8+(0,65+0,75)*2)*2,6</t>
  </si>
  <si>
    <t>((3,65+8,6)*2*2,6+(12,12+8,3)*2+0,55*4+0,25*2+(0,8+0,53)*2)*2,6</t>
  </si>
  <si>
    <t>1.PP : 3,25*3,73*2</t>
  </si>
  <si>
    <t>01-03 : (2,9+3,65+0,2+2,3+2,7+10,7+2,8+0,3+1,7+9,0+1,1)*3,73</t>
  </si>
  <si>
    <t>04-07 : (2,46+3,4+4,25+3,7+3,0*2+5,3+2,5+0,9+1,0)*2*3,73</t>
  </si>
  <si>
    <t>08,09 : ((9,4+8,6+1,33*2)*2+0,4*3+0,2*6+8,9+3,5+0,35+0,8+5,3+3,0+3,1)*3,73</t>
  </si>
  <si>
    <t>10-12 : (2,5+5,2+(2,0+2,2+2,8+1,6)*2)*3,73</t>
  </si>
  <si>
    <t>13 : (1,+1,6)*2*4,2</t>
  </si>
  <si>
    <t>14-19 : (32,6-1,6+0,4+13,7+11,2+1,5+3,7+10,0+0,58+0,7+4,0+7,5+0,6)*2*3,73</t>
  </si>
  <si>
    <t>20-22 : ((3,8+5,9+0,33+0,1+3,6+7,3+0,18)*2+4,0+7,8+0,6*2+4,7+3,2+0,4)*3,73</t>
  </si>
  <si>
    <t>23-26 : (3,65+10,0+0,25+8,3+1,4*2+5,6+4,8*2+1,8*4+(4,5+2,36+2,5+1,8)*2)*3,73</t>
  </si>
  <si>
    <t>27,28 : ((3,8+2,7)*2-1,3)*3,73-1,4*3,73</t>
  </si>
  <si>
    <t>1.07,08 : (1,2+2,2+3,6+0,6+3,1+0,25+2,1+1,5+1,1+1,7+0,46+6,0)*3,2</t>
  </si>
  <si>
    <t>1.10 : (3,8+0,6*2+1,7+0,8+1,9*2+4,3+7,5+1,0+3,6+3,5*2+3,3*2+3,6+1,4+1,2)*3,2</t>
  </si>
  <si>
    <t>(4,0*2+1,0+1,3*2)*1,5</t>
  </si>
  <si>
    <t>1.11 : (1,3+3,5+0,5)*2*3,2</t>
  </si>
  <si>
    <t>1.14,14a : (1,2+2,2*2+3,5+4,8+4,1+7,1+10,8+0,15+3,4+0,5*4+0,7*4+3,0+2,5+1,3)*3,2</t>
  </si>
  <si>
    <t>1.09 : (1,52+1,3)*2*1,7-0,7*0,47</t>
  </si>
  <si>
    <t>1.12,13 : (0,9+1,6)*4*1,7-0,7*0,47*2</t>
  </si>
  <si>
    <t>1.14a,b : (2,5+1,6)*2*1,1+(1,5+0,9)*2*1,7-0,7*0,47</t>
  </si>
  <si>
    <t>2.05-09 : (20,2+1,9+2,4+2,1+22,2+1,9+7,4+3,73+2,48+4,19+3,4+6,0+4,7)*2*3,0</t>
  </si>
  <si>
    <t>-3,2*2,4*2</t>
  </si>
  <si>
    <t>2.10-16 : (1,9*4+1,95+1,8+0,9*4+1,5*2+4,9*2+7,8*2+0,8+0,95)*3,0-3,2*2,4</t>
  </si>
  <si>
    <t>2.17-27 : ((4,3+3,83+4,02*5+4,22+3,7+6,1*2+4,9*8+6,0*3)*2+1,1*14+1,13*6)*3,0</t>
  </si>
  <si>
    <t>-(3,2*2,4*20++3,62*2,8*2)</t>
  </si>
  <si>
    <t>2.28-37 : (1,76+1,88+2,98+2,4+1,5*4+1,4+0,8*3+2,2+1,9+2,4*2+0,9+1,2)*2*3,0</t>
  </si>
  <si>
    <t>2.38,39 : (8,5*2+10,5+8,7+9,0+0,9+0,5*3+1,2*2+2,7*2)*3,0-(3,72*2,4+2,25*2,4)</t>
  </si>
  <si>
    <t>2.41,42,43 : ((6,1*2+4,6+0,85+3,9+2,0)*2+3,1+2,2)*3,0-1,74*3,25</t>
  </si>
  <si>
    <t>2.44,45 : (17,0+6,8+(4,0+3,9+0,55+1,7+1,8)*2+0,9*3+0,5*7+2,4+1,3+1,5)*3,0</t>
  </si>
  <si>
    <t>-99,8</t>
  </si>
  <si>
    <t>3.NP : ((1,9+1,7+0,8)*2+0,1)*0,5</t>
  </si>
  <si>
    <t>(1,5+1,12+1,2+1,0*2+1,35+1,25+1,3*2+0,9*2+1,4)*2*1,1-0,7*0,47*6</t>
  </si>
  <si>
    <t>((1,85+1,9)*2+1,7+2,35+0,8*2+1,0*2+0,1*3)*0,5</t>
  </si>
  <si>
    <t>(2,85+2,3*3+2,45+2,4)*2*0,5</t>
  </si>
  <si>
    <t>4.NP : (1,4*2+1,3*4+1,2*2+0,9*8)*1,1-0,7*0,47*8</t>
  </si>
  <si>
    <t>(1,7*7+1,8*2+1,9*7+2,5*4+0,8*10+0,1*5)*2*0,5-0,7*0,47*10</t>
  </si>
  <si>
    <t>5.NP : (1,7*6+1,8*2+1,9*5+2,53*3+0,8*5+0,9*3+0,1*4)*2*0,5</t>
  </si>
  <si>
    <t>(1,4*2+1,3*4+0,9*6)*1,1-0,7*0,47*6</t>
  </si>
  <si>
    <t>6.NP : (1,4*2+1,3*4+1,2*2+0,9*8)*1,1-0,7*0,47*8</t>
  </si>
  <si>
    <t>(1,7*7+1,8*2+1,9*7+2,5*4+0,8*10+0,1*5)*2*0,5</t>
  </si>
  <si>
    <t>7.NP : (1,7*5+1,8+1,9*4+2,53*2+0,8*4+0,9*2+0,1*3)*2*0,5</t>
  </si>
  <si>
    <t>(1,4*2+1,3*2+0,9*4)*1,1-0,7*0,47*4</t>
  </si>
  <si>
    <t>8.NP : ((2,2+2,3+0,3+1,7*2+1,8*2+2,1+2,2*2+2,4+0,9*5)*2+0,1*5)*0,5</t>
  </si>
  <si>
    <t>(1,4*2+1,3+1,5+0,9*5)*1,1-0,7*0,47*5</t>
  </si>
  <si>
    <t>sdk podhledy : 1258,08</t>
  </si>
  <si>
    <t>stropy 2.pp : 275,11-14,5-13,46-1,65+9,61</t>
  </si>
  <si>
    <t>stropy 1.pp : 928,75-(9,55+1,89+3,7*5,1)</t>
  </si>
  <si>
    <t>výtahové šachty : 650,0</t>
  </si>
  <si>
    <t>ostatní, opravy : 1000,0</t>
  </si>
  <si>
    <t>790100008</t>
  </si>
  <si>
    <t>S8:Kuchyňská linka, specifikace dle PD</t>
  </si>
  <si>
    <t>790100034</t>
  </si>
  <si>
    <t>S34:Kuchyňská linka, specifikace dle PD</t>
  </si>
  <si>
    <t>790100057</t>
  </si>
  <si>
    <t>S57:Kuchyňská linka, specifikace dle PD</t>
  </si>
  <si>
    <t>790100058</t>
  </si>
  <si>
    <t>S58:Kuchyňská linka, specifikace dle PD</t>
  </si>
  <si>
    <t>790100062</t>
  </si>
  <si>
    <t>S62:Kuchyňská linka, specifikace dle PD</t>
  </si>
  <si>
    <t>833M10002</t>
  </si>
  <si>
    <t>Výtah BOV 320 kg 9/9 stanic, výroba,dodávka,montáž</t>
  </si>
  <si>
    <t>833M10003</t>
  </si>
  <si>
    <t>Výtah BOV 320 kg 10/10 stanic, výroba,dodávka,montáž</t>
  </si>
  <si>
    <t>833M10004</t>
  </si>
  <si>
    <t>Výtah MB 250 kg 2/2 stanic, výroba,dodávka,montáž</t>
  </si>
  <si>
    <t>833M10005</t>
  </si>
  <si>
    <t>Výtah 4 stanice výroba,dodávka,montáž</t>
  </si>
  <si>
    <t>833M10006</t>
  </si>
  <si>
    <t>Lešení pro montáž výtahů</t>
  </si>
  <si>
    <t>ks</t>
  </si>
  <si>
    <t>Včetně:</t>
  </si>
  <si>
    <t>Pol__0001</t>
  </si>
  <si>
    <t>Ústředna LDP, kompletní</t>
  </si>
  <si>
    <t>Pol__0002</t>
  </si>
  <si>
    <t>Akumulátor 12V/12Ah</t>
  </si>
  <si>
    <t>Pol__0003</t>
  </si>
  <si>
    <t>Modul I/O 1 vstup, 1 výstup</t>
  </si>
  <si>
    <t>Pol__0004</t>
  </si>
  <si>
    <t>Modul I/O 4 vstupy, 2 výstupy</t>
  </si>
  <si>
    <t>Pol__0005</t>
  </si>
  <si>
    <t>Modul I/O 4 výstupy</t>
  </si>
  <si>
    <t>Pol__0006</t>
  </si>
  <si>
    <t>Hlásič multisenzorový</t>
  </si>
  <si>
    <t>Pol__0007</t>
  </si>
  <si>
    <t>Tlačítkový hlásič</t>
  </si>
  <si>
    <t>Pol__0008</t>
  </si>
  <si>
    <t>Siréna, EN54-3</t>
  </si>
  <si>
    <t>Pol__0009</t>
  </si>
  <si>
    <t>Zkušební plyn</t>
  </si>
  <si>
    <t>Pol__0010</t>
  </si>
  <si>
    <t>Zařízení dálkového přenosu, GSM brána, příp.dodávka PCO</t>
  </si>
  <si>
    <t>Pol__0011</t>
  </si>
  <si>
    <t>Zdroj 12V/3A, příp.dodávka PCO</t>
  </si>
  <si>
    <t>Pol__0012</t>
  </si>
  <si>
    <t>Aku 12V/7Ah, příp.dodávka PCO</t>
  </si>
  <si>
    <t>Pol__0013</t>
  </si>
  <si>
    <t>Kabel pro hlásiče, 1x2x0,8</t>
  </si>
  <si>
    <t>Pol__0014</t>
  </si>
  <si>
    <t>Kabel pro PBZ, 2x2x0,8, B2ca,s1,d1</t>
  </si>
  <si>
    <t>Pol__0015</t>
  </si>
  <si>
    <t>Kabel pro sirény, 2x1,5, B2ca,s1,d1</t>
  </si>
  <si>
    <t>Pol__0016</t>
  </si>
  <si>
    <t>Trubky ohebné 20</t>
  </si>
  <si>
    <t>Pol__0017</t>
  </si>
  <si>
    <t>Trubky pevné 20, včetně příchytek</t>
  </si>
  <si>
    <t>Pol__0018</t>
  </si>
  <si>
    <t>Příchytky na kabely, ohniodolné</t>
  </si>
  <si>
    <t>Pol__0019</t>
  </si>
  <si>
    <t>Podružný materiál</t>
  </si>
  <si>
    <t>Materiál nutný pro montáž navrženého systému.</t>
  </si>
  <si>
    <t>Pol__0020</t>
  </si>
  <si>
    <t>Výchozí revize, vypracování revizní zprávy</t>
  </si>
  <si>
    <t>Pol__0021</t>
  </si>
  <si>
    <t>Měření a koordinace na stavbě</t>
  </si>
  <si>
    <t>Pol__0022</t>
  </si>
  <si>
    <t>Protipožární utěsnění</t>
  </si>
  <si>
    <t>Utěsnění prostupů sítí požárně-dělícími konstrukcemi dle PD.</t>
  </si>
  <si>
    <t>Pol__0023</t>
  </si>
  <si>
    <t>Výrobní dokumentace</t>
  </si>
  <si>
    <t>005241010R</t>
  </si>
  <si>
    <t xml:space="preserve">Dokumentace skutečného provedení </t>
  </si>
  <si>
    <t>Pol__0025</t>
  </si>
  <si>
    <t>Doprava a přesun materiálu</t>
  </si>
  <si>
    <t>Mimostaveništní a vnitrostaveništní doprava materiálu.</t>
  </si>
  <si>
    <t>Pol__0026</t>
  </si>
  <si>
    <t>Prostupy</t>
  </si>
  <si>
    <t>Vrtání prostupů pro sítě LDP.</t>
  </si>
  <si>
    <t>Pol__0027</t>
  </si>
  <si>
    <t>Oživení a nastavení</t>
  </si>
  <si>
    <t>Pol__0028</t>
  </si>
  <si>
    <t>Koordinační funkční zkouška</t>
  </si>
  <si>
    <t>Pol__0029</t>
  </si>
  <si>
    <t>Pronájem lešení</t>
  </si>
  <si>
    <t>Mobilní lešení pro montáž sítí LDP.</t>
  </si>
  <si>
    <t>Pol__0030</t>
  </si>
  <si>
    <t>Zaškolení</t>
  </si>
  <si>
    <t>Ústředna až 520 zón a 32 grup v krytu bez klávesnice s komunikátorem a zdrojem</t>
  </si>
  <si>
    <t>Akumulátor 17Ah</t>
  </si>
  <si>
    <t>371202510R</t>
  </si>
  <si>
    <t>komunikátor plní funkci vícekanálového univerzálního GSM hlásiče a ovládače</t>
  </si>
  <si>
    <t>IP komunikátor</t>
  </si>
  <si>
    <t>Ovládací klávesnice PZTS systému</t>
  </si>
  <si>
    <t>Rozšiřující modul (koncentrátor)</t>
  </si>
  <si>
    <t>Kryt plechový pro moduly s ochranným kontaktem</t>
  </si>
  <si>
    <t>Zálohový napájecí zdroj vč. krytu</t>
  </si>
  <si>
    <t>Siréna s majákem</t>
  </si>
  <si>
    <t>Magnetický kontakt vč. případného příslušenství</t>
  </si>
  <si>
    <t>Detektor tříštění skla</t>
  </si>
  <si>
    <t>Detektor pohybu PIR</t>
  </si>
  <si>
    <t>Tísňové tlačítko</t>
  </si>
  <si>
    <t>Kabel FI-H06</t>
  </si>
  <si>
    <t>Kabel FTP cat.5e LSOH</t>
  </si>
  <si>
    <t>Kabel J-H(St)H 2x2x0,8</t>
  </si>
  <si>
    <t>Trubka DN 25 ohebná LSOH</t>
  </si>
  <si>
    <t>Trubka DN 25 pevná vč. spojek a příchytek</t>
  </si>
  <si>
    <t>Trubka DN 40 ohebná LSOH</t>
  </si>
  <si>
    <t>Trubka DN 40 pevná vč. spojek a příchytek</t>
  </si>
  <si>
    <t>Instalační PVC lišta 40x20</t>
  </si>
  <si>
    <t>Žlab kovový 200/50 vč. spojovacího a kotvícího materiálu</t>
  </si>
  <si>
    <t>Ostatní instalační a úložný materiál</t>
  </si>
  <si>
    <t>Materiál nutný pro instalaci a kotvení všech prvků systému.</t>
  </si>
  <si>
    <t>Pol__0024</t>
  </si>
  <si>
    <t>SW (Platforma)</t>
  </si>
  <si>
    <t>Aplikační server - IntelPentium G4400 2 jádra HD2x1TB</t>
  </si>
  <si>
    <t>SW VoIP licence, 1 uživatel</t>
  </si>
  <si>
    <t>Hlavní jednotka s kamerou</t>
  </si>
  <si>
    <t>Dotykový display module</t>
  </si>
  <si>
    <t>Modul 5 tlačítek</t>
  </si>
  <si>
    <t>13.56MHz čtečka zabezpeč. karet, NFC, čte UID + PACS ID</t>
  </si>
  <si>
    <t>Pol__0031</t>
  </si>
  <si>
    <t>Rám pro instalaci do zdi, 2 moduly</t>
  </si>
  <si>
    <t>Pol__0032</t>
  </si>
  <si>
    <t>Krabice pro instalaci do zdi, 2 moduly</t>
  </si>
  <si>
    <t>Pol__0033</t>
  </si>
  <si>
    <t>Access Commander - licence pro 5 zařízení</t>
  </si>
  <si>
    <t>Pol__0034</t>
  </si>
  <si>
    <t>Access Commander - licence pro 25 uživatelů (docházka)</t>
  </si>
  <si>
    <t>Pol__0035</t>
  </si>
  <si>
    <t>Záslepka jednoho tlačítka</t>
  </si>
  <si>
    <t>Pol__0036</t>
  </si>
  <si>
    <t>Předplatné Mobile Video na 365 dnů</t>
  </si>
  <si>
    <t>Pol__0037</t>
  </si>
  <si>
    <t>VoIP videotelefon</t>
  </si>
  <si>
    <t>Pol__0038</t>
  </si>
  <si>
    <t>StarPoint IP T19 E2 PoE</t>
  </si>
  <si>
    <t>Pol__0039</t>
  </si>
  <si>
    <t>IP relé čtyři výstupy – externí, PoE</t>
  </si>
  <si>
    <t>Pol__0040</t>
  </si>
  <si>
    <t>IP interkom RFID Čipová karta  Mifare 13.56MHz</t>
  </si>
  <si>
    <t>Pol__0041</t>
  </si>
  <si>
    <t>Zapojení a nastavení systému</t>
  </si>
  <si>
    <t>Pol__0042</t>
  </si>
  <si>
    <t>Pol__0043</t>
  </si>
  <si>
    <t>Pol__0044</t>
  </si>
  <si>
    <t>Pol__0045</t>
  </si>
  <si>
    <t>Modul - 5 tlačítek</t>
  </si>
  <si>
    <t>Pol__0046</t>
  </si>
  <si>
    <t>Pol__0047</t>
  </si>
  <si>
    <t>Pol__0048</t>
  </si>
  <si>
    <t>Pol__0049</t>
  </si>
  <si>
    <t>Licence pro 5 zařízení</t>
  </si>
  <si>
    <t>Pol__0050</t>
  </si>
  <si>
    <t>Licence pro 25 uživatelů (docházka)</t>
  </si>
  <si>
    <t>Pol__0051</t>
  </si>
  <si>
    <t>Indoor audio telefon handsfree, bílý</t>
  </si>
  <si>
    <t>Pol__0052</t>
  </si>
  <si>
    <t>Pol__0053</t>
  </si>
  <si>
    <t>Indoor video telefon handsfree, bílý</t>
  </si>
  <si>
    <t>Pol__0054</t>
  </si>
  <si>
    <t>Pol__0055</t>
  </si>
  <si>
    <t>Pol__0056</t>
  </si>
  <si>
    <t>Zvonkové tlačítko</t>
  </si>
  <si>
    <t>Pol__0057</t>
  </si>
  <si>
    <t>Pol__0058</t>
  </si>
  <si>
    <t>Pol__0059</t>
  </si>
  <si>
    <t>Stojanový RACK 42U, 800x1000</t>
  </si>
  <si>
    <t>Pol__0060</t>
  </si>
  <si>
    <t>Ventilační jednotka - 4 ventilátory</t>
  </si>
  <si>
    <t>Pol__0061</t>
  </si>
  <si>
    <t>Napajeci panel, 3 m, 5 pozic, s přepěťovou ochranou včetně vany</t>
  </si>
  <si>
    <t>Pol__0062</t>
  </si>
  <si>
    <t>UPS 2200VA</t>
  </si>
  <si>
    <t>Pol__0063</t>
  </si>
  <si>
    <t>Police 19" 1U 550mm, úchyt na přední i zadní lišty</t>
  </si>
  <si>
    <t>Pol__0064</t>
  </si>
  <si>
    <t>Switch 24x 10/100 Mbps/1 Gbit + 2 porty combo - SFP, 1Gbps, Vlan, Poe 24 portů</t>
  </si>
  <si>
    <t>Pol__0065</t>
  </si>
  <si>
    <t>Optická vana, 24x LC duplex, vč. Pigtailů, kazety, čela apod., kompletní pro 12 svárů</t>
  </si>
  <si>
    <t>Pol__0066</t>
  </si>
  <si>
    <t>Vyvazovací panel 19" 1U BK ocelový</t>
  </si>
  <si>
    <t>Pol__0067</t>
  </si>
  <si>
    <t>Patch panel 24 x RJ45 CAT6 UTP s vyvazovací lištou černý 1U</t>
  </si>
  <si>
    <t>Pol__0068</t>
  </si>
  <si>
    <t>Zásuvka jednoportová, cat.6 UTP, pod omítku, vč. Krabice KU68</t>
  </si>
  <si>
    <t>Pol__0069</t>
  </si>
  <si>
    <t>Zásuvka dvouportová, cat.6 UTP, pod omítku, vč. Krabice KU68</t>
  </si>
  <si>
    <t>Pol__0070</t>
  </si>
  <si>
    <t>Zásuvka dvouportová, cat.6 UTP, modul 45x45</t>
  </si>
  <si>
    <t>Pol__0071</t>
  </si>
  <si>
    <t>Podlahová krabice 24 modulů</t>
  </si>
  <si>
    <t>Pol__0072</t>
  </si>
  <si>
    <t>Patch kabel CAT6 UTP PVC 0,5m šedý snag-proof</t>
  </si>
  <si>
    <t>Pol__0073</t>
  </si>
  <si>
    <t>Patch kabel CAT6 UTP PVC 1m šedý snag-proof</t>
  </si>
  <si>
    <t>Pol__0074</t>
  </si>
  <si>
    <t>Patch kabel CAT6 UTP PVC 2m šedý snag-proof</t>
  </si>
  <si>
    <t>Pol__0075</t>
  </si>
  <si>
    <t>Kabel optický, SM, 9/125um, 12vl.</t>
  </si>
  <si>
    <t>Pol__0076</t>
  </si>
  <si>
    <t>Kabel UTP cat.6, LSOH</t>
  </si>
  <si>
    <t>Pol__0077</t>
  </si>
  <si>
    <t>Trubka HDPE 40mm</t>
  </si>
  <si>
    <t>Pol__0078</t>
  </si>
  <si>
    <t>Trubka 25mm ohebná</t>
  </si>
  <si>
    <t>Pol__0079</t>
  </si>
  <si>
    <t>Trasa SLP, žlab, příchytky apod.</t>
  </si>
  <si>
    <t>Pol__0080</t>
  </si>
  <si>
    <t>Stoupací žebřík 300mm</t>
  </si>
  <si>
    <t>Pol__0081</t>
  </si>
  <si>
    <t>Připojení optiky na stávající trasu, vyhledání, konektorování, měření apod.</t>
  </si>
  <si>
    <t>Pol__0082</t>
  </si>
  <si>
    <t>Ostatní instalační materiál</t>
  </si>
  <si>
    <t>Pol__0083</t>
  </si>
  <si>
    <t>Stojanový RACK 42U</t>
  </si>
  <si>
    <t>Pol__0084</t>
  </si>
  <si>
    <t>Pol__0085</t>
  </si>
  <si>
    <t>Pol__0086</t>
  </si>
  <si>
    <t>Pol__0087</t>
  </si>
  <si>
    <t>Pol__0088</t>
  </si>
  <si>
    <t>Pol__0089</t>
  </si>
  <si>
    <t>Pol__0090</t>
  </si>
  <si>
    <t>Pol__0091</t>
  </si>
  <si>
    <t>Patch panel Solarix 24 x RJ45 CAT6 UTP s vyvazovací lištou černý 1U</t>
  </si>
  <si>
    <t>Pol__0092</t>
  </si>
  <si>
    <t>Zásuvka jednoportová, cat.6 UTP</t>
  </si>
  <si>
    <t>Pol__0093</t>
  </si>
  <si>
    <t>Zásuvka dvouportová, cat.6 UTP</t>
  </si>
  <si>
    <t>Pol__0094</t>
  </si>
  <si>
    <t>Pol__0095</t>
  </si>
  <si>
    <t>Pol__0096</t>
  </si>
  <si>
    <t>Pol__0097</t>
  </si>
  <si>
    <t>Pol__0098</t>
  </si>
  <si>
    <t>Pol__0099</t>
  </si>
  <si>
    <t>Pol__0100</t>
  </si>
  <si>
    <t>Pol__0101</t>
  </si>
  <si>
    <t>Pol__0102</t>
  </si>
  <si>
    <t>Pol__0103</t>
  </si>
  <si>
    <t>Pol__0104</t>
  </si>
  <si>
    <t>Pol__0105</t>
  </si>
  <si>
    <t>Pol__0106</t>
  </si>
  <si>
    <t>Drážkování</t>
  </si>
  <si>
    <t>Pol__0107</t>
  </si>
  <si>
    <t>Funkční zkouška EZS</t>
  </si>
  <si>
    <t>Pol__0108</t>
  </si>
  <si>
    <t>Oživení, naprogramování, odzkoušení</t>
  </si>
  <si>
    <t>Pol__0109</t>
  </si>
  <si>
    <t>Pol__0110</t>
  </si>
  <si>
    <t>Pol__0111</t>
  </si>
  <si>
    <t>005231030R</t>
  </si>
  <si>
    <t>Zkušební provoz</t>
  </si>
  <si>
    <t>Pol__0113</t>
  </si>
  <si>
    <t>Ekologická likvidace materiálu</t>
  </si>
  <si>
    <t>Pol__0114</t>
  </si>
  <si>
    <t>Drobný instalační materiál, cestovné</t>
  </si>
  <si>
    <t>747704OA0</t>
  </si>
  <si>
    <t>ZAŠKOLENÍ OBSLUHY</t>
  </si>
  <si>
    <t>Pol__0116</t>
  </si>
  <si>
    <t>Plošiny, mechanismy, lešení</t>
  </si>
  <si>
    <t>Pol__0117</t>
  </si>
  <si>
    <t>Protipožární ucpávky prostupů</t>
  </si>
  <si>
    <t>Pol__0118</t>
  </si>
  <si>
    <t>Dokumentace skutečného provedení stavby</t>
  </si>
  <si>
    <t>713-01</t>
  </si>
  <si>
    <t>Potrubní pouzdra z pěnového polyetylenu s uzavřenou buněčnou strukturou vnitř.prům 15, tl. 9mm, (lepené)</t>
  </si>
  <si>
    <t>bm</t>
  </si>
  <si>
    <t>POL3_0</t>
  </si>
  <si>
    <t>termoizolační trubice z pěnového polyetylenu s uzavřenou</t>
  </si>
  <si>
    <t>buněčnou strukturou, laminované zesílenou hliníkovou fólií,</t>
  </si>
  <si>
    <t>?=0,046 W/mK, µ=40015</t>
  </si>
  <si>
    <t>713-02</t>
  </si>
  <si>
    <t>Potrubní pouzdra z pěnového polyetylenu s uzavřenou buněčnou strukturou vnitř.prům 18, tl. 9mm, (lepené)</t>
  </si>
  <si>
    <t>713-03</t>
  </si>
  <si>
    <t>Potrubní pouzdra z pěnového polyetylenu s uzavřenou buněčnou strukturou vnitř.prům 22, tl. 9mm, (lepené)</t>
  </si>
  <si>
    <t>713-04</t>
  </si>
  <si>
    <t>Potrubní pouzdra z pěnového polyetylenu s uzavřenou buněčnou strukturou vnitř.prům 28, tl. 9mm Potru, (lepené)</t>
  </si>
  <si>
    <t>713-05</t>
  </si>
  <si>
    <t>Potrubní pouzdra s Al-polepem prům.až 15, tl.25 včetně izolace tvarovek. Kašírované potrubní, izolační pouzdro z kamenné vlny (minerální plsti) pojené organickou pryskyřicí</t>
  </si>
  <si>
    <t>potrubní izolační pouzdro s povrchovou úpravou z hliníkové fólie,</t>
  </si>
  <si>
    <t>z kamenné vlny pojené organickým pojivem, reakce na oheň dle ČSN EN 13501-1 A2L-s1, d0</t>
  </si>
  <si>
    <t>713-06</t>
  </si>
  <si>
    <t>Potrubní pouzdra s Al-polepem prům.až 18, tl.25 včetně izolace tvarovek. Kašírované potrubní, izolační pouzdro z kamenné vlny (minerální plsti) pojené organickou pryskyřicí</t>
  </si>
  <si>
    <t>713-07</t>
  </si>
  <si>
    <t>Potrubní pouzdra s Al-polepem prům.až 22, tl.25 včetně izolace tvarovek. Kašírované potrubní, izolační pouzdro z kamenné vlny (minerální plsti) pojené organickou pryskyřicí</t>
  </si>
  <si>
    <t>713-08</t>
  </si>
  <si>
    <t>Potrubní pouzdra s Al-polepem prům.až 28, tl.25 včetně izolace tvarovek. Kašírované potrubní, izolační pouzdro z kamenné vlny (minerální plsti) pojené organickou pryskyřicí</t>
  </si>
  <si>
    <t>713-09</t>
  </si>
  <si>
    <t>Potrubní pouzdra s Al-polepem prům.až 35, tl.50 včetně izolace tvarovek. Kašírované potrubní, izolační pouzdro z kamenné vlny (minerální plsti) pojené organickou pryskyřicí</t>
  </si>
  <si>
    <t>713-10</t>
  </si>
  <si>
    <t>Potrubní pouzdra s Al-polepem prům.až 48, tl.50 včetně izolace tvarovek. Kašírované potrubní, izolační pouzdro z kamenné vlny (minerální plsti) pojené organickou pryskyřicí</t>
  </si>
  <si>
    <t>713-11</t>
  </si>
  <si>
    <t>Potrubní pouzdra s Al-polepem prům.až 60, tl.50 včetně izolace tvarovek. Kašírované potrubní, izolační pouzdro z kamenné vlny (minerální plsti) pojené organickou pryskyřicí</t>
  </si>
  <si>
    <t>713-12</t>
  </si>
  <si>
    <t>Potrubní pouzdra s Al-polepem prům.až76, tl.50 včetně izolace tvarovek. Kašírované potrubní izolační, pouzdro z kamenné vlny (minerální plsti) pojené organickou pryskyřicí</t>
  </si>
  <si>
    <t>713-13</t>
  </si>
  <si>
    <t>Potrubní pouzdra s Al-polepem prům.až89, tl.50 včetně izolace tvarovek. Kašírované potrubní izolační, pouzdro z kamenné vlny (minerální plsti) pojené organickou pryskyřicí</t>
  </si>
  <si>
    <t>713-14</t>
  </si>
  <si>
    <t>Potrubní pouzdra s Al-polepem prům.až114, tl.80 včetně izolace tvarovek. Kašírované potrubní, izolační pouzdro z kamenné vlny (minerální plsti) pojené organickou pryskyřicí</t>
  </si>
  <si>
    <t>713-15</t>
  </si>
  <si>
    <t>Potrubní pouzdra s požární odolností dle PBŘ prům.až 18, tl.25 včetně izolace tvarovek.</t>
  </si>
  <si>
    <t>713-16</t>
  </si>
  <si>
    <t>Potrubní pouzdra s požární odolností dle PBŘ prům.až 35, tl.50 včetně izolace tvarovek.</t>
  </si>
  <si>
    <t>713-17</t>
  </si>
  <si>
    <t>Lepidlo s citlivostí na tlak</t>
  </si>
  <si>
    <t>713-18</t>
  </si>
  <si>
    <t>Čistič pro lepidlo</t>
  </si>
  <si>
    <t>713-20</t>
  </si>
  <si>
    <t>Kompletní montáž izolace tepelné včetně lepení</t>
  </si>
  <si>
    <t>(240+74+101+112+30+224+170+181*2+106+99+97+20+56+20+30)*1,1</t>
  </si>
  <si>
    <t>998713201R00</t>
  </si>
  <si>
    <t>Přesun hmot pro izolace tepelné v objektech výšky do 6 m</t>
  </si>
  <si>
    <t>732-01</t>
  </si>
  <si>
    <t>Rozdělovač DN150, výstupy 1xDN80, 1xDN65, 1xDN40</t>
  </si>
  <si>
    <t>732-02</t>
  </si>
  <si>
    <t>Sběrač DN150, výstupy 1xDN80, 1xDN65, 1xDN40</t>
  </si>
  <si>
    <t>732-03</t>
  </si>
  <si>
    <t>Kompletní montáž strojovny včetně lepení</t>
  </si>
  <si>
    <t>Kompletní montáž rozdělovače a sběrače dle PD</t>
  </si>
  <si>
    <t>998732201R00</t>
  </si>
  <si>
    <t>Přesun hmot pro strojovny v objektech výšky do 6 m</t>
  </si>
  <si>
    <t>800-731</t>
  </si>
  <si>
    <t>733-01</t>
  </si>
  <si>
    <t>Systémová trubka 5-vrstvá DN12 v kotoučích - ze silnostěnné PE základní trubky pro vedení vody s, hliníkovou vrstvou a vnější polyetylenovou ochrannou vrstvou. Hliníková vrstva je natupo svařena</t>
  </si>
  <si>
    <t>laserem a tvoří jednolitou vrstvu a plní funkci tvarového stabilizátoru a kyslíkové bariéry. Spojení jednotlivých vrstev zajišťuje vrstva kvalitního polymeru. Potrubí je včetně lisovaných tvarovek.</t>
  </si>
  <si>
    <t>733-02</t>
  </si>
  <si>
    <t>Systémová trubka 5-vrstvá DN15 v tyčích - ze silnostěnné PE základní trubky pro vedení vody s, hliníkovou vrstvou a vnější polyetylenovou ochrannou vrstvou. Hliníková vrstva je natupo svařena</t>
  </si>
  <si>
    <t>733-03</t>
  </si>
  <si>
    <t>Systémová trubka 5-vrstvá DN20 v tyčích - ze silnostěnné PE základní trubky pro vedení vody s, hliníkovou vrstvou a vnější polyetylenovou ochrannou vrstvou. Hliníková vrstva je natupo svařena</t>
  </si>
  <si>
    <t>733-04</t>
  </si>
  <si>
    <t>Systémová trubka 5-vrstvá DN25 v tyčích - ze silnostěnné PE základní trubky pro vedení vody s Potrub, hliníkovou vrstvou a vnější polyetylenovou ochrannou vrstvou. Hliníková vrstva je natupo svařena</t>
  </si>
  <si>
    <t>733-05</t>
  </si>
  <si>
    <t>Cu potrubí  s lisovanými/pájenými tvarovkami DN12  - 15x1, včetně lisovaných případně pájených, tvarovek. V nabídce zohlednit nejmenší dělitelnost dodávky potrubí. Součástí dodávky je uchycení po</t>
  </si>
  <si>
    <t>1,0m a přechodové kusy pro přerušení elektrochemického článku.</t>
  </si>
  <si>
    <t>733-06</t>
  </si>
  <si>
    <t>Cu potrubí  s lisovanými/pájenými tvarovkami DN15  - 18x1, včetně lisovaných případně pájených, tvarovek. V nabídce zohlednit nejmenší dělitelnost dodávky potrubí. Součástí dodávky je uchycení po</t>
  </si>
  <si>
    <t>733-07</t>
  </si>
  <si>
    <t>Cu potrubí  s lisovanými/pájenými tvarovkami DN20  - 22x1, včetně lisovaných případně pájených, tvarovek. V nabídce zohlednit nejmenší dělitelnost dodávky potrubí. Součástí dodávky je uchycení po</t>
  </si>
  <si>
    <t>733-08</t>
  </si>
  <si>
    <t>Cu potrubí  s lisovanými/pájenými tvarovkami DN25  - 28x1,5, včetně lisovaných případně pájených, tvarovek. V nabídce zohlednit nejmenší dělitelnost dodávky potrubí. Součástí dodávky je uchycení po</t>
  </si>
  <si>
    <t>733-09</t>
  </si>
  <si>
    <t>Cu potrubí  s lisovanými/pájenými tvarovkami DN32  - 35x1,5, včetně lisovaných případně pájených, tvarovek. V nabídce zohlednit nejmenší dělitelnost dodávky potrubí. Součástí dodávky je uchycení po</t>
  </si>
  <si>
    <t>733-10</t>
  </si>
  <si>
    <t>Potrubí hladké bezešvé nízkotlaké D 44,5 (DN 40) včetně tvarovek a přechodů</t>
  </si>
  <si>
    <t>733-11</t>
  </si>
  <si>
    <t>Potrubí hladké bezešvé nízkotlaké D 57 (DN 50) včetně tvarovek a přechodů</t>
  </si>
  <si>
    <t>733-12</t>
  </si>
  <si>
    <t>Potrubí hladké bezešvé nízkotlaké D 76 (DN 65) včetně tvarovek a přechodů</t>
  </si>
  <si>
    <t>733-13</t>
  </si>
  <si>
    <t>Potrubí hladké bezešvé nízkotlaké D 80 (DN 89) včetně tvarovek a přechodů</t>
  </si>
  <si>
    <t>733-14</t>
  </si>
  <si>
    <t>Potrubí hladké bezešvé nízkotlaké D 100 (DN 109) včetně tvarovek a přechodů</t>
  </si>
  <si>
    <t>733-15</t>
  </si>
  <si>
    <t>Tlaková zkouška potrubí do DN 50 (včetně)</t>
  </si>
  <si>
    <t>733-16</t>
  </si>
  <si>
    <t>Tlaková zkouška potrubí do DN 100 (včetně)</t>
  </si>
  <si>
    <t>733-17</t>
  </si>
  <si>
    <t>Požární ucpávka prostupu potrubí do DN32, ucpávka z minerální plsti stup. hoř. A a elastický, protipožární tmel; pož.odolnost dle projektu PBŘ</t>
  </si>
  <si>
    <t>733-18</t>
  </si>
  <si>
    <t>Požární ucpávka prostupu potrubí do DN65, ucpávka z minerální plsti stup. hoř. A a elastický, protipožární tmel; pož.odolnost dle projektu PBŘ</t>
  </si>
  <si>
    <t>733-19</t>
  </si>
  <si>
    <t>Požární ucpávka prostupu potrubí do DN125, ucpávka z minerální plsti stup. hoř. A a elastický, protipožární tmel; pož.odolnost dle projektu PBŘ</t>
  </si>
  <si>
    <t>733-20</t>
  </si>
  <si>
    <t>Ochranná trubka l=0,7m, pro potrubí do DN 32 vč.zapravení</t>
  </si>
  <si>
    <t>733-21</t>
  </si>
  <si>
    <t>Ochranná trubka l=0,7m, pro potrubí do DN65 vč.zapravení</t>
  </si>
  <si>
    <t>733-22</t>
  </si>
  <si>
    <t>Ochranná trubka l=0,7m, pro potrubí do DN125 vč.zapravení</t>
  </si>
  <si>
    <t>733-23</t>
  </si>
  <si>
    <t>Vrty pro potrubí do DN 32, l=do 500 mm</t>
  </si>
  <si>
    <t>733-24</t>
  </si>
  <si>
    <t>Vrty pro potrubí do DN 65, l=do 500 mm</t>
  </si>
  <si>
    <t>733-25</t>
  </si>
  <si>
    <t>Vrty pro potrubí do DN 125, l=do 500 mm</t>
  </si>
  <si>
    <t>733-26</t>
  </si>
  <si>
    <t>Drážky nebo vedení potrubí v drážce zdiva do 220x100 bez koncového zapravení</t>
  </si>
  <si>
    <t>733-27</t>
  </si>
  <si>
    <t>Hzs - zednické výpomoci</t>
  </si>
  <si>
    <t>hod</t>
  </si>
  <si>
    <t>733-28</t>
  </si>
  <si>
    <t>Kompletní montáž rozvodů potrubí</t>
  </si>
  <si>
    <t>(240+74+101+112+30+224+170+181*2+106+99+97+20+56+1518+173)*1,1</t>
  </si>
  <si>
    <t>733-29</t>
  </si>
  <si>
    <t>Přesun hmot pro rozvody potrubí, výšky do 20m</t>
  </si>
  <si>
    <t>734-01</t>
  </si>
  <si>
    <t>Kohout kulový, -vnitř.z. do DN 15 PN 16 včetně vsuvek</t>
  </si>
  <si>
    <t>734-02</t>
  </si>
  <si>
    <t>Kohout kulový, -vnitř.z. do DN 20 PN 16 včetně vsuvek</t>
  </si>
  <si>
    <t>734-03</t>
  </si>
  <si>
    <t>Kohout kulový, -vnitř.z. do DN 25 PN 16 včetně vsuvek</t>
  </si>
  <si>
    <t>734-04</t>
  </si>
  <si>
    <t>Kohouty plnicí a vypouštěcí do DN 15, PN 16</t>
  </si>
  <si>
    <t>734-05</t>
  </si>
  <si>
    <t>Automatické odvzdušňovací ventil včetně zpětné klapky do DN15 vč.kohoutu kul.do DN15</t>
  </si>
  <si>
    <t>734-06</t>
  </si>
  <si>
    <t>Vyvažovací ventil DN 15 , včetně měření tlaku a průtoku včetně izolační skořepiny, tlaková ztráta, 3kPa při daném průtoku, včetně protišroubení</t>
  </si>
  <si>
    <t>734-07</t>
  </si>
  <si>
    <t>Vyvažovací ventil DN 20 , včetně měření tlaku a průtoku včetně izolační skořepiny, tlaková ztráta No, 3kPa při daném průtoku, včetně protišroubení</t>
  </si>
  <si>
    <t>734-08</t>
  </si>
  <si>
    <t>Mezipřírubová uzavírací klapka - DN40, vč. 2ks protipřírub</t>
  </si>
  <si>
    <t>734-09</t>
  </si>
  <si>
    <t>Mezipřírubová uzavírací klapka - DN65, vč. 2ks protipřírub</t>
  </si>
  <si>
    <t>734-10</t>
  </si>
  <si>
    <t>Mezipřírubová uzavírací klapka - DN80, vč. 2ks protipřírub</t>
  </si>
  <si>
    <t>734-11</t>
  </si>
  <si>
    <t>Mezipřírubová zpětná klapka - DN65, vč. 2ks protipřírub</t>
  </si>
  <si>
    <t>734-12</t>
  </si>
  <si>
    <t>Mezipřírubová zpětná klapka - DN80, vč. 2ks protipřírub</t>
  </si>
  <si>
    <t>734-13</t>
  </si>
  <si>
    <t>Teploměr axiální - zadní napojení 1/2" - D63/L50-100mm - 120°C</t>
  </si>
  <si>
    <t>734-14</t>
  </si>
  <si>
    <t>Tlakoměr + smyčka + kohout DN 10 3ks + potrubní propojení DN 10 - 2bm Měřící a uzavírací uzel - masn</t>
  </si>
  <si>
    <t>734-15</t>
  </si>
  <si>
    <t>Redukce varná do DN25/20</t>
  </si>
  <si>
    <t>734-16</t>
  </si>
  <si>
    <t>Redukce varná do DN25/15</t>
  </si>
  <si>
    <t>734-17</t>
  </si>
  <si>
    <t>734-18</t>
  </si>
  <si>
    <t>Vyvažovací ventil DN 20 , včetně měření tlaku a průtoku včetně izolační skořepiny, tlaková ztráta, 3kPa při daném průtoku, včetně protišroubení</t>
  </si>
  <si>
    <t>734-19</t>
  </si>
  <si>
    <t>734-20</t>
  </si>
  <si>
    <t>Měřič tepla DN15, qp=1,5m3/h, PN25, závitové připojení, vzdálené odečty, M-bus modul G4 včetně jímek, pro měření</t>
  </si>
  <si>
    <t>734-21</t>
  </si>
  <si>
    <t>734-22</t>
  </si>
  <si>
    <t>Tlakoměr + smyčka + kohout DN 10 3ks + potrubní propojení DN 10 - 2bm</t>
  </si>
  <si>
    <t>734-23</t>
  </si>
  <si>
    <t>Návarky pro teploměry a tlakoměry Měřící a uzavírací uzel - 1.08</t>
  </si>
  <si>
    <t>734-24</t>
  </si>
  <si>
    <t>734-25</t>
  </si>
  <si>
    <t>734-26</t>
  </si>
  <si>
    <t>734-27</t>
  </si>
  <si>
    <t>Měřič tepla DN15, qp=0,6m3/h, PN25, závitové připojení, vzdálené odečty, M-bus modul G4 včetně jímek, pro měření</t>
  </si>
  <si>
    <t>734-28</t>
  </si>
  <si>
    <t>734-29</t>
  </si>
  <si>
    <t>734-30</t>
  </si>
  <si>
    <t>Návarky pro teploměry a tlakoměry Měřící a uzavírací uzel - 1.10</t>
  </si>
  <si>
    <t>734-31</t>
  </si>
  <si>
    <t>Redukce varná do DN32/25</t>
  </si>
  <si>
    <t>734-32</t>
  </si>
  <si>
    <t>Redukce varná do DN32/15</t>
  </si>
  <si>
    <t>734-33</t>
  </si>
  <si>
    <t>Kohout kulový, -vnitř.z. do DN 32 PN 16 včetně vsuvek</t>
  </si>
  <si>
    <t>734-34</t>
  </si>
  <si>
    <t>Vyvažovací ventil DN 25 , včetně měření tlaku a průtoku včetně izolační skořepiny, tlaková ztráta, 3kPa při daném průtoku, včetně protišroubení</t>
  </si>
  <si>
    <t>734-35</t>
  </si>
  <si>
    <t>734-36</t>
  </si>
  <si>
    <t>734-37</t>
  </si>
  <si>
    <t>734-38</t>
  </si>
  <si>
    <t>734-39</t>
  </si>
  <si>
    <t>Návarky pro teploměry a tlakoměry Měřící a uzavírací uzel - 1.14</t>
  </si>
  <si>
    <t>734-40</t>
  </si>
  <si>
    <t>734-41</t>
  </si>
  <si>
    <t>734-42</t>
  </si>
  <si>
    <t>734-43</t>
  </si>
  <si>
    <t>734-44</t>
  </si>
  <si>
    <t>734-45</t>
  </si>
  <si>
    <t>734-46</t>
  </si>
  <si>
    <t>734-47</t>
  </si>
  <si>
    <t>734-48</t>
  </si>
  <si>
    <t>Návarky pro teploměry a tlakoměry Měřící a uzavírací uzel - OST</t>
  </si>
  <si>
    <t>734-49</t>
  </si>
  <si>
    <t>Redukce varná do DN50/40</t>
  </si>
  <si>
    <t>734-50</t>
  </si>
  <si>
    <t>Redukce varná do DN50/25</t>
  </si>
  <si>
    <t>734-51</t>
  </si>
  <si>
    <t>Kohout kulový, -vnitř.z. do DN 50 PN 16 včetně vsuvek</t>
  </si>
  <si>
    <t>734-52</t>
  </si>
  <si>
    <t>734-53</t>
  </si>
  <si>
    <t>734-54</t>
  </si>
  <si>
    <t>Měřič tepla DN25, qp=3,5m3/h, PN25, závitové připojení, vzdálené odečty, M-bus modul G4 včetně jímek, pro měření</t>
  </si>
  <si>
    <t>734-55</t>
  </si>
  <si>
    <t>734-56</t>
  </si>
  <si>
    <t>734-57</t>
  </si>
  <si>
    <t>Návarky pro teploměry a tlakoměry</t>
  </si>
  <si>
    <t>734-58</t>
  </si>
  <si>
    <t>Kompletní montáž armatur</t>
  </si>
  <si>
    <t>(18+3+33+37+34+9+15+3*2+2*1+4*2+3+2*1+3*2+4+3+1+2+1+2*2+4+2*2+3+1+3*2+1+4+3*2+2*1+3+4*2+4+3+2*1+3*2+4)</t>
  </si>
  <si>
    <t>734-59</t>
  </si>
  <si>
    <t>Přesun hmot pro armatury, výšky do 20m</t>
  </si>
  <si>
    <t>735-01</t>
  </si>
  <si>
    <t>Systémová vytápěcí trubka 17x2,0 (kotouč 600 m)</t>
  </si>
  <si>
    <t>5vrstvá vytápěcí trubka podle DIN 16833 a DIN 4721, s kyslíkovou bariérou podle DIN 4726,</t>
  </si>
  <si>
    <t>venkovním vlivům při skladování, dopravě a instalaci.</t>
  </si>
  <si>
    <t>735-02</t>
  </si>
  <si>
    <t>Svěrné šroubení univerzální 17x3/4 (převlečená matice, trubkový adaptér a svěrný kroužek)</t>
  </si>
  <si>
    <t>735-03</t>
  </si>
  <si>
    <t>Sytémová vrstvená role. Tepelná a kročejová izolace dle DIN EN 13163 s hydroizolační folií s kotevní, tkaninou s natištěným 5cm rastrem dle DIN 18560. (dxšxv): 10000x1000x30</t>
  </si>
  <si>
    <t>735-04</t>
  </si>
  <si>
    <t>Topný rozdělovač s průtokoměry uzavíratelný pro 3 topných okruhů</t>
  </si>
  <si>
    <t>735-05</t>
  </si>
  <si>
    <t>Topný rozdělovač s průtokoměry uzavíratelný pro 5 topných okruhů</t>
  </si>
  <si>
    <t>735-06</t>
  </si>
  <si>
    <t>Topný rozdělovač s průtokoměry uzavíratelný pro 8 topných okruhů</t>
  </si>
  <si>
    <t>735-07</t>
  </si>
  <si>
    <t>Regulační ekvitermní stanice s oběhovým čerpadlem, obsahuje směšovací ventil s 3bodovým pohonem,, regulátor, čidlo výstupní a vratné vody a čidlo venkovní teploty, kulové kohouty na primární straně</t>
  </si>
  <si>
    <t>735-08</t>
  </si>
  <si>
    <t>Termoelektrický pohon 230V NC</t>
  </si>
  <si>
    <t>735-09</t>
  </si>
  <si>
    <t>Prostorový termostat pro veřejné prostory se skrytým ovládáním</t>
  </si>
  <si>
    <t>735-10</t>
  </si>
  <si>
    <t>Připojovací modul pro přehledné spojení mezi prostorovými termostaty a termoelektrickými pohony</t>
  </si>
  <si>
    <t>735-11</t>
  </si>
  <si>
    <t>Transformátor pro přeměnu nápjecího napájení 230 / 24 V AC</t>
  </si>
  <si>
    <t>735-12</t>
  </si>
  <si>
    <t>Skříň pro rozdělovač pod omítku, velikost III, z pozinkovaného plechu, viditelné části bílé, s, uzamykatelnými dvířky, výškově nastavitelné montážní nohy</t>
  </si>
  <si>
    <t>735-13</t>
  </si>
  <si>
    <t>Skříň pro rozdělovač pod omítku, velikost IV, z pozinkovaného plechu, viditelné části bílé, s, uzamykatelnými dvířky, výškově nastavitelné montážní nohy</t>
  </si>
  <si>
    <t>735-14</t>
  </si>
  <si>
    <t>PE ochranná trubka 19/25 k ochraně vytápěcích trubek</t>
  </si>
  <si>
    <t>735-15</t>
  </si>
  <si>
    <t>Cementový plastifikátor</t>
  </si>
  <si>
    <t>l</t>
  </si>
  <si>
    <t>735-16</t>
  </si>
  <si>
    <t>Dilatační pás</t>
  </si>
  <si>
    <t>735-17</t>
  </si>
  <si>
    <t>Lepící páska, 50 mm šířka, 66 m délka</t>
  </si>
  <si>
    <t>735-18</t>
  </si>
  <si>
    <t>Okrajový izolační pás 160x10 mm, zadní strana samolepící</t>
  </si>
  <si>
    <t>735-19</t>
  </si>
  <si>
    <t>U-spona s dvojitými zpětnými háčky pro upevnění do systémové role s funkcí nadzvednutí trubky,, balení po 1000 ks</t>
  </si>
  <si>
    <t>735-20</t>
  </si>
  <si>
    <t>Vodící koleno 90° pro potrubí</t>
  </si>
  <si>
    <t>735-21</t>
  </si>
  <si>
    <t>Nastavení průtokoměru</t>
  </si>
  <si>
    <t>735-22</t>
  </si>
  <si>
    <t>Odvzdušňovací box</t>
  </si>
  <si>
    <t>735-23</t>
  </si>
  <si>
    <t>Litinové článkové otopné těleso s bočním připojením. Počet článků 25, výška 350 mm, hloubka 160 mm., RAL dle architekta. 25x350/160. Těleso včetně drobných armatur k připojení</t>
  </si>
  <si>
    <t>735-24</t>
  </si>
  <si>
    <t>Litinové článkové otopné těleso s bočním připojením. Počet článků 10, výška 500 mm, hloubka 160 mm., RAL dle architekta. 10x500/160. Těleso včetně drobných armatur k připojení</t>
  </si>
  <si>
    <t>735-25</t>
  </si>
  <si>
    <t>Litinové článkové otopné těleso s bočním připojením. Počet článků 15, výška 500 mm, hloubka 160 mm., RAL dle architekta. 15x500/160. Těleso včetně drobných armatur k připojení</t>
  </si>
  <si>
    <t>735-26</t>
  </si>
  <si>
    <t>Litinové článkové otopné těleso s bočním připojením. Počet článků 17, výška 500 mm, hloubka 160 mm., RAL dle architekta. 17x500/160. Těleso včetně drobných armatur k připojení</t>
  </si>
  <si>
    <t>735-27</t>
  </si>
  <si>
    <t>Litinové článkové otopné těleso s bočním připojením. Počet článků 20, výška 500 mm, hloubka 160 mm., RAL dle architekta.20x500/160. Těleso včetně drobných armatur k připojení</t>
  </si>
  <si>
    <t>735-28</t>
  </si>
  <si>
    <t>Litinové článkové otopné těleso s bočním připojením. Počet článků 25, výška 500 mm, hloubka 160 mm., RAL dle architekta. 25x500/160. Těleso včetně drobných armatur k připojení</t>
  </si>
  <si>
    <t>735-29</t>
  </si>
  <si>
    <t>Litinové článkové otopné těleso s bočním připojením. Počet článků 20, výška 900 mm, hloubka 70 mm., RAL dle architekta.20x900/70. Těleso včetně drobných armatur k připojení</t>
  </si>
  <si>
    <t>735-30</t>
  </si>
  <si>
    <t>Litinové článkové otopné těleso s bočním připojením. Počet článků 23, výška 900 mm, hloubka 160 mm. , RAL dle architekta. 23x900/160. Těleso včetně drobných armatur k připojení</t>
  </si>
  <si>
    <t>735-31</t>
  </si>
  <si>
    <t>trubkové otopné těleso 900x600 - RAL 9016 se spodním krajovým připojením zdola dolů, včetně Otopné l, příslušenství pro upevnění a montáže</t>
  </si>
  <si>
    <t>Podlahový konvektor 28/80/1600 včetně montáže, spodního připojení, šroubení</t>
  </si>
  <si>
    <t>735-32</t>
  </si>
  <si>
    <t>Otopná lavice 18/150/1600  včetně ražené mřížky, montáže, spodního připojení, šroubení, stojánkových, konzol</t>
  </si>
  <si>
    <t>maximální povrchová teplota 40 °C, Připojovací závit vnitřní G 1/2", opláštění s raženou mřížkou</t>
  </si>
  <si>
    <t>z ocelového pozinkovaného plechu lakovaného v odstínu RAL 9016 - bílá, včetně boční krytky, včetně axiálního termostatického ventilu 425, závit M30x1,5, Al/Cu výměník tepla pro univerzální připojení</t>
  </si>
  <si>
    <t>s nízkým obsahem vody, odvzdušňovacím ventilem, stojánková konzola na čistou podlahu</t>
  </si>
  <si>
    <t>735-33</t>
  </si>
  <si>
    <t>podlahový konvektor s ventilátorem</t>
  </si>
  <si>
    <t>735-34</t>
  </si>
  <si>
    <t>735-35</t>
  </si>
  <si>
    <t>Krycí mřížka k podlahovým konvektorům hliníková, šířka 280mm, délka 1600mm</t>
  </si>
  <si>
    <t>735-36</t>
  </si>
  <si>
    <t>Krycí mřížka k podlahovým konvektorům hliníková, šířka 280mm, délka 2800mm</t>
  </si>
  <si>
    <t>735-37</t>
  </si>
  <si>
    <t>Stojánková konzola na hrubou podlahu, 2ks v balení Termostatické hlavice, připojovací šroubení</t>
  </si>
  <si>
    <t>735-38</t>
  </si>
  <si>
    <t>Termostatické hlavice pro veřejné prostory pro otopná tělesa a trubková otopná tělesa: 7-28°C, 0 *, nastavení 1-5, kapalinové čidlo, barva bílá. Nastavení požadovaných hodnot klíčem se nemění otočením</t>
  </si>
  <si>
    <t>ventilu,  integrovaná pojistka  proti odcizení.</t>
  </si>
  <si>
    <t>735-39</t>
  </si>
  <si>
    <t>Termostatické hlavice pro dálkové ovládání, kapilára 2 m, pro instalace na nepřístupná a zakrytá OT., Nastavení 1-5, kapalinové čidlo, barva bílá. Nastavení požadovaných hodnot klíčem se nemění</t>
  </si>
  <si>
    <t>otočením ventilu, integrovaná pojistka  proti odcizení.</t>
  </si>
  <si>
    <t>735-40</t>
  </si>
  <si>
    <t>Připojení článkových otopných těles: Termostatický ventil přímý s termostatickou vložkou pro, automatické hydraulické vyvážení - 15 kPa, připojení M30x1,5</t>
  </si>
  <si>
    <t>735-41</t>
  </si>
  <si>
    <t>Připojení článkových otopných těles: Uzavírací šroubení přímé pro navýšení tlakové ztráty otopného, tělesa, vnější závit G3/4"s mosazným šroubením, pro uzavírání, zaregulování a vypouštění</t>
  </si>
  <si>
    <t>735-42</t>
  </si>
  <si>
    <t>Připojení trubkových otopných těles: Termostatický ventil přímý s termostatickou vložkou pro, automatické hydraulické vyvážení - 15 kPa, připojení M30x1,5</t>
  </si>
  <si>
    <t>735-43</t>
  </si>
  <si>
    <t>Připojení trubkových otopných těles: Uzavírací šroubení přímé vnější závit G3/4"s mosazným šroubením, , pro uzavírání, zaregulování a vypouštění</t>
  </si>
  <si>
    <t>735-44</t>
  </si>
  <si>
    <t>Připojení otopných lavic a podlahových konvektorů: Termostatický ventil přímý s termostatickou, vložkou pro automatické hydraulické vyvážení - 15 kPa, připojení M30x1,5</t>
  </si>
  <si>
    <t>735-45</t>
  </si>
  <si>
    <t>Připojení otopných lavic a podlahových konvektorů: Uzavírací šroubení přímé vnější závit G3/4"s, mosazným šroubením, pro uzavírání, zaregulování a vypouštění</t>
  </si>
  <si>
    <t>735-46</t>
  </si>
  <si>
    <t>Kompletní montáž otopných těles</t>
  </si>
  <si>
    <t>60+1*7+2*3+3*5+4*3+33+60+7*3+5*3+25+53+8+23*2+33*2</t>
  </si>
  <si>
    <t>735-47</t>
  </si>
  <si>
    <t>Kompletní montáž otopných podlahových ploch</t>
  </si>
  <si>
    <t>735-48</t>
  </si>
  <si>
    <t>Kompletní montáž instalačního příslušenství</t>
  </si>
  <si>
    <t xml:space="preserve">m     </t>
  </si>
  <si>
    <t>(2340+30*2+296)*1,1</t>
  </si>
  <si>
    <t>735-49</t>
  </si>
  <si>
    <t>767-01</t>
  </si>
  <si>
    <t>Montáž atypických konstrukcí hmotnosti do 5 kg Drobný materiál, určený ke kotvení potrubí (dělené, objímky, závitové tyče, hmoždiny, vruty...)</t>
  </si>
  <si>
    <t>767-02</t>
  </si>
  <si>
    <t>Montáž atypických konstrukcí hmotnosti do 10 kg Materiál, určený k uložení/zavěšení potrubních tras, (mimo objímek, třmenů apod.) - nosné konzoly apod.</t>
  </si>
  <si>
    <t>767-03</t>
  </si>
  <si>
    <t>Kotvící a závěsný materiál včetně objímek, táhel, kotev a ostatního drobného materiálu.</t>
  </si>
  <si>
    <t>767-04</t>
  </si>
  <si>
    <t>Přesun hmot pro zámečnické konstr., výšky do 20 m</t>
  </si>
  <si>
    <t>783125530R00</t>
  </si>
  <si>
    <t>Nátěry ocelových konstrukcí syntetické C+CC ocelové konstrukce lehké + velmi lehké, dvojnásobné + 1x email</t>
  </si>
  <si>
    <t>na vzduchu schnoucí</t>
  </si>
  <si>
    <t>783424340R00</t>
  </si>
  <si>
    <t>Nátěry potrubí a armatur syntetické potrubí, do DN 50 mm, dvojnásobné s 1x emailováním a základním nátěrem</t>
  </si>
  <si>
    <t>783426360R00</t>
  </si>
  <si>
    <t>Nátěry potrubí a armatur syntetické potrubí, do DN 150 mm, dvojnásobné s 1x emailováním a základním nátěrem</t>
  </si>
  <si>
    <t>041-01</t>
  </si>
  <si>
    <t>Demontáž potrubí včetně izolace</t>
  </si>
  <si>
    <t>041-02</t>
  </si>
  <si>
    <t>Demontáž armatur</t>
  </si>
  <si>
    <t>041-03</t>
  </si>
  <si>
    <t>Demontáž otopněho tělesa</t>
  </si>
  <si>
    <t>041-04</t>
  </si>
  <si>
    <t>Úklid prostor dotčených demontáží</t>
  </si>
  <si>
    <t>041-05</t>
  </si>
  <si>
    <t>Ekologická likvidace včetně dopravy</t>
  </si>
  <si>
    <t>tun</t>
  </si>
  <si>
    <t>900-01</t>
  </si>
  <si>
    <t>Pojízdné lešení  pro montáž páteřních rozvodů</t>
  </si>
  <si>
    <t>dní</t>
  </si>
  <si>
    <t>900-02</t>
  </si>
  <si>
    <t>Popisy regulačních uzlů, popisy zařízení, schema a půdorys kotelny, štítkování nastavení regulačních, ventilů, štítkování pozic čerpadel, štíťky na potrubí - vše zalaminováno</t>
  </si>
  <si>
    <t>900-03</t>
  </si>
  <si>
    <t>Vodivé pospojování</t>
  </si>
  <si>
    <t>900-04</t>
  </si>
  <si>
    <t>Napuštění a odvzdušnění systému - provozního</t>
  </si>
  <si>
    <t>900-05</t>
  </si>
  <si>
    <t>Napuštění a odvzdušnění systému(pro čištění systému se uvažuje s vícenásobným napuštěním)</t>
  </si>
  <si>
    <t>900-06</t>
  </si>
  <si>
    <t>Funkční zkoušky, dilatační zkoušky, topné zkoušky včetně výstupních protokolů</t>
  </si>
  <si>
    <t>900-07</t>
  </si>
  <si>
    <t>Zkouška těsnosti po jednotlivých úsecích včetně výstupních protokolů jednotlivých odzkoušených úseků, - v návaznosti na harmonogram stavby</t>
  </si>
  <si>
    <t>900-08</t>
  </si>
  <si>
    <t>Vyvažení soustavy ÚT včetně nastavení ventilů koncových otopných prvků, součástí je měření, vyvažovacích ventilů a protokol o hydraulickém zaregulování soustavy</t>
  </si>
  <si>
    <t>900-09</t>
  </si>
  <si>
    <t>Dodavatelská projektová dokumentace  UT - součástí předávací dokumentace</t>
  </si>
  <si>
    <t>900-10</t>
  </si>
  <si>
    <t>Projektová dokumentace UT - skutečného provedení - součástí předávací dokumentace</t>
  </si>
  <si>
    <t>900-11</t>
  </si>
  <si>
    <t>Příplatek za ztíženou montáž z důvodů: etapizace prací,  zrychlená montáž, noční práce, provizorní, řešení, dočasné přepojení potrubního systému, napojení na stávající systém se skrytou vadou,</t>
  </si>
  <si>
    <t>zajištění dočasného provozu, dále ostatní vlivy nepředpokládané.  Součástí položky je dále oprava izolací při poškození po napojení na stávající potrubní systém.</t>
  </si>
  <si>
    <t>900-12</t>
  </si>
  <si>
    <t>Doprava</t>
  </si>
  <si>
    <t>kompl</t>
  </si>
  <si>
    <t>s dodatečným PEX pláštěm pro zvýšenou mechanickou ochranu (při transportua manipulaci na</t>
  </si>
  <si>
    <t>stavbě). Speciální nažloutlá vrchní vrstva je značkou pro vysokoumechanickou odolnost proti</t>
  </si>
  <si>
    <t>Maximální provozní přetlak 1,2 MPa, maximální provozní teplota 110 °C,</t>
  </si>
  <si>
    <t>Skříňový rozvaděč nástěnný WS, Doplnění v rozsahu instalované technologie</t>
  </si>
  <si>
    <t>Rozšiřující V/V modul, DM-UI8AO8U 8x univ. IN, 8x analog OUT 0-10V, rozlišení 12 bitů</t>
  </si>
  <si>
    <t>Rozšiřující V/V modul, DM-AO8U 8x analog OUT 0-10V, rozlišení 12 bitů</t>
  </si>
  <si>
    <t>Teplotní snímač, Ponorná jímka, nerez, 50mm</t>
  </si>
  <si>
    <t>Snímač teploty NTC "K2", TS-9103-8220 , tyč, 200mm</t>
  </si>
  <si>
    <t>Převodník tlaku typ P499, el.připojení DIN 43650, P499ABH-401C, rozsah -1až 8 bar, 1/4" SAE, vnější závit, 4 až 20 mA</t>
  </si>
  <si>
    <t>Tlakový snímač, P48AAA-9120  20/400 kPa</t>
  </si>
  <si>
    <t>Regul.ventil,vnitř.závit,třícestný směšovací,válcový závit,mosaz,lineár.vstupy,PN16, VG7802ST DN 50, kv 40</t>
  </si>
  <si>
    <t>Regul.ventil,vnitř.závit,třícestný směšovací,válcový závit,mosaz,lineár.vstupy,PN16, VG7802PT DN 32, kv 16</t>
  </si>
  <si>
    <t>Elektrický pohon, VA7810-GGC-11 ovládání proporcionální 0(2) - 10VDC / 0(4) - 20mA,, On/Off, přírůstkové, 0(2) - 10VDCa 2 přídavné spínače, 24 VAC</t>
  </si>
  <si>
    <t>Elektrický pohon, VA-7746-1001 Proporcionální regulace 0-10 V / 0(4) - 20 mA, 24 Vstř.</t>
  </si>
  <si>
    <t>Generace bodu regulátoru</t>
  </si>
  <si>
    <t>Display</t>
  </si>
  <si>
    <t>TEST 1:1</t>
  </si>
  <si>
    <t>Vizualizace  bodu regulátoru</t>
  </si>
  <si>
    <t>NV-TS Navarek pro snimac teplo</t>
  </si>
  <si>
    <t>M20x1,5 uzavirací ventil</t>
  </si>
  <si>
    <t>Pol_020</t>
  </si>
  <si>
    <t>Doprava, přesun</t>
  </si>
  <si>
    <t>Pol_022</t>
  </si>
  <si>
    <t>Dodavatelská dokumentace</t>
  </si>
  <si>
    <t>Pol_023</t>
  </si>
  <si>
    <t>Dokumentace skutečného provedení</t>
  </si>
  <si>
    <t>JYTY-O 2x1 mm , pevně</t>
  </si>
  <si>
    <t>JYTY-O 4x1 mm , pevně</t>
  </si>
  <si>
    <t>Kabel závlačný TCEKFLE 6P1 - ruční.zatahov.do chráničky</t>
  </si>
  <si>
    <t>CYKY-J 3x1.5 , pevně</t>
  </si>
  <si>
    <t>NIXKZ 50X62 ŽLAB KABELOVÝ</t>
  </si>
  <si>
    <t>NS 50 SPOJKA - MARS II</t>
  </si>
  <si>
    <t>OBLOUK 90°</t>
  </si>
  <si>
    <t>VÍKO OBLOUKU 90°</t>
  </si>
  <si>
    <t>NIXPS 62 PODPĚRA NA STĚNU</t>
  </si>
  <si>
    <t>S  8x20 šroub se šestihr. hlavou</t>
  </si>
  <si>
    <t>M 8 matice šestihranná</t>
  </si>
  <si>
    <t>PD 8 podložka</t>
  </si>
  <si>
    <t>Osazení hmoždinky do zdiva, HM8</t>
  </si>
  <si>
    <t>LHD40x20 hranatá</t>
  </si>
  <si>
    <t>Vyhledani pripojovaciho mista</t>
  </si>
  <si>
    <t>Napojeni na stavajici zarizeni</t>
  </si>
  <si>
    <t>Priprava ke komplexni zkousce</t>
  </si>
  <si>
    <t>Spolupráce s dodavatelem při zapojovani a zkouskach</t>
  </si>
  <si>
    <t>Koordinace s ostatnimi profesemi</t>
  </si>
  <si>
    <t>Revizni technik</t>
  </si>
  <si>
    <t>Spoluprace s reviz.technikem</t>
  </si>
  <si>
    <t>Materiál potřebný pro montáž navrženého zařízení.</t>
  </si>
  <si>
    <t>1.1</t>
  </si>
  <si>
    <t>VZT jednotka - vnitřní s protiproudým rekuperátorem - nástěnné  provedení.filtr s tř. filtrace G4,, , by-pass včetně příslušenství MaR a regulačních prvků P=450m3h-1, Pext=300Pa O=450m3h-1 Pext=300Pa</t>
  </si>
  <si>
    <t>Kabeláž MaR a zprovoznění zařízení autorizovaným technikem</t>
  </si>
  <si>
    <t>sada</t>
  </si>
  <si>
    <t>1.2</t>
  </si>
  <si>
    <t>Požární klapka s odolností 90 min - ruční a teplotní s koncovým spínačem "ZAVŘENO", 200x250</t>
  </si>
  <si>
    <t>Vyztužovací rám pro osazení klapky</t>
  </si>
  <si>
    <t>Dotěsnění prostupu atestovaným tmelem vč. štítku a obložky</t>
  </si>
  <si>
    <t>Výchozí revize vč. vystavení evidenčního štítku založení knihy požárních elementů</t>
  </si>
  <si>
    <t>1.3</t>
  </si>
  <si>
    <t>Tlumič hluku do kruhového potrubí, DN200</t>
  </si>
  <si>
    <t>1.4</t>
  </si>
  <si>
    <t>Vyúsť s výřivým výtokem vzduchu vč. regulační klapky přívodní, 100-320 m3h-1</t>
  </si>
  <si>
    <t>1.5</t>
  </si>
  <si>
    <t>Talířový ventil kovový - odvodní vč. upínacího kroužku a zděře, DN 200</t>
  </si>
  <si>
    <t>1.6</t>
  </si>
  <si>
    <t>Vyúsť s výřivým výtokem vzduchu vč. regulační klapky odvodní, 100-320 m3h-1</t>
  </si>
  <si>
    <t>1.14</t>
  </si>
  <si>
    <t>Kruhové potrubí SPIRO z poz. plechu sk. I v běžném provedení v třídě těsnosti A (I a II).  30%, tvarovek DN200</t>
  </si>
  <si>
    <t>Ohebná Al hluk tlumící hadice, DN 200</t>
  </si>
  <si>
    <t>1.15</t>
  </si>
  <si>
    <t>Ocelové čtyřhranné potrubí sk.I tl. (1+4) s těsností A - 20% tvarovek</t>
  </si>
  <si>
    <t>Samolepící parotěsná kaučuková izolace s Al polepem, 20 mm</t>
  </si>
  <si>
    <t>Tepelná a hluková izolace z desek z kamenné vlny tl. 60mm s Al polepem - plní funkci požární izolace, s odolností EI 30 DP1 60 mm</t>
  </si>
  <si>
    <t>3.1</t>
  </si>
  <si>
    <t>VZT jednotka - venkovní motor s EC technologií, regulační klapka se servopohonem 230V, tlumící, vložka Přívod=3700m3h-1, Pext.p=400Pa</t>
  </si>
  <si>
    <t>3.2</t>
  </si>
  <si>
    <t>3.3</t>
  </si>
  <si>
    <t>Krycí mřížka - propustnost min 70%, 600x14000</t>
  </si>
  <si>
    <t>3.4</t>
  </si>
  <si>
    <t>3.5</t>
  </si>
  <si>
    <t>Krycí mřížka - propustnost min 70%, DN200</t>
  </si>
  <si>
    <t>3.6</t>
  </si>
  <si>
    <t>Zpětná klapka, DN200</t>
  </si>
  <si>
    <t xml:space="preserve">neobsazeno : </t>
  </si>
  <si>
    <t>3.9</t>
  </si>
  <si>
    <t>Kruhové potrubí SPIRO z poz. plechu sk. I v běžném provedení v třídě těsnosti A (I a II).  20%, tvarovek DN200</t>
  </si>
  <si>
    <t>Výfuková hlavice, DN200</t>
  </si>
  <si>
    <t>3.10</t>
  </si>
  <si>
    <t>Tepelná a hluková izolace z desek z kamenné vlny tl. 60mm s Al polepem - plní funkci požární izolace, s odolností EI 60 DP1 60 mm</t>
  </si>
  <si>
    <t>2.3</t>
  </si>
  <si>
    <t>Radiální ventilátor, 130m3hod-1/0Pa</t>
  </si>
  <si>
    <t>4.1/2.5</t>
  </si>
  <si>
    <t>Axiální ventilátor s hydrostatem a doběhem, 95m3hod-1/0Pa</t>
  </si>
  <si>
    <t>4.2/2.6</t>
  </si>
  <si>
    <t>Axiální ventilátor s hydrostatem a doběhem, 185m3hod-1/0Pa</t>
  </si>
  <si>
    <t>2.7</t>
  </si>
  <si>
    <t>Malá kuchyňská digestoř, 230m3hod-1</t>
  </si>
  <si>
    <t>2.8-10</t>
  </si>
  <si>
    <t>2.11</t>
  </si>
  <si>
    <t>Žaluziová klapka plastová, DN 125</t>
  </si>
  <si>
    <t>2.12</t>
  </si>
  <si>
    <t>Žaluziová klapka plastová, DN 160</t>
  </si>
  <si>
    <t>4.14/2.14</t>
  </si>
  <si>
    <t>Kruhové potrubí SPIRO z poz. plechu sk. I v běžném provedení v třídě těsnosti A (I a II).  40%, tvarovek DN100-160</t>
  </si>
  <si>
    <t>Výfuková hlavice, DN125</t>
  </si>
  <si>
    <t>Ohebná Al hluk tlumící hadice, DN 100</t>
  </si>
  <si>
    <t>Ohebná Al hluk tlumící hadice, DN 125</t>
  </si>
  <si>
    <t>Ohebná Al hluk tlumící hadice, DN 160</t>
  </si>
  <si>
    <t>5.1</t>
  </si>
  <si>
    <t>Ventilátor diagonální do kruhového potrubí, DN 160, 560m3hod-1/0Pa</t>
  </si>
  <si>
    <t>Servisní vypínač</t>
  </si>
  <si>
    <t>Pružná manžeta, DN 160</t>
  </si>
  <si>
    <t>Spona, DN 160</t>
  </si>
  <si>
    <t>Zpětná klapka - kruhová - pozinkovaná, DN 160</t>
  </si>
  <si>
    <t>5.2</t>
  </si>
  <si>
    <t>Ventilátor diagonální do kruhového potrubí, DN 200, 1040m3hod-1/0Pa</t>
  </si>
  <si>
    <t>Pružná manžeta, DN 200</t>
  </si>
  <si>
    <t>Spona, DN 200</t>
  </si>
  <si>
    <t>Zpětná klapka - kruhová - pozinkovaná, DN 200</t>
  </si>
  <si>
    <t>5.3-4</t>
  </si>
  <si>
    <t>5.5</t>
  </si>
  <si>
    <t>5.6</t>
  </si>
  <si>
    <t>5.7</t>
  </si>
  <si>
    <t>5.8</t>
  </si>
  <si>
    <t>Talířový ventil kovový - odvodní vč. upínacího kroužku a zděře, DN 160</t>
  </si>
  <si>
    <t>5.8-13</t>
  </si>
  <si>
    <t>5.14</t>
  </si>
  <si>
    <t>Kruhové potrubí SPIRO z poz. plechu sk. I v běžném provedení v třídě těsnosti A (I a II).  30%, tvarovek DN160-250</t>
  </si>
  <si>
    <t>Výfuková hlavice, DN250</t>
  </si>
  <si>
    <t>Ohebná Al hluk tlumící hadice, DN 250</t>
  </si>
  <si>
    <t>6.1</t>
  </si>
  <si>
    <t>Venkovní kondenzační jednotka Standard invertor R32, Qch/t= 5/5,8 kW (R32)</t>
  </si>
  <si>
    <t>6.2</t>
  </si>
  <si>
    <t>Vnitřníkazetová jednotka R32</t>
  </si>
  <si>
    <t>Čelní panel pro 4 cestné kazety</t>
  </si>
  <si>
    <t>Infra ovladač je součástí vnitřní jednotky nebo kabelový zvlášť</t>
  </si>
  <si>
    <t>6.3</t>
  </si>
  <si>
    <t>Měděnné potrubí kapalina/plyn včetně izolace a komunikační kabeláže mezi jednotkami, 6,35/12,7 mm</t>
  </si>
  <si>
    <t>6.4</t>
  </si>
  <si>
    <t>Venkovní kondenzační jednotka Standard invertor R32, Qch/t= 3,5 kW (R32)</t>
  </si>
  <si>
    <t>6.5</t>
  </si>
  <si>
    <t>Vnitřnínástěnná jednotka R32 včetně infra ovladače</t>
  </si>
  <si>
    <t>6.6</t>
  </si>
  <si>
    <t>Měděnné potrubí kapalina/plyn včetně izolace a komunikační kabeláže mezi jednotkami, 6,35/9,52 mm</t>
  </si>
  <si>
    <t>6.7</t>
  </si>
  <si>
    <t>Venkovní kondenzační jednotka Standard invertor R32, Qch/t= 12,5/14 kW (R32)</t>
  </si>
  <si>
    <t>6.8</t>
  </si>
  <si>
    <t>Cu rozbočka SCAC Synchro</t>
  </si>
  <si>
    <t>6.9</t>
  </si>
  <si>
    <t>Měděnné potrubí kapalina/plyn včetně izolace a komunikační kabeláže mezi jednotkami, 6,35/9,52/12,7/15,88 mm</t>
  </si>
  <si>
    <t>6.10</t>
  </si>
  <si>
    <t>Venkovní kondenzační jednotka Multi F  R32, Qch/t= 8,8/10,1 kW (R32)</t>
  </si>
  <si>
    <t>6.11</t>
  </si>
  <si>
    <t>Vnitřníkazetová jednotka R32, Qch/t= 3,4 kW (R32)</t>
  </si>
  <si>
    <t>6.12</t>
  </si>
  <si>
    <t>6.13</t>
  </si>
  <si>
    <t>6.14</t>
  </si>
  <si>
    <t>6.15</t>
  </si>
  <si>
    <t>Vnitřníkazetová jednotka R32, Qch/t= 1,5/1,6 kW (R32)</t>
  </si>
  <si>
    <t>6.16</t>
  </si>
  <si>
    <t>6.17</t>
  </si>
  <si>
    <t>Venkovní kondenzační jednotka Standard invertor R32, Qch/t= 13,9/15,3 kW (R410a)</t>
  </si>
  <si>
    <t>6.18</t>
  </si>
  <si>
    <t>6.19</t>
  </si>
  <si>
    <t>6.20</t>
  </si>
  <si>
    <t>Venkovní kondenzační jednotka, 12,7/28,58 mm, Qch/t= 33,6/33,6 kW (R410a)</t>
  </si>
  <si>
    <t>6.21</t>
  </si>
  <si>
    <t>Vnitřní jednotka kazetová 4cestná, 6,35/12,7 mm, Qch/t= 2,2/2,5kW (R410a)</t>
  </si>
  <si>
    <t>6.22</t>
  </si>
  <si>
    <t>Vnitřní jednotka kazetová 4cestná, 6,35/12,7 mm, Qch/t= 1,6/1,8kW (R410a)</t>
  </si>
  <si>
    <t>6.23</t>
  </si>
  <si>
    <t>Vnitřní jednotka kazetová 4cestná, 6,35/12,7 mm, Qch/t= 2,8/3,6kW (R410a)</t>
  </si>
  <si>
    <t>6.24</t>
  </si>
  <si>
    <t>Vnitřní jednotka kazetová 4cestná, 6,35/12,7 mm, Qch/t= 3,6/4kW (R410a)</t>
  </si>
  <si>
    <t>Kabelový ovladač</t>
  </si>
  <si>
    <t>Cu rozbočka Multi V</t>
  </si>
  <si>
    <t>Měděnné potrubí kapalina/plyn včetně izolace, 6,35/9,52/12,7/15,88/19,05/22,2/28,58 mm</t>
  </si>
  <si>
    <t>Dodávka a propojení venkovní a vnitřních jednotek - komunikační kabeláž</t>
  </si>
  <si>
    <t>Propojení ovladače komunikační kabeláží vč. kabelu a úchytného materiálu</t>
  </si>
  <si>
    <t>Kotvení a uložení svazků Cu potrubí včetně rámečků a žlabů</t>
  </si>
  <si>
    <t>Doplnění chladiva R410a včetně obalového materiálu a ekologické likvidace</t>
  </si>
  <si>
    <t>Pol__0112</t>
  </si>
  <si>
    <t>Zkouška těsnosti potrubí, vstupní revize, vč. založení evidenční knihy chladícího zařízení</t>
  </si>
  <si>
    <t>Zprovoznění zařízení autorizovaným technikem</t>
  </si>
  <si>
    <t>6.27</t>
  </si>
  <si>
    <t>Venkovní kondenzační jednotka Multi F  R32, Qch/t= 7/8,1 kW (R32)</t>
  </si>
  <si>
    <t>6,28</t>
  </si>
  <si>
    <t>6,29</t>
  </si>
  <si>
    <t>6.30</t>
  </si>
  <si>
    <t>6.31</t>
  </si>
  <si>
    <t>Pol__0120</t>
  </si>
  <si>
    <t>6.32</t>
  </si>
  <si>
    <t>Pol__0122</t>
  </si>
  <si>
    <t>Náklady na dopravu</t>
  </si>
  <si>
    <t>Pol__0123</t>
  </si>
  <si>
    <t>Vnitrostaveništní doprava</t>
  </si>
  <si>
    <t>Pol__0124</t>
  </si>
  <si>
    <t>Demomtáž - nutno upřesnit rozsah před započetím prací 120 hod</t>
  </si>
  <si>
    <t>Pol__0125</t>
  </si>
  <si>
    <t>Pol__0126</t>
  </si>
  <si>
    <t>Úprava na stávajích vzduchotechnických rozvodech</t>
  </si>
  <si>
    <t>Pol__0127</t>
  </si>
  <si>
    <t>Montážní, těsnící a spojovací materiál</t>
  </si>
  <si>
    <t>Pol__0128</t>
  </si>
  <si>
    <t>Komplexní vyzkoušení a zaregulování systému, zaškolení obsluhy</t>
  </si>
  <si>
    <t>Pol__0129</t>
  </si>
  <si>
    <t>Značení vzduchotechnického zařízení a potrubí dle platných ČSN</t>
  </si>
  <si>
    <t>Pol__0130</t>
  </si>
  <si>
    <t>Ekologická likvidace odpadu</t>
  </si>
  <si>
    <t>Pol__0131</t>
  </si>
  <si>
    <t>Měření hluku od VZT zařízení</t>
  </si>
  <si>
    <t>Pol__0132</t>
  </si>
  <si>
    <t>Předávací dokumentace</t>
  </si>
  <si>
    <t>Pol__0133</t>
  </si>
  <si>
    <t>Dokumentace skutečného stavu</t>
  </si>
  <si>
    <t>139711101RT3</t>
  </si>
  <si>
    <t>Vykopávka v uzavřených prostorách v hornině 3</t>
  </si>
  <si>
    <t>s naložením výkopku na dopravní prostředek</t>
  </si>
  <si>
    <t>174101101R00</t>
  </si>
  <si>
    <t>Zásyp sypaninou se zhutněním jam, šachet, rýh nebo kolem objektů v těchto vykopávkách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</si>
  <si>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</si>
  <si>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</si>
  <si>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</si>
  <si>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003</t>
  </si>
  <si>
    <t>Poplatek za skládku</t>
  </si>
  <si>
    <t>POL13_-1</t>
  </si>
  <si>
    <t>451572111RK1</t>
  </si>
  <si>
    <t>Lože pod potrubí, stoky a drobné objekty z kameniva drobného těženého 0÷4 mm</t>
  </si>
  <si>
    <t>827-1</t>
  </si>
  <si>
    <t>v otevřeném výkopu,</t>
  </si>
  <si>
    <t>115100001RAA</t>
  </si>
  <si>
    <t>Čerpání vody na dopravní výšku do 10 m a pohotovost záložní čerpací soupravy, přítok do 500 l</t>
  </si>
  <si>
    <t>POL2_0</t>
  </si>
  <si>
    <t>na dopravní výšku do 10 m, vč. pohotovosti záložní čerpací soupravy.</t>
  </si>
  <si>
    <t>612403399R00</t>
  </si>
  <si>
    <t>Hrubá výplň rýh ve stěnách, jakoukoliv maltou jakoukoliv maltou_x000D_
 jakékoliv šířky</t>
  </si>
  <si>
    <t>612409991R00</t>
  </si>
  <si>
    <t>Začištění omítek kolem oken, dveří a obkladů apod. maltou vápenou</t>
  </si>
  <si>
    <t>28349014R</t>
  </si>
  <si>
    <t>dvířka revizní plná; materiál PVC; š = 300,0 mm; h = 300,0 mm; barva bílá, šedá</t>
  </si>
  <si>
    <t>974041111R00</t>
  </si>
  <si>
    <t>Vysekání cementové nebo betonové zálivky o průřezu spáry 30x30 mm</t>
  </si>
  <si>
    <t>ze spár mezi panely z lešeňové klece,</t>
  </si>
  <si>
    <t>721176102R00</t>
  </si>
  <si>
    <t>Potrubí HT připojovací vnější průměr D 40 mm, tloušťka stěny 1,8 mm, DN 40</t>
  </si>
  <si>
    <t>včetně tvarovek, objímek. Bez zednických výpomocí.</t>
  </si>
  <si>
    <t>721176103R00</t>
  </si>
  <si>
    <t>Potrubí HT připojovací vnější průměr D 50 mm, tloušťka stěny 1,8 mm, DN 50</t>
  </si>
  <si>
    <t>721176104R00</t>
  </si>
  <si>
    <t>Potrubí HT připojovací vnější průměr D 75 mm, tloušťka stěny 1,9 mm, DN 70</t>
  </si>
  <si>
    <t>721176105R00</t>
  </si>
  <si>
    <t>Potrubí HT připojovací vnější průměr D 110 mm, tloušťka stěny 2,7 mm, DN 100</t>
  </si>
  <si>
    <t>721176114R00</t>
  </si>
  <si>
    <t>Potrubí HT odpadní svislé vnější průměr D 75 mm, tloušťka stěny 1,9 mm, DN 70</t>
  </si>
  <si>
    <t>721176115R00</t>
  </si>
  <si>
    <t>Potrubí HT odpadní svislé vnější průměr D 110 mm, tloušťka stěny 2,7 mm, DN 100</t>
  </si>
  <si>
    <t>721176116R00</t>
  </si>
  <si>
    <t>Potrubí HT odpadní svislé vnější průměr D 125 mm, tloušťka stěny 3,1 mm, DN 125</t>
  </si>
  <si>
    <t>721176117R00</t>
  </si>
  <si>
    <t>Potrubí HT odpadní svislé vnější průměr D 160 mm, tloušťka stěny 3,9 mm, DN 150</t>
  </si>
  <si>
    <t>721176212R00</t>
  </si>
  <si>
    <t>Potrubí KG odpadní svislé vnější průměr D 110 mm, tloušťka stěny 3,2 mm, DN 100</t>
  </si>
  <si>
    <t>721176213R00</t>
  </si>
  <si>
    <t>Potrubí KG odpadní svislé vnější průměr D 125 mm, tloušťka stěny 3,2 mm, DN 125</t>
  </si>
  <si>
    <t>721176214R00</t>
  </si>
  <si>
    <t>Potrubí KG odpadní svislé vnější průměr D 160 mm, ťlouška stěny 4,0 mm, DN 150</t>
  </si>
  <si>
    <t>721176225R00</t>
  </si>
  <si>
    <t>Potrubí KG svodné (ležaté) v zemi vnější průměr D 200 mm, tloušťka stěny 4,9 mm, DN 200</t>
  </si>
  <si>
    <t>722171216R00</t>
  </si>
  <si>
    <t>Potrubí z plastických hmot polyetylenové potrubí PE-HD, D 63 mm, s 5,8 mm, PN 10, svěrné spojky, včetně zednických výpomocí</t>
  </si>
  <si>
    <t>včetně tvarovek, bez zednických výpomocí</t>
  </si>
  <si>
    <t>721263001RT4</t>
  </si>
  <si>
    <t>Koncové klapky D 200 mm, automatické zpětné armatury proti vzduté vodě s vyjímatelnou klapkou z nerezové oceli a krytem k čištění, mat.ABS, včetně dodávky materiálu</t>
  </si>
  <si>
    <t>721263001RT2</t>
  </si>
  <si>
    <t>Koncové klapky D 125 mm, automatické zpětné armatury proti vzduté vodě s vyjímatelnou klapkou z nerezové oceli a krytem k čištění, mat.ABS, včetně dodávky materiálu</t>
  </si>
  <si>
    <t>55162150.AR</t>
  </si>
  <si>
    <t>vtok nálevka; PP; DN 32; se zápachovou klapkou a uzávěrem pro suchý stav</t>
  </si>
  <si>
    <t>721273150R00</t>
  </si>
  <si>
    <t>Ventilační hlavice D 50, 75, 110 mm, přivzdušňovací ventil D 50/75/110 mm s dvojitou izolační stěnou, s masivní pryžovou membránou, s odnímatelnou mřížkou proti hmyzu a pro čištění, mat. , včetně dodávky materiálu</t>
  </si>
  <si>
    <t>721223460RT1</t>
  </si>
  <si>
    <t>Vpusť sklepní se zápachovou uzávěrou průměr 110 mm, s vodorovným odtokem,s 3-násobným uzávěrem proti vzduté vodě s plastovou vtokovou mřížkou 180x125 mm, s lapačem nečistot, včetně dodávky materiálu</t>
  </si>
  <si>
    <t>Mimo RTS</t>
  </si>
  <si>
    <t>Ponorné čerpadlo, pro čerpání splaškových vod</t>
  </si>
  <si>
    <t>Dopravní výška 30m Průtok 3m3/h</t>
  </si>
  <si>
    <t>plovákový spínač</t>
  </si>
  <si>
    <t>integrovaná jednotka pro řízení čerpadla</t>
  </si>
  <si>
    <t>721242115R00</t>
  </si>
  <si>
    <t>Lapač střešních splavenin DN 100, litina, včetně dodávky materiálu</t>
  </si>
  <si>
    <t>721273145R00</t>
  </si>
  <si>
    <t>Ventilační hlavice DN 100, z PVC, s posuvným mezikružím, povrch stabilizován proti UV záření, včetně dodávky materiálu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</si>
  <si>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</si>
  <si>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</si>
  <si>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</si>
  <si>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</si>
  <si>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</si>
  <si>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</si>
  <si>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</si>
  <si>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Protipožární manžeta, odolnost dle PBŘ</t>
  </si>
  <si>
    <t>R-položka</t>
  </si>
  <si>
    <t>POL12_1</t>
  </si>
  <si>
    <t>721290111R00</t>
  </si>
  <si>
    <t>Zkouška těsnosti kanalizace v objektech vodou, DN 125</t>
  </si>
  <si>
    <t>721140802R00</t>
  </si>
  <si>
    <t>Demontáž potrubí z litinových trub do DN 100</t>
  </si>
  <si>
    <t>odpadního nebo dešťového,</t>
  </si>
  <si>
    <t>721242804R00</t>
  </si>
  <si>
    <t>Demontáž lapačů střešních splavenin DN 125</t>
  </si>
  <si>
    <t>998721103R00</t>
  </si>
  <si>
    <t>Přesun hmot pro vnitřní kanalizaci v objektech výšky do 24 m</t>
  </si>
  <si>
    <t>50 m vodorovně, měřeno od těžiště půdorysné plochy skládky do těžiště půdorysné plochy objektu</t>
  </si>
  <si>
    <t>Vrtání prostupu do DN150, cihla beton</t>
  </si>
  <si>
    <t>Pasportizace stávající kanalizace, doplnění projektové dokumentace</t>
  </si>
  <si>
    <t>286143001R</t>
  </si>
  <si>
    <t>trubka vícevrstvá PP-RCT; AL; PP-R; hladká; PN 20; da = 21,8 mm; di = 14,4 mm; s = 2,80 mm;  použití pro otopné systémy, vodovody; teplota média max. 60 °C</t>
  </si>
  <si>
    <t>286143002R</t>
  </si>
  <si>
    <t>trubka vícevrstvá PP-RCT; AL; PP-R; hladká; PN 20; da = 26,8 mm; di = 19,4 mm; s = 2,80 mm;  použití pro otopné systémy, vodovody; teplota média max. 60 °C</t>
  </si>
  <si>
    <t>286143003R</t>
  </si>
  <si>
    <t>trubka vícevrstvá PP-RCT; AL; PP-R; hladká; PN 20; da = 33,8 mm; di = 24,8 mm; s = 3,60 mm;  použití pro otopné systémy, vodovody; teplota média max. 60 °C</t>
  </si>
  <si>
    <t>286143004R</t>
  </si>
  <si>
    <t>trubka vícevrstvá PP-RCT; AL; PP-R; hladká; PN 20; da = 41,8 mm; di = 31,0 mm; s = 4,50 mm;  použití pro otopné systémy, vodovody; teplota média max. 60 °C</t>
  </si>
  <si>
    <t>286143005R</t>
  </si>
  <si>
    <t>trubka vícevrstvá PP-RCT; AL; PP-R; hladká; PN 20; da = 51,8 mm; di = 38,8 mm; s = 5,60 mm;  použití pro otopné systémy, vodovody; teplota média max. 60 °C</t>
  </si>
  <si>
    <t>286143006R</t>
  </si>
  <si>
    <t>trubka vícevrstvá PP-RCT; AL; PP-R; hladká; PN 20; da = 65,0 mm; di = 48,8 mm; s = 7,10 mm;  použití pro otopné systémy, vodovody; teplota média max. 60 °C</t>
  </si>
  <si>
    <t>286143007R</t>
  </si>
  <si>
    <t>trubka vícevrstvá PP-RCT; AL; PP-R; hladká; PN 20; da = 77,0 mm; di = 58,2 mm; s = 8,40 mm;  použití pro otopné systémy, vodovody; teplota média max. 60 °C</t>
  </si>
  <si>
    <t>722174212R00</t>
  </si>
  <si>
    <t>Montáž potrubí rovného z plastů svařované polyfuzně, D přes 16 do 20 mm</t>
  </si>
  <si>
    <t>722174213R00</t>
  </si>
  <si>
    <t>Montáž potrubí rovného z plastů svařované polyfuzně, D přes 20 do 25 mm</t>
  </si>
  <si>
    <t>722174214R00</t>
  </si>
  <si>
    <t>Montáž potrubí rovného z plastů svařované polyfuzně, D přes 25 do 32 mm</t>
  </si>
  <si>
    <t>722174215R00</t>
  </si>
  <si>
    <t>Montáž potrubí rovného z plastů svařované polyfuzně, D přes 32 do 40 mm</t>
  </si>
  <si>
    <t>722174216R00</t>
  </si>
  <si>
    <t>Montáž potrubí rovného z plastů svařované polyfuzně, D přes 40 do 50 mm</t>
  </si>
  <si>
    <t>722174217R00</t>
  </si>
  <si>
    <t>Montáž potrubí rovného z plastů svařované polyfuzně, D přes 50 do 63 mm</t>
  </si>
  <si>
    <t>722174218R00</t>
  </si>
  <si>
    <t>Montáž potrubí rovného z plastů svařované polyfuzně, D přes 63 do 75 mm</t>
  </si>
  <si>
    <t>Izolace potrubí návleková včetně izolace tvarovek , d22/6-10mm,Montáž+dodávka,lepící páska</t>
  </si>
  <si>
    <t>Izolace potrubí z min.vlny včetně izolace tvarovek, d28/6mm,povrchová úpr.AL,montáž+dodávka,lep. p</t>
  </si>
  <si>
    <t>Izolace potrubí z min.vlny včetně izolace tvarovek, na d32/30mm,povrchová úpr.AL,montáž+dodávka,lep. p</t>
  </si>
  <si>
    <t>Izolace potrubí z min.vlny včetně izolace tvarovek, na d35/6mm,povrchová úpr.AL,montáž+dodávka,lep. p</t>
  </si>
  <si>
    <t>Izolace potrubí z min.vlny včetně izolace tvarovek, na d40/30mm,povrchová úpr.AL,montáž+dodávka,lep. p</t>
  </si>
  <si>
    <t>Izolace potrubí z min.vlny včetně izolace tvarovek, na d40/40mm,povrchová úpr.AL,montáž+dodávka,lep. p</t>
  </si>
  <si>
    <t>Izolace potrubí z min.vlny včetně izolace tvarovek, na d42/10mm,povrchová úpr.AL,montáž+dodávka,lep. p</t>
  </si>
  <si>
    <t>Izolace potrubí z min.vlny včetně izolace tvarovek, na d52/10mm,povrchová úpr.AL,montáž+dodávka,lep. p</t>
  </si>
  <si>
    <t>Izolace potrubí z min.vlny včetně izolace tvarovek, na d63/40mm,povrchová úpr.AL,montáž+dodávka,lep. p</t>
  </si>
  <si>
    <t>Izolace potrubí z min.vlny včetně izolace tvarovek, na d65/10mm,povrchová úpr.AL,montáž+dodávka,lep. p</t>
  </si>
  <si>
    <t>Izolace potrubí z min.vlny včetně izolace tvarovek, na d76/10mm,povrchová úpr.AL,montáž+dodávka,lep. p</t>
  </si>
  <si>
    <t>722130233R00</t>
  </si>
  <si>
    <t>Potrubí z ocelových trubek závitových pozinkovaných DN 25, svařovaných 11 343,  , včetně dodávky materiálu</t>
  </si>
  <si>
    <t>722130234R00</t>
  </si>
  <si>
    <t>Potrubí z ocelových trubek závitových pozinkovaných DN 32, svařovaných 11 343,  , včetně dodávky materiálu</t>
  </si>
  <si>
    <t>722130236R00</t>
  </si>
  <si>
    <t>Potrubí z ocelových trubek závitových pozinkovaných DN 50, svařovaných 11 343,  , včetně dodávky materiálu</t>
  </si>
  <si>
    <t>722190401R00</t>
  </si>
  <si>
    <t>Vyvedení a upevnění výpustek DN 15</t>
  </si>
  <si>
    <t>722254231RT2</t>
  </si>
  <si>
    <t>Požární příslušenství hydrantový systém D 25, box nerez, stálotvará hadice, průměr 19/30</t>
  </si>
  <si>
    <t>Vodoměr s dálkovým odečtem Qn1,5m3/h</t>
  </si>
  <si>
    <t>Vodoměr s dálkovým odečtem Qn2,5m3/h</t>
  </si>
  <si>
    <t>722235111R00</t>
  </si>
  <si>
    <t>Kohout kulový, mosazný, vnitřní-vnitřní závit, DN 15, PN 25, včetně dodávky materiálu</t>
  </si>
  <si>
    <t>722235112R00</t>
  </si>
  <si>
    <t>Kohout kulový, mosazný, vnitřní-vnitřní závit, DN 20, PN 25, včetně dodávky materiálu</t>
  </si>
  <si>
    <t>722235114R00</t>
  </si>
  <si>
    <t>Kohout kulový, mosazný, vnitřní-vnitřní závit, DN 32, PN 25, včetně dodávky materiálu</t>
  </si>
  <si>
    <t>722235116R00</t>
  </si>
  <si>
    <t>Kohout kulový, mosazný, vnitřní-vnitřní závit, DN 50, PN 16, včetně dodávky materiálu</t>
  </si>
  <si>
    <t>Zdroj napětí 230V/12 pro 1-3 zařízení</t>
  </si>
  <si>
    <t>Samoregulační ventil pro cirkulaci DN15</t>
  </si>
  <si>
    <t>Oddělovač systémů DN50, typ EA</t>
  </si>
  <si>
    <t>Kulový kohout s připojením na hadici DN15</t>
  </si>
  <si>
    <t>Protipožarní tmel 310ml</t>
  </si>
  <si>
    <t>722290234R00</t>
  </si>
  <si>
    <t>Proplach a dezinfekce vodovodního potrubí do DN 80</t>
  </si>
  <si>
    <t>722290215R00</t>
  </si>
  <si>
    <t>Dílčí tlakové zkoušky vodovodního potrubí přírubového nebo hrdlového, do DN 100</t>
  </si>
  <si>
    <t>998722103R00</t>
  </si>
  <si>
    <t>Přesun hmot pro vnitřní vodovod v objektech výšky do 24 m</t>
  </si>
  <si>
    <t>722130801R00</t>
  </si>
  <si>
    <t>Demontáž potrubí z ocelových trubek závitových do DN 25</t>
  </si>
  <si>
    <t>722130802R00</t>
  </si>
  <si>
    <t>Demontáž potrubí z ocelových trubek závitových přes DN 25 do DN 40</t>
  </si>
  <si>
    <t>722130803R00</t>
  </si>
  <si>
    <t>Demontáž potrubí z ocelových trubek závitových přes DN 40 do DN 50</t>
  </si>
  <si>
    <t>722130804R00</t>
  </si>
  <si>
    <t>Demontáž potrubí z ocelových trubek závitových DN 65</t>
  </si>
  <si>
    <t>722130805R00</t>
  </si>
  <si>
    <t>Demontáž potrubí z ocelových trubek závitových DN 80</t>
  </si>
  <si>
    <t>220261662R00</t>
  </si>
  <si>
    <t>Zhotovení drážky ve zdi cihlovém</t>
  </si>
  <si>
    <t>Vrání prostupu do DN100, cihla, beton</t>
  </si>
  <si>
    <t>220261664R00</t>
  </si>
  <si>
    <t>Zazdění drážky</t>
  </si>
  <si>
    <t>220261665R00</t>
  </si>
  <si>
    <t>Začištění drážky, konečná úprava</t>
  </si>
  <si>
    <t>Pasportizace stávajícího vodovodu, doplnění projektové dokumentace</t>
  </si>
  <si>
    <t>Umyvadlo</t>
  </si>
  <si>
    <t>umyvadlo klasické s otvorem 55cm, umyvadlová baterie stojánková, propojovací hadice 3/8“, 2x RV DN15,zápachová uzávěrka (tvar tubus) povrch chrom, upevňovací materiál,uzavíratelná vpust click clack</t>
  </si>
  <si>
    <t>Sprchová vanička</t>
  </si>
  <si>
    <t>sprchová vanička 900x900 s vpustí a zápachovou uzávěrkou, baterie sprchová se sprchovou růžicí,zástěna dodávka stavba ,držák sprchy, zápachová uzávěrka</t>
  </si>
  <si>
    <t>Klozet závěsný</t>
  </si>
  <si>
    <t>klozet závěsný 53cm bílý, splachovací tlačítko kov, nádrž 9l, upevňovací prvky, předstěnová instalace, sedátko se zpomalovacím mechanismem pro závěsné klozety</t>
  </si>
  <si>
    <t>Dřez nerezový</t>
  </si>
  <si>
    <t>Dřez nerezový(dodávka stavba), baterie stojánková, propojovací hadice 3/8“, 2x RV DN15; zápachová uzávěrka dřezová,uzavíratelná vpust</t>
  </si>
  <si>
    <t>Výlevka</t>
  </si>
  <si>
    <t>Závěsná keramická výlevka s plastovou mřížkou, upevňovací prvky,předstěnová instalace, mříž,nástěnná baterie Podomítková, délka ramínka 225 mm</t>
  </si>
  <si>
    <t>Pisoár</t>
  </si>
  <si>
    <t>Pisoár radarovým řízením splachováním, předstěnová instalace, zápachová uzávěrka , automatické splachování, upevňovací prvky</t>
  </si>
  <si>
    <t>Vana</t>
  </si>
  <si>
    <t>Vana smalt klasická, zápachová uzávěrka, uzavíratelná vpust,  vanová baterie,sprchová hlavice(vč. Držáku)</t>
  </si>
  <si>
    <t>Dálkové ovládání pro optoelektroniku pisoárů</t>
  </si>
  <si>
    <t>725110814R00</t>
  </si>
  <si>
    <t>Demontáž klozetů kombinovaných</t>
  </si>
  <si>
    <t>725210821R00</t>
  </si>
  <si>
    <t>Demontáž umyvadel umyvadel bez výtokových armatur</t>
  </si>
  <si>
    <t>725220841R00</t>
  </si>
  <si>
    <t>Demontáž van ocelových</t>
  </si>
  <si>
    <t>725310823R00</t>
  </si>
  <si>
    <t>Demontáž dřezů jednodílných v kuchyňské sestavě</t>
  </si>
  <si>
    <t>bez výtokových armatur,</t>
  </si>
  <si>
    <t>725330840R00</t>
  </si>
  <si>
    <t>Demontáž výlevek ocelových nebo litinových</t>
  </si>
  <si>
    <t>bez výtokových armatur a bez nádrže a splachovacího potrubí,</t>
  </si>
  <si>
    <t>725240811R00</t>
  </si>
  <si>
    <t>Demontáž sprchových kabin a mís kabin bez výtokových armatur</t>
  </si>
  <si>
    <t>725820801R00</t>
  </si>
  <si>
    <t>Demontáž baterií nástěnných do G 3/4"</t>
  </si>
  <si>
    <t>725840860R00</t>
  </si>
  <si>
    <t>Demontáž baterií sprchových sprchových ramen nebo nebo sprch táhlových</t>
  </si>
  <si>
    <t>725840851R00</t>
  </si>
  <si>
    <t>Demontáž baterií sprchových diferenciálních G 5/4x6/4</t>
  </si>
  <si>
    <t>725860811R00</t>
  </si>
  <si>
    <t>Demontáž zápachových uzávěrek pro zařiz. předměty jednoduchých</t>
  </si>
  <si>
    <t>998725103R00</t>
  </si>
  <si>
    <t>Přesun hmot pro zařizovací předměty v objektech výšky do 24 m</t>
  </si>
  <si>
    <t>725860182R00</t>
  </si>
  <si>
    <t>Zápachová uzávěrka (sifon) pro zařizovací předměty D 40/50 mm; podomítková, pro pračky/myčky; PE; příslušenství přip. koleno, krycí deska nerez, montážní kryt, nástěnka mosaz, montážní deska, včetně dodávky materiálu</t>
  </si>
  <si>
    <t>734235131R00</t>
  </si>
  <si>
    <t>Kohout kulový s odvodněním, mosazný, DN 15, PN 42, vnitřní-vnitřní, včetně dodávky materiálu</t>
  </si>
  <si>
    <t>734235135R00</t>
  </si>
  <si>
    <t>Kohout kulový s odvodněním, mosazný, DN 40, PN 35, vnitřní-vnitřní, včetně dodávky materiálu</t>
  </si>
  <si>
    <t>762421230R00</t>
  </si>
  <si>
    <t>Obložení stropů nebo střešních podhledů montáž_x000D_
 sádrokartonem, jakékoliv tloušťky</t>
  </si>
  <si>
    <t>Systémové uložení potrubí a zařízení</t>
  </si>
  <si>
    <t>998767103R00</t>
  </si>
  <si>
    <t>Přesun hmot pro kovové stavební doplňk. konstrukce v objektech výšky do 24 m</t>
  </si>
  <si>
    <t>210010311RT1</t>
  </si>
  <si>
    <t>Montáž krabice plastové univerzální, kruhové, o průměru 73 mm, hloubky 42 mm, s víčkem, do zdiva, bez zapojení, včetně dodávky</t>
  </si>
  <si>
    <t>210010322RT1</t>
  </si>
  <si>
    <t>Montáž krabice plastové rozvodné, kruhové, o průměru 73 mm, hloubky 42 mm, s víčkem a svorkovnicí, do zdiva, se zapojením, včetně dodávky</t>
  </si>
  <si>
    <t>210110041RT6</t>
  </si>
  <si>
    <t>Montáž spínače zapuštěného a polozapuštěného včetně zapojení, dodávky spínače, krytu a rámečku, jednopólového,  , řazení 1</t>
  </si>
  <si>
    <t>210110042RT6</t>
  </si>
  <si>
    <t>Montáž spínače zapuštěného a polozapuštěného včetně zapojení a dodávky spínače, dvoupólového,  , řazení 2</t>
  </si>
  <si>
    <t>210110045RT6</t>
  </si>
  <si>
    <t>Montáž spínače zapuštěného a polozapuštěného včetně zapojení, dodávky spínače, krytu a rámečku, střídavého,  , řazení 6</t>
  </si>
  <si>
    <t>210110046RT6</t>
  </si>
  <si>
    <t>Montáž spínače zapuštěného a polozapuštěného včetně zapojení, dodávky spínače, krytu a rámečku, křížového,  , řazení 7</t>
  </si>
  <si>
    <t>210110062RT2</t>
  </si>
  <si>
    <t xml:space="preserve">Montáž infrapasivního spínače osvětlení včetně dodávky stropního interiérového čidla </t>
  </si>
  <si>
    <t>210111011RT6</t>
  </si>
  <si>
    <t xml:space="preserve">Montáž zásuvky domovní zapuštěné včetně zapojení včetně dodávky zásuvky kompletní jednonásobné s ochr.kolíkem 16A/250VAC a rámečkem,  , provedení 2P+PE,  </t>
  </si>
  <si>
    <t>210111014RT6</t>
  </si>
  <si>
    <t xml:space="preserve">Montáž zásuvky domovní zapuštěné včetně zapojení,  včetně dodávky zásuvky dvojnásobné s ochrannými kolíky 16A/250VAC a rámečku,  , provedení 2x (2P+PE),  </t>
  </si>
  <si>
    <t>210800105RT1</t>
  </si>
  <si>
    <t>Montáž kabelu CYKY 750 V, 3 x 1,5 mm2, uloženého pod omítkou, včetně dodávky kabelu</t>
  </si>
  <si>
    <t>210800106RT1</t>
  </si>
  <si>
    <t>Montáž kabelu CYKY 750 V, 3 x 2,5 mm2, uloženého pod omítkou, včetně dodávky kabelu</t>
  </si>
  <si>
    <t>210800115RT1</t>
  </si>
  <si>
    <t>Montáž kabelu CYKY 750 V, 5 x 1,5 mm2, uloženého pod omítkou, včetně dodávky kabelu</t>
  </si>
  <si>
    <t>210800118RT1</t>
  </si>
  <si>
    <t>Montáž kabelu CYKY 750 V, 5 x 6 mm2, uloženého pod omítkou, včetně dodávky kabelu</t>
  </si>
  <si>
    <t>210800118RT2</t>
  </si>
  <si>
    <t>Montáž kabelu CYKY 750 V, 5 x 10 mm2, uloženého pod omítkou, včetně dodávky kabelu</t>
  </si>
  <si>
    <t>210800118RT3</t>
  </si>
  <si>
    <t>Montáž kabelu CYKY 750 V, 5 x 16 mm2, uloženého pod omítkou, včetně dodávky kabelu</t>
  </si>
  <si>
    <t>210800648RT1</t>
  </si>
  <si>
    <t>Montáž vodiče H07V-K (CYA), 16 mm2, uloženého pevně, včetně dodávky vodiče</t>
  </si>
  <si>
    <t>210901093RT1</t>
  </si>
  <si>
    <t>Vodiče, šňůry a kabely hliníkové kabel silový AYKY 1 kV, 4 x 70 mm2, pevně uložený včetně dodávky materiálu - kabel s Al jádrem 1-AYKY 4B x 70 mm2</t>
  </si>
  <si>
    <t>210201034RT1A</t>
  </si>
  <si>
    <t>Svítidlo dle knihy svítidel typ A, včetně svítidla</t>
  </si>
  <si>
    <t>210201034RT1A1</t>
  </si>
  <si>
    <t>Svítidlo dle knihy svítidel typ A1, včetně svítidla</t>
  </si>
  <si>
    <t>210201034RT1A2</t>
  </si>
  <si>
    <t>Svítidlo dle knihy svítidel typ A2, včetně svítidla</t>
  </si>
  <si>
    <t>210201034RT1C</t>
  </si>
  <si>
    <t>Svítidlo dle knihy svítidel typ C, včetně svítidla</t>
  </si>
  <si>
    <t>210201034RT1E</t>
  </si>
  <si>
    <t>Svítidlo dle knihy svítidel typ E, včetně svítidla</t>
  </si>
  <si>
    <t>210201034RT1F</t>
  </si>
  <si>
    <t>Svítidlo dle knihy svítidel typ F, včetně svítidla</t>
  </si>
  <si>
    <t>210201034RT1G</t>
  </si>
  <si>
    <t>Svítidlo dle knihy svítidel typ G, včetně svítidla</t>
  </si>
  <si>
    <t>210201034RT1GN</t>
  </si>
  <si>
    <t>Svítidlo dle knihy svítidel typ GN, včetně svítidla</t>
  </si>
  <si>
    <t>210201034RT1J1</t>
  </si>
  <si>
    <t>Svítidlo dle knihy svítidel typ J1, včetně svítidla</t>
  </si>
  <si>
    <t>210201034RT1J1P</t>
  </si>
  <si>
    <t>Svítidlo dle knihy svítidel typ J1P, včetně svítidla</t>
  </si>
  <si>
    <t>210201034RT1K</t>
  </si>
  <si>
    <t>Svítidlo dle knihy svítidel typ K, včetně svítidla</t>
  </si>
  <si>
    <t>210201034RT1N</t>
  </si>
  <si>
    <t>Svítidlo dle knihy svítidel typ N, včetně svítidla</t>
  </si>
  <si>
    <t>210201034RT1P</t>
  </si>
  <si>
    <t>Svítidlo dle knihy svítidel typ P, včetně svítidla</t>
  </si>
  <si>
    <t>210201034RT1P1</t>
  </si>
  <si>
    <t>Svítidlo dle knihy svítidel typ P1, včetně svítidla</t>
  </si>
  <si>
    <t>210201034RT1Q</t>
  </si>
  <si>
    <t>Svítidlo dle knihy svítidel typ Q, včetně svítidla</t>
  </si>
  <si>
    <t>210201034RT1R</t>
  </si>
  <si>
    <t>Svítidlo dle knihy svítidel typ R, včetně svítidla</t>
  </si>
  <si>
    <t>210201034RT1S</t>
  </si>
  <si>
    <t>Svítidlo dle knihy svítidel typ S, včetně svítidla</t>
  </si>
  <si>
    <t>210201034RT1S1</t>
  </si>
  <si>
    <t>Svítidlo dle knihy svítidel typ S1, včetně svítidla</t>
  </si>
  <si>
    <t>210201034RT1T</t>
  </si>
  <si>
    <t>Svítidlo dle knihy svítidel typ T, včetně svítidla</t>
  </si>
  <si>
    <t>210201034RT1T1</t>
  </si>
  <si>
    <t>Svítidlo dle knihy svítidel typ T1, včetně svítidla</t>
  </si>
  <si>
    <t>210800105RT1-1</t>
  </si>
  <si>
    <t>Kabel CYKY-O 750 V 3x1,5 mm2 uložený pod omítkou,včetně dodávky kabelu</t>
  </si>
  <si>
    <t>24633211R</t>
  </si>
  <si>
    <t>tmel akrylátový; těsnicí, požární; š. spáry od 5 mm; pro interiér; expandující; barva šedá; přilnavost k materiálům beton, omítky, sádrokarton, zdivo; přetíratelný</t>
  </si>
  <si>
    <t>34111715104R</t>
  </si>
  <si>
    <t>kabel 1-CHKE-V; se zvýšnou odolností proti šíření plamene, bezhalogenový ohnioodolný; volné nebo pevné uložení, možno i na hořlavý podklad; Cu jádro plné; počet a průřez žil 5x1,5mm2; vnější průměr 12,0 mm; teplota použití -30 až 90 °C; min.teplota pokládky -5 °C; splňuje požadavky na požární odolnost; barva pláště oranžová</t>
  </si>
  <si>
    <t>34111715112R</t>
  </si>
  <si>
    <t>kabel 1-CHKE-V; se zvýšnou odolností proti šíření plamene, bezhalogenový ohnioodolný; volné nebo pevné uložení, možno i na hořlavý podklad; Cu jádro plné; počet a průřez žil 3x2,5mm2; vnější průměr 11,0 mm; teplota použití -30 až 90 °C; min.teplota pokládky -5 °C; splňuje požadavky na požární odolnost; barva pláště oranžová</t>
  </si>
  <si>
    <t>34111715114R</t>
  </si>
  <si>
    <t>kabel 1-CHKE-V; se zvýšnou odolností proti šíření plamene, bezhalogenový ohnioodolný; volné nebo pevné uložení, možno i na hořlavý podklad; Cu jádro plné; počet a průřez žil 5x2,5mm2; vnější průměr 13,5 mm; teplota použití -30 až 90 °C; min.teplota pokládky -5 °C; splňuje požadavky na požární odolnost; barva pláště oranžová</t>
  </si>
  <si>
    <t>34111715154R</t>
  </si>
  <si>
    <t>kabel 1-CHKE-V; se zvýšnou odolností proti šíření plamene, bezhalogenový ohnioodolný; volné nebo pevné uložení, možno i na hořlavý podklad; Cu jádro plné; počet a průřez žil 5x16mm2; vnější průměr 21,5 mm; teplota použití -30 až 90 °C; min.teplota pokládky -5 °C; splňuje požadavky na požární odolnost; barva pláště oranžová</t>
  </si>
  <si>
    <t>3457171102R</t>
  </si>
  <si>
    <t>příchytka typ jednostranná, kabelová; ocelový pozinkovaný plech; rozměr průměr upevň.otvoru 4,3 mm, rozměr 22,8 x 10 mm, vnitř.průměr 10 mm, pro pr. kabelu 8 mm</t>
  </si>
  <si>
    <t>3457171104R</t>
  </si>
  <si>
    <t>příchytka typ jednostranná, kabelová; ocelový pozinkovaný plech; rozměr pro pr. kabelu 14 mm</t>
  </si>
  <si>
    <t>44985121R</t>
  </si>
  <si>
    <t>hlásič požární tlačítkový s kladívkem, IP 55; montáž na omítku</t>
  </si>
  <si>
    <t>DEMOST</t>
  </si>
  <si>
    <t>Demontáž stávající elektroinstalace</t>
  </si>
  <si>
    <t>Demontáž veškerých stávajících svítidel,vypínačů,zásuvek,drobného materiálu a viditelných rozvodů vč.kotvících prvků ve všech řešených prostorách.</t>
  </si>
  <si>
    <t>OSTMAT</t>
  </si>
  <si>
    <t>Ostatní montážní a konstrukční materiál (kotvícítechnika, sádra, ostatní)</t>
  </si>
  <si>
    <t>RE3X</t>
  </si>
  <si>
    <t>Skříň elektroměrová pro dvojtarif (3xELM+ 3xHDO),vnitřní, IP 40/20C, pro DS EON,</t>
  </si>
  <si>
    <t>RE5X</t>
  </si>
  <si>
    <t>Skříň elektroměrová pro dvojtarif (5xELM+ 5xHDO),vnitřní, IP 40/20C, pro DS EON,</t>
  </si>
  <si>
    <t>RH1</t>
  </si>
  <si>
    <t>Rozvaděč RH1</t>
  </si>
  <si>
    <t>RM1</t>
  </si>
  <si>
    <t>Rozvaděč RM1</t>
  </si>
  <si>
    <t>ROZV1</t>
  </si>
  <si>
    <t>Připojení přívodu  a úprava bytové rozvodnice</t>
  </si>
  <si>
    <t>RP1A</t>
  </si>
  <si>
    <t>Skříň rozvaděčová typ specifikace RP1A</t>
  </si>
  <si>
    <t>RP1B</t>
  </si>
  <si>
    <t>Skříň rozvaděčová typ specifikace RP1B</t>
  </si>
  <si>
    <t>RP1C</t>
  </si>
  <si>
    <t>Skříň rozvaděčová typ specifikace RP1C</t>
  </si>
  <si>
    <t>RP2AB</t>
  </si>
  <si>
    <t>Skříň rozvaděčová typ specifikace RP2A, RP2B,RP3B,RP3A</t>
  </si>
  <si>
    <t>RP9AB</t>
  </si>
  <si>
    <t>Skříň rozvaděčová typ specifikace RP9A, RP9B</t>
  </si>
  <si>
    <t>RPO1</t>
  </si>
  <si>
    <t>Skříň rozvaděčová typ specifikace RPO1, včetněpřepínání sítí</t>
  </si>
  <si>
    <t>RS1</t>
  </si>
  <si>
    <t>Skříň rozvaděčová typ specifikace RS1</t>
  </si>
  <si>
    <t>RS1SL</t>
  </si>
  <si>
    <t>Rozvaděč RS1-SL</t>
  </si>
  <si>
    <t>RT1</t>
  </si>
  <si>
    <t>Rozvaděč RT1</t>
  </si>
  <si>
    <t>ZEDOST</t>
  </si>
  <si>
    <t>Ostatní zednické a dokončovací práce - drážkování,průrazy, zapravení kabelových tras</t>
  </si>
  <si>
    <t>Záložní zdroj UPS 3F, 9kW</t>
  </si>
  <si>
    <t>220890202R00</t>
  </si>
  <si>
    <t>Revize</t>
  </si>
  <si>
    <t>R_3031112T00</t>
  </si>
  <si>
    <t>Zajištění součinosti EON, 2x vypnutí objektu vtrafostanici, přemístění RE1, práce technika EON</t>
  </si>
  <si>
    <t>979081111RT3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</si>
</sst>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  <font>
      <sz val="8"/>
      <color indexed="2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7" fillId="3" borderId="37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164" fontId="18" fillId="0" borderId="0" xfId="0" applyNumberFormat="1" applyFont="1" applyBorder="1" applyAlignment="1">
      <alignment horizontal="center" vertical="top" wrapText="1" shrinkToFit="1"/>
    </xf>
    <xf numFmtId="164" fontId="18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164" fontId="18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vertical="top"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0" fontId="16" fillId="0" borderId="18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0" fontId="16" fillId="0" borderId="0" xfId="0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0boeBcE7nmAKP8MLTgdKrcqmdN+C4jgM62c360YJxRsfcSB7NW03iKITFE0BJt0lBM0QjqdVLeVsPZaT+zVxgw==" saltValue="e9mJufmKzM1T9CerJfoP4w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68465-6539-428F-A797-18700749D6D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68</v>
      </c>
      <c r="C3" s="199" t="s">
        <v>69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70</v>
      </c>
      <c r="C4" s="202" t="s">
        <v>71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152</v>
      </c>
      <c r="C8" s="241" t="s">
        <v>153</v>
      </c>
      <c r="D8" s="227"/>
      <c r="E8" s="228"/>
      <c r="F8" s="229"/>
      <c r="G8" s="229">
        <f>SUMIF(AG9:AG64,"&lt;&gt;NOR",G9:G64)</f>
        <v>0</v>
      </c>
      <c r="H8" s="229"/>
      <c r="I8" s="229">
        <f>SUM(I9:I64)</f>
        <v>0</v>
      </c>
      <c r="J8" s="229"/>
      <c r="K8" s="229">
        <f>SUM(K9:K64)</f>
        <v>0</v>
      </c>
      <c r="L8" s="229"/>
      <c r="M8" s="229">
        <f>SUM(M9:M64)</f>
        <v>0</v>
      </c>
      <c r="N8" s="229"/>
      <c r="O8" s="229">
        <f>SUM(O9:O64)</f>
        <v>0</v>
      </c>
      <c r="P8" s="229"/>
      <c r="Q8" s="229">
        <f>SUM(Q9:Q64)</f>
        <v>0</v>
      </c>
      <c r="R8" s="229"/>
      <c r="S8" s="229"/>
      <c r="T8" s="230"/>
      <c r="U8" s="224"/>
      <c r="V8" s="224">
        <f>SUM(V9:V64)</f>
        <v>0</v>
      </c>
      <c r="W8" s="224"/>
      <c r="X8" s="224"/>
      <c r="AG8" t="s">
        <v>239</v>
      </c>
    </row>
    <row r="9" spans="1:60" ht="20.399999999999999" outlineLevel="1" x14ac:dyDescent="0.25">
      <c r="A9" s="231">
        <v>1</v>
      </c>
      <c r="B9" s="232" t="s">
        <v>2447</v>
      </c>
      <c r="C9" s="242" t="s">
        <v>2448</v>
      </c>
      <c r="D9" s="233" t="s">
        <v>2449</v>
      </c>
      <c r="E9" s="234">
        <v>240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272</v>
      </c>
      <c r="T9" s="237" t="s">
        <v>244</v>
      </c>
      <c r="U9" s="220">
        <v>0</v>
      </c>
      <c r="V9" s="220">
        <f>ROUND(E9*U9,2)</f>
        <v>0</v>
      </c>
      <c r="W9" s="220"/>
      <c r="X9" s="220" t="s">
        <v>739</v>
      </c>
      <c r="Y9" s="210"/>
      <c r="Z9" s="210"/>
      <c r="AA9" s="210"/>
      <c r="AB9" s="210"/>
      <c r="AC9" s="210"/>
      <c r="AD9" s="210"/>
      <c r="AE9" s="210"/>
      <c r="AF9" s="210"/>
      <c r="AG9" s="210" t="s">
        <v>2450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17"/>
      <c r="B10" s="218"/>
      <c r="C10" s="243" t="s">
        <v>2451</v>
      </c>
      <c r="D10" s="239"/>
      <c r="E10" s="239"/>
      <c r="F10" s="239"/>
      <c r="G10" s="239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248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17"/>
      <c r="B11" s="218"/>
      <c r="C11" s="262" t="s">
        <v>2452</v>
      </c>
      <c r="D11" s="253"/>
      <c r="E11" s="253"/>
      <c r="F11" s="253"/>
      <c r="G11" s="253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10"/>
      <c r="Z11" s="210"/>
      <c r="AA11" s="210"/>
      <c r="AB11" s="210"/>
      <c r="AC11" s="210"/>
      <c r="AD11" s="210"/>
      <c r="AE11" s="210"/>
      <c r="AF11" s="210"/>
      <c r="AG11" s="210" t="s">
        <v>248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17"/>
      <c r="B12" s="218"/>
      <c r="C12" s="262" t="s">
        <v>2453</v>
      </c>
      <c r="D12" s="253"/>
      <c r="E12" s="253"/>
      <c r="F12" s="253"/>
      <c r="G12" s="253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10"/>
      <c r="Z12" s="210"/>
      <c r="AA12" s="210"/>
      <c r="AB12" s="210"/>
      <c r="AC12" s="210"/>
      <c r="AD12" s="210"/>
      <c r="AE12" s="210"/>
      <c r="AF12" s="210"/>
      <c r="AG12" s="210" t="s">
        <v>248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0.399999999999999" outlineLevel="1" x14ac:dyDescent="0.25">
      <c r="A13" s="231">
        <v>2</v>
      </c>
      <c r="B13" s="232" t="s">
        <v>2454</v>
      </c>
      <c r="C13" s="242" t="s">
        <v>2455</v>
      </c>
      <c r="D13" s="233" t="s">
        <v>2449</v>
      </c>
      <c r="E13" s="234">
        <v>74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15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/>
      <c r="S13" s="236" t="s">
        <v>272</v>
      </c>
      <c r="T13" s="237" t="s">
        <v>244</v>
      </c>
      <c r="U13" s="220">
        <v>0</v>
      </c>
      <c r="V13" s="220">
        <f>ROUND(E13*U13,2)</f>
        <v>0</v>
      </c>
      <c r="W13" s="220"/>
      <c r="X13" s="220" t="s">
        <v>739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2450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17"/>
      <c r="B14" s="218"/>
      <c r="C14" s="243" t="s">
        <v>2451</v>
      </c>
      <c r="D14" s="239"/>
      <c r="E14" s="239"/>
      <c r="F14" s="239"/>
      <c r="G14" s="239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10"/>
      <c r="Z14" s="210"/>
      <c r="AA14" s="210"/>
      <c r="AB14" s="210"/>
      <c r="AC14" s="210"/>
      <c r="AD14" s="210"/>
      <c r="AE14" s="210"/>
      <c r="AF14" s="210"/>
      <c r="AG14" s="210" t="s">
        <v>248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17"/>
      <c r="B15" s="218"/>
      <c r="C15" s="262" t="s">
        <v>2452</v>
      </c>
      <c r="D15" s="253"/>
      <c r="E15" s="253"/>
      <c r="F15" s="253"/>
      <c r="G15" s="253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10"/>
      <c r="Z15" s="210"/>
      <c r="AA15" s="210"/>
      <c r="AB15" s="210"/>
      <c r="AC15" s="210"/>
      <c r="AD15" s="210"/>
      <c r="AE15" s="210"/>
      <c r="AF15" s="210"/>
      <c r="AG15" s="210" t="s">
        <v>248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17"/>
      <c r="B16" s="218"/>
      <c r="C16" s="262" t="s">
        <v>2453</v>
      </c>
      <c r="D16" s="253"/>
      <c r="E16" s="253"/>
      <c r="F16" s="253"/>
      <c r="G16" s="253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10"/>
      <c r="Z16" s="210"/>
      <c r="AA16" s="210"/>
      <c r="AB16" s="210"/>
      <c r="AC16" s="210"/>
      <c r="AD16" s="210"/>
      <c r="AE16" s="210"/>
      <c r="AF16" s="210"/>
      <c r="AG16" s="210" t="s">
        <v>248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31">
        <v>3</v>
      </c>
      <c r="B17" s="232" t="s">
        <v>2456</v>
      </c>
      <c r="C17" s="242" t="s">
        <v>2457</v>
      </c>
      <c r="D17" s="233" t="s">
        <v>2449</v>
      </c>
      <c r="E17" s="234">
        <v>101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15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/>
      <c r="S17" s="236" t="s">
        <v>272</v>
      </c>
      <c r="T17" s="237" t="s">
        <v>244</v>
      </c>
      <c r="U17" s="220">
        <v>0</v>
      </c>
      <c r="V17" s="220">
        <f>ROUND(E17*U17,2)</f>
        <v>0</v>
      </c>
      <c r="W17" s="220"/>
      <c r="X17" s="220" t="s">
        <v>739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2450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17"/>
      <c r="B18" s="218"/>
      <c r="C18" s="243" t="s">
        <v>2451</v>
      </c>
      <c r="D18" s="239"/>
      <c r="E18" s="239"/>
      <c r="F18" s="239"/>
      <c r="G18" s="239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10"/>
      <c r="Z18" s="210"/>
      <c r="AA18" s="210"/>
      <c r="AB18" s="210"/>
      <c r="AC18" s="210"/>
      <c r="AD18" s="210"/>
      <c r="AE18" s="210"/>
      <c r="AF18" s="210"/>
      <c r="AG18" s="210" t="s">
        <v>248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17"/>
      <c r="B19" s="218"/>
      <c r="C19" s="262" t="s">
        <v>2452</v>
      </c>
      <c r="D19" s="253"/>
      <c r="E19" s="253"/>
      <c r="F19" s="253"/>
      <c r="G19" s="253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10"/>
      <c r="Z19" s="210"/>
      <c r="AA19" s="210"/>
      <c r="AB19" s="210"/>
      <c r="AC19" s="210"/>
      <c r="AD19" s="210"/>
      <c r="AE19" s="210"/>
      <c r="AF19" s="210"/>
      <c r="AG19" s="210" t="s">
        <v>248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17"/>
      <c r="B20" s="218"/>
      <c r="C20" s="262" t="s">
        <v>2453</v>
      </c>
      <c r="D20" s="253"/>
      <c r="E20" s="253"/>
      <c r="F20" s="253"/>
      <c r="G20" s="253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10"/>
      <c r="Z20" s="210"/>
      <c r="AA20" s="210"/>
      <c r="AB20" s="210"/>
      <c r="AC20" s="210"/>
      <c r="AD20" s="210"/>
      <c r="AE20" s="210"/>
      <c r="AF20" s="210"/>
      <c r="AG20" s="210" t="s">
        <v>248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0.399999999999999" outlineLevel="1" x14ac:dyDescent="0.25">
      <c r="A21" s="231">
        <v>4</v>
      </c>
      <c r="B21" s="232" t="s">
        <v>2458</v>
      </c>
      <c r="C21" s="242" t="s">
        <v>2459</v>
      </c>
      <c r="D21" s="233" t="s">
        <v>2449</v>
      </c>
      <c r="E21" s="234">
        <v>112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15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/>
      <c r="S21" s="236" t="s">
        <v>272</v>
      </c>
      <c r="T21" s="237" t="s">
        <v>244</v>
      </c>
      <c r="U21" s="220">
        <v>0</v>
      </c>
      <c r="V21" s="220">
        <f>ROUND(E21*U21,2)</f>
        <v>0</v>
      </c>
      <c r="W21" s="220"/>
      <c r="X21" s="220" t="s">
        <v>739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2450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17"/>
      <c r="B22" s="218"/>
      <c r="C22" s="243" t="s">
        <v>2451</v>
      </c>
      <c r="D22" s="239"/>
      <c r="E22" s="239"/>
      <c r="F22" s="239"/>
      <c r="G22" s="239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10"/>
      <c r="Z22" s="210"/>
      <c r="AA22" s="210"/>
      <c r="AB22" s="210"/>
      <c r="AC22" s="210"/>
      <c r="AD22" s="210"/>
      <c r="AE22" s="210"/>
      <c r="AF22" s="210"/>
      <c r="AG22" s="210" t="s">
        <v>248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17"/>
      <c r="B23" s="218"/>
      <c r="C23" s="262" t="s">
        <v>2452</v>
      </c>
      <c r="D23" s="253"/>
      <c r="E23" s="253"/>
      <c r="F23" s="253"/>
      <c r="G23" s="253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10"/>
      <c r="Z23" s="210"/>
      <c r="AA23" s="210"/>
      <c r="AB23" s="210"/>
      <c r="AC23" s="210"/>
      <c r="AD23" s="210"/>
      <c r="AE23" s="210"/>
      <c r="AF23" s="210"/>
      <c r="AG23" s="210" t="s">
        <v>248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17"/>
      <c r="B24" s="218"/>
      <c r="C24" s="262" t="s">
        <v>2453</v>
      </c>
      <c r="D24" s="253"/>
      <c r="E24" s="253"/>
      <c r="F24" s="253"/>
      <c r="G24" s="253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10"/>
      <c r="Z24" s="210"/>
      <c r="AA24" s="210"/>
      <c r="AB24" s="210"/>
      <c r="AC24" s="210"/>
      <c r="AD24" s="210"/>
      <c r="AE24" s="210"/>
      <c r="AF24" s="210"/>
      <c r="AG24" s="210" t="s">
        <v>248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31">
        <v>5</v>
      </c>
      <c r="B25" s="232" t="s">
        <v>2460</v>
      </c>
      <c r="C25" s="242" t="s">
        <v>2461</v>
      </c>
      <c r="D25" s="233" t="s">
        <v>2449</v>
      </c>
      <c r="E25" s="234">
        <v>30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15</v>
      </c>
      <c r="M25" s="236">
        <f>G25*(1+L25/100)</f>
        <v>0</v>
      </c>
      <c r="N25" s="236">
        <v>0</v>
      </c>
      <c r="O25" s="236">
        <f>ROUND(E25*N25,2)</f>
        <v>0</v>
      </c>
      <c r="P25" s="236">
        <v>0</v>
      </c>
      <c r="Q25" s="236">
        <f>ROUND(E25*P25,2)</f>
        <v>0</v>
      </c>
      <c r="R25" s="236"/>
      <c r="S25" s="236" t="s">
        <v>272</v>
      </c>
      <c r="T25" s="237" t="s">
        <v>244</v>
      </c>
      <c r="U25" s="220">
        <v>0</v>
      </c>
      <c r="V25" s="220">
        <f>ROUND(E25*U25,2)</f>
        <v>0</v>
      </c>
      <c r="W25" s="220"/>
      <c r="X25" s="220" t="s">
        <v>739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2450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17"/>
      <c r="B26" s="218"/>
      <c r="C26" s="243" t="s">
        <v>2462</v>
      </c>
      <c r="D26" s="239"/>
      <c r="E26" s="239"/>
      <c r="F26" s="239"/>
      <c r="G26" s="239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10"/>
      <c r="Z26" s="210"/>
      <c r="AA26" s="210"/>
      <c r="AB26" s="210"/>
      <c r="AC26" s="210"/>
      <c r="AD26" s="210"/>
      <c r="AE26" s="210"/>
      <c r="AF26" s="210"/>
      <c r="AG26" s="210" t="s">
        <v>248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17"/>
      <c r="B27" s="218"/>
      <c r="C27" s="262" t="s">
        <v>2463</v>
      </c>
      <c r="D27" s="253"/>
      <c r="E27" s="253"/>
      <c r="F27" s="253"/>
      <c r="G27" s="253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10"/>
      <c r="Z27" s="210"/>
      <c r="AA27" s="210"/>
      <c r="AB27" s="210"/>
      <c r="AC27" s="210"/>
      <c r="AD27" s="210"/>
      <c r="AE27" s="210"/>
      <c r="AF27" s="210"/>
      <c r="AG27" s="210" t="s">
        <v>248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ht="20.399999999999999" outlineLevel="1" x14ac:dyDescent="0.25">
      <c r="A28" s="231">
        <v>6</v>
      </c>
      <c r="B28" s="232" t="s">
        <v>2464</v>
      </c>
      <c r="C28" s="242" t="s">
        <v>2465</v>
      </c>
      <c r="D28" s="233" t="s">
        <v>2449</v>
      </c>
      <c r="E28" s="234">
        <v>224</v>
      </c>
      <c r="F28" s="235"/>
      <c r="G28" s="236">
        <f>ROUND(E28*F28,2)</f>
        <v>0</v>
      </c>
      <c r="H28" s="235"/>
      <c r="I28" s="236">
        <f>ROUND(E28*H28,2)</f>
        <v>0</v>
      </c>
      <c r="J28" s="235"/>
      <c r="K28" s="236">
        <f>ROUND(E28*J28,2)</f>
        <v>0</v>
      </c>
      <c r="L28" s="236">
        <v>15</v>
      </c>
      <c r="M28" s="236">
        <f>G28*(1+L28/100)</f>
        <v>0</v>
      </c>
      <c r="N28" s="236">
        <v>0</v>
      </c>
      <c r="O28" s="236">
        <f>ROUND(E28*N28,2)</f>
        <v>0</v>
      </c>
      <c r="P28" s="236">
        <v>0</v>
      </c>
      <c r="Q28" s="236">
        <f>ROUND(E28*P28,2)</f>
        <v>0</v>
      </c>
      <c r="R28" s="236"/>
      <c r="S28" s="236" t="s">
        <v>272</v>
      </c>
      <c r="T28" s="237" t="s">
        <v>244</v>
      </c>
      <c r="U28" s="220">
        <v>0</v>
      </c>
      <c r="V28" s="220">
        <f>ROUND(E28*U28,2)</f>
        <v>0</v>
      </c>
      <c r="W28" s="220"/>
      <c r="X28" s="220" t="s">
        <v>739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2450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17"/>
      <c r="B29" s="218"/>
      <c r="C29" s="243" t="s">
        <v>2462</v>
      </c>
      <c r="D29" s="239"/>
      <c r="E29" s="239"/>
      <c r="F29" s="239"/>
      <c r="G29" s="239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10"/>
      <c r="Z29" s="210"/>
      <c r="AA29" s="210"/>
      <c r="AB29" s="210"/>
      <c r="AC29" s="210"/>
      <c r="AD29" s="210"/>
      <c r="AE29" s="210"/>
      <c r="AF29" s="210"/>
      <c r="AG29" s="210" t="s">
        <v>248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17"/>
      <c r="B30" s="218"/>
      <c r="C30" s="262" t="s">
        <v>2463</v>
      </c>
      <c r="D30" s="253"/>
      <c r="E30" s="253"/>
      <c r="F30" s="253"/>
      <c r="G30" s="253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10"/>
      <c r="Z30" s="210"/>
      <c r="AA30" s="210"/>
      <c r="AB30" s="210"/>
      <c r="AC30" s="210"/>
      <c r="AD30" s="210"/>
      <c r="AE30" s="210"/>
      <c r="AF30" s="210"/>
      <c r="AG30" s="210" t="s">
        <v>248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31">
        <v>7</v>
      </c>
      <c r="B31" s="232" t="s">
        <v>2466</v>
      </c>
      <c r="C31" s="242" t="s">
        <v>2467</v>
      </c>
      <c r="D31" s="233" t="s">
        <v>2449</v>
      </c>
      <c r="E31" s="234">
        <v>170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15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/>
      <c r="S31" s="236" t="s">
        <v>272</v>
      </c>
      <c r="T31" s="237" t="s">
        <v>244</v>
      </c>
      <c r="U31" s="220">
        <v>0</v>
      </c>
      <c r="V31" s="220">
        <f>ROUND(E31*U31,2)</f>
        <v>0</v>
      </c>
      <c r="W31" s="220"/>
      <c r="X31" s="220" t="s">
        <v>739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2450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3" t="s">
        <v>2462</v>
      </c>
      <c r="D32" s="239"/>
      <c r="E32" s="239"/>
      <c r="F32" s="239"/>
      <c r="G32" s="239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248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17"/>
      <c r="B33" s="218"/>
      <c r="C33" s="262" t="s">
        <v>2463</v>
      </c>
      <c r="D33" s="253"/>
      <c r="E33" s="253"/>
      <c r="F33" s="253"/>
      <c r="G33" s="253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10"/>
      <c r="Z33" s="210"/>
      <c r="AA33" s="210"/>
      <c r="AB33" s="210"/>
      <c r="AC33" s="210"/>
      <c r="AD33" s="210"/>
      <c r="AE33" s="210"/>
      <c r="AF33" s="210"/>
      <c r="AG33" s="210" t="s">
        <v>248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20.399999999999999" outlineLevel="1" x14ac:dyDescent="0.25">
      <c r="A34" s="231">
        <v>8</v>
      </c>
      <c r="B34" s="232" t="s">
        <v>2468</v>
      </c>
      <c r="C34" s="242" t="s">
        <v>2469</v>
      </c>
      <c r="D34" s="233" t="s">
        <v>2449</v>
      </c>
      <c r="E34" s="234">
        <v>181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15</v>
      </c>
      <c r="M34" s="236">
        <f>G34*(1+L34/100)</f>
        <v>0</v>
      </c>
      <c r="N34" s="236">
        <v>0</v>
      </c>
      <c r="O34" s="236">
        <f>ROUND(E34*N34,2)</f>
        <v>0</v>
      </c>
      <c r="P34" s="236">
        <v>0</v>
      </c>
      <c r="Q34" s="236">
        <f>ROUND(E34*P34,2)</f>
        <v>0</v>
      </c>
      <c r="R34" s="236"/>
      <c r="S34" s="236" t="s">
        <v>272</v>
      </c>
      <c r="T34" s="237" t="s">
        <v>244</v>
      </c>
      <c r="U34" s="220">
        <v>0</v>
      </c>
      <c r="V34" s="220">
        <f>ROUND(E34*U34,2)</f>
        <v>0</v>
      </c>
      <c r="W34" s="220"/>
      <c r="X34" s="220" t="s">
        <v>739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2450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17"/>
      <c r="B35" s="218"/>
      <c r="C35" s="243" t="s">
        <v>2462</v>
      </c>
      <c r="D35" s="239"/>
      <c r="E35" s="239"/>
      <c r="F35" s="239"/>
      <c r="G35" s="239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0"/>
      <c r="Z35" s="210"/>
      <c r="AA35" s="210"/>
      <c r="AB35" s="210"/>
      <c r="AC35" s="210"/>
      <c r="AD35" s="210"/>
      <c r="AE35" s="210"/>
      <c r="AF35" s="210"/>
      <c r="AG35" s="210" t="s">
        <v>248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17"/>
      <c r="B36" s="218"/>
      <c r="C36" s="262" t="s">
        <v>2463</v>
      </c>
      <c r="D36" s="253"/>
      <c r="E36" s="253"/>
      <c r="F36" s="253"/>
      <c r="G36" s="253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10"/>
      <c r="Z36" s="210"/>
      <c r="AA36" s="210"/>
      <c r="AB36" s="210"/>
      <c r="AC36" s="210"/>
      <c r="AD36" s="210"/>
      <c r="AE36" s="210"/>
      <c r="AF36" s="210"/>
      <c r="AG36" s="210" t="s">
        <v>248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0.399999999999999" outlineLevel="1" x14ac:dyDescent="0.25">
      <c r="A37" s="231">
        <v>9</v>
      </c>
      <c r="B37" s="232" t="s">
        <v>2470</v>
      </c>
      <c r="C37" s="242" t="s">
        <v>2471</v>
      </c>
      <c r="D37" s="233" t="s">
        <v>2449</v>
      </c>
      <c r="E37" s="234">
        <v>181</v>
      </c>
      <c r="F37" s="235"/>
      <c r="G37" s="236">
        <f>ROUND(E37*F37,2)</f>
        <v>0</v>
      </c>
      <c r="H37" s="235"/>
      <c r="I37" s="236">
        <f>ROUND(E37*H37,2)</f>
        <v>0</v>
      </c>
      <c r="J37" s="235"/>
      <c r="K37" s="236">
        <f>ROUND(E37*J37,2)</f>
        <v>0</v>
      </c>
      <c r="L37" s="236">
        <v>15</v>
      </c>
      <c r="M37" s="236">
        <f>G37*(1+L37/100)</f>
        <v>0</v>
      </c>
      <c r="N37" s="236">
        <v>0</v>
      </c>
      <c r="O37" s="236">
        <f>ROUND(E37*N37,2)</f>
        <v>0</v>
      </c>
      <c r="P37" s="236">
        <v>0</v>
      </c>
      <c r="Q37" s="236">
        <f>ROUND(E37*P37,2)</f>
        <v>0</v>
      </c>
      <c r="R37" s="236"/>
      <c r="S37" s="236" t="s">
        <v>272</v>
      </c>
      <c r="T37" s="237" t="s">
        <v>244</v>
      </c>
      <c r="U37" s="220">
        <v>0</v>
      </c>
      <c r="V37" s="220">
        <f>ROUND(E37*U37,2)</f>
        <v>0</v>
      </c>
      <c r="W37" s="220"/>
      <c r="X37" s="220" t="s">
        <v>739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2450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17"/>
      <c r="B38" s="218"/>
      <c r="C38" s="243" t="s">
        <v>2462</v>
      </c>
      <c r="D38" s="239"/>
      <c r="E38" s="239"/>
      <c r="F38" s="239"/>
      <c r="G38" s="239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10"/>
      <c r="Z38" s="210"/>
      <c r="AA38" s="210"/>
      <c r="AB38" s="210"/>
      <c r="AC38" s="210"/>
      <c r="AD38" s="210"/>
      <c r="AE38" s="210"/>
      <c r="AF38" s="210"/>
      <c r="AG38" s="210" t="s">
        <v>248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17"/>
      <c r="B39" s="218"/>
      <c r="C39" s="262" t="s">
        <v>2463</v>
      </c>
      <c r="D39" s="253"/>
      <c r="E39" s="253"/>
      <c r="F39" s="253"/>
      <c r="G39" s="253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10"/>
      <c r="Z39" s="210"/>
      <c r="AA39" s="210"/>
      <c r="AB39" s="210"/>
      <c r="AC39" s="210"/>
      <c r="AD39" s="210"/>
      <c r="AE39" s="210"/>
      <c r="AF39" s="210"/>
      <c r="AG39" s="210" t="s">
        <v>248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ht="20.399999999999999" outlineLevel="1" x14ac:dyDescent="0.25">
      <c r="A40" s="231">
        <v>10</v>
      </c>
      <c r="B40" s="232" t="s">
        <v>2472</v>
      </c>
      <c r="C40" s="242" t="s">
        <v>2473</v>
      </c>
      <c r="D40" s="233" t="s">
        <v>2449</v>
      </c>
      <c r="E40" s="234">
        <v>106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15</v>
      </c>
      <c r="M40" s="236">
        <f>G40*(1+L40/100)</f>
        <v>0</v>
      </c>
      <c r="N40" s="236">
        <v>0</v>
      </c>
      <c r="O40" s="236">
        <f>ROUND(E40*N40,2)</f>
        <v>0</v>
      </c>
      <c r="P40" s="236">
        <v>0</v>
      </c>
      <c r="Q40" s="236">
        <f>ROUND(E40*P40,2)</f>
        <v>0</v>
      </c>
      <c r="R40" s="236"/>
      <c r="S40" s="236" t="s">
        <v>272</v>
      </c>
      <c r="T40" s="237" t="s">
        <v>244</v>
      </c>
      <c r="U40" s="220">
        <v>0</v>
      </c>
      <c r="V40" s="220">
        <f>ROUND(E40*U40,2)</f>
        <v>0</v>
      </c>
      <c r="W40" s="220"/>
      <c r="X40" s="220" t="s">
        <v>739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2450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17"/>
      <c r="B41" s="218"/>
      <c r="C41" s="243" t="s">
        <v>2462</v>
      </c>
      <c r="D41" s="239"/>
      <c r="E41" s="239"/>
      <c r="F41" s="239"/>
      <c r="G41" s="239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10"/>
      <c r="Z41" s="210"/>
      <c r="AA41" s="210"/>
      <c r="AB41" s="210"/>
      <c r="AC41" s="210"/>
      <c r="AD41" s="210"/>
      <c r="AE41" s="210"/>
      <c r="AF41" s="210"/>
      <c r="AG41" s="210" t="s">
        <v>248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17"/>
      <c r="B42" s="218"/>
      <c r="C42" s="262" t="s">
        <v>2463</v>
      </c>
      <c r="D42" s="253"/>
      <c r="E42" s="253"/>
      <c r="F42" s="253"/>
      <c r="G42" s="253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10"/>
      <c r="Z42" s="210"/>
      <c r="AA42" s="210"/>
      <c r="AB42" s="210"/>
      <c r="AC42" s="210"/>
      <c r="AD42" s="210"/>
      <c r="AE42" s="210"/>
      <c r="AF42" s="210"/>
      <c r="AG42" s="210" t="s">
        <v>248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0.399999999999999" outlineLevel="1" x14ac:dyDescent="0.25">
      <c r="A43" s="231">
        <v>11</v>
      </c>
      <c r="B43" s="232" t="s">
        <v>2474</v>
      </c>
      <c r="C43" s="242" t="s">
        <v>2475</v>
      </c>
      <c r="D43" s="233" t="s">
        <v>2449</v>
      </c>
      <c r="E43" s="234">
        <v>99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15</v>
      </c>
      <c r="M43" s="236">
        <f>G43*(1+L43/100)</f>
        <v>0</v>
      </c>
      <c r="N43" s="236">
        <v>0</v>
      </c>
      <c r="O43" s="236">
        <f>ROUND(E43*N43,2)</f>
        <v>0</v>
      </c>
      <c r="P43" s="236">
        <v>0</v>
      </c>
      <c r="Q43" s="236">
        <f>ROUND(E43*P43,2)</f>
        <v>0</v>
      </c>
      <c r="R43" s="236"/>
      <c r="S43" s="236" t="s">
        <v>272</v>
      </c>
      <c r="T43" s="237" t="s">
        <v>244</v>
      </c>
      <c r="U43" s="220">
        <v>0</v>
      </c>
      <c r="V43" s="220">
        <f>ROUND(E43*U43,2)</f>
        <v>0</v>
      </c>
      <c r="W43" s="220"/>
      <c r="X43" s="220" t="s">
        <v>739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2450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17"/>
      <c r="B44" s="218"/>
      <c r="C44" s="243" t="s">
        <v>2462</v>
      </c>
      <c r="D44" s="239"/>
      <c r="E44" s="239"/>
      <c r="F44" s="239"/>
      <c r="G44" s="239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10"/>
      <c r="Z44" s="210"/>
      <c r="AA44" s="210"/>
      <c r="AB44" s="210"/>
      <c r="AC44" s="210"/>
      <c r="AD44" s="210"/>
      <c r="AE44" s="210"/>
      <c r="AF44" s="210"/>
      <c r="AG44" s="210" t="s">
        <v>248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17"/>
      <c r="B45" s="218"/>
      <c r="C45" s="262" t="s">
        <v>2463</v>
      </c>
      <c r="D45" s="253"/>
      <c r="E45" s="253"/>
      <c r="F45" s="253"/>
      <c r="G45" s="253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10"/>
      <c r="Z45" s="210"/>
      <c r="AA45" s="210"/>
      <c r="AB45" s="210"/>
      <c r="AC45" s="210"/>
      <c r="AD45" s="210"/>
      <c r="AE45" s="210"/>
      <c r="AF45" s="210"/>
      <c r="AG45" s="210" t="s">
        <v>248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ht="20.399999999999999" outlineLevel="1" x14ac:dyDescent="0.25">
      <c r="A46" s="231">
        <v>12</v>
      </c>
      <c r="B46" s="232" t="s">
        <v>2476</v>
      </c>
      <c r="C46" s="242" t="s">
        <v>2477</v>
      </c>
      <c r="D46" s="233" t="s">
        <v>2449</v>
      </c>
      <c r="E46" s="234">
        <v>97</v>
      </c>
      <c r="F46" s="235"/>
      <c r="G46" s="236">
        <f>ROUND(E46*F46,2)</f>
        <v>0</v>
      </c>
      <c r="H46" s="235"/>
      <c r="I46" s="236">
        <f>ROUND(E46*H46,2)</f>
        <v>0</v>
      </c>
      <c r="J46" s="235"/>
      <c r="K46" s="236">
        <f>ROUND(E46*J46,2)</f>
        <v>0</v>
      </c>
      <c r="L46" s="236">
        <v>15</v>
      </c>
      <c r="M46" s="236">
        <f>G46*(1+L46/100)</f>
        <v>0</v>
      </c>
      <c r="N46" s="236">
        <v>0</v>
      </c>
      <c r="O46" s="236">
        <f>ROUND(E46*N46,2)</f>
        <v>0</v>
      </c>
      <c r="P46" s="236">
        <v>0</v>
      </c>
      <c r="Q46" s="236">
        <f>ROUND(E46*P46,2)</f>
        <v>0</v>
      </c>
      <c r="R46" s="236"/>
      <c r="S46" s="236" t="s">
        <v>272</v>
      </c>
      <c r="T46" s="237" t="s">
        <v>244</v>
      </c>
      <c r="U46" s="220">
        <v>0</v>
      </c>
      <c r="V46" s="220">
        <f>ROUND(E46*U46,2)</f>
        <v>0</v>
      </c>
      <c r="W46" s="220"/>
      <c r="X46" s="220" t="s">
        <v>739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2450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17"/>
      <c r="B47" s="218"/>
      <c r="C47" s="243" t="s">
        <v>2462</v>
      </c>
      <c r="D47" s="239"/>
      <c r="E47" s="239"/>
      <c r="F47" s="239"/>
      <c r="G47" s="239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10"/>
      <c r="Z47" s="210"/>
      <c r="AA47" s="210"/>
      <c r="AB47" s="210"/>
      <c r="AC47" s="210"/>
      <c r="AD47" s="210"/>
      <c r="AE47" s="210"/>
      <c r="AF47" s="210"/>
      <c r="AG47" s="210" t="s">
        <v>248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17"/>
      <c r="B48" s="218"/>
      <c r="C48" s="262" t="s">
        <v>2463</v>
      </c>
      <c r="D48" s="253"/>
      <c r="E48" s="253"/>
      <c r="F48" s="253"/>
      <c r="G48" s="253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10"/>
      <c r="Z48" s="210"/>
      <c r="AA48" s="210"/>
      <c r="AB48" s="210"/>
      <c r="AC48" s="210"/>
      <c r="AD48" s="210"/>
      <c r="AE48" s="210"/>
      <c r="AF48" s="210"/>
      <c r="AG48" s="210" t="s">
        <v>248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20.399999999999999" outlineLevel="1" x14ac:dyDescent="0.25">
      <c r="A49" s="231">
        <v>13</v>
      </c>
      <c r="B49" s="232" t="s">
        <v>2478</v>
      </c>
      <c r="C49" s="242" t="s">
        <v>2479</v>
      </c>
      <c r="D49" s="233" t="s">
        <v>2449</v>
      </c>
      <c r="E49" s="234">
        <v>20</v>
      </c>
      <c r="F49" s="235"/>
      <c r="G49" s="236">
        <f>ROUND(E49*F49,2)</f>
        <v>0</v>
      </c>
      <c r="H49" s="235"/>
      <c r="I49" s="236">
        <f>ROUND(E49*H49,2)</f>
        <v>0</v>
      </c>
      <c r="J49" s="235"/>
      <c r="K49" s="236">
        <f>ROUND(E49*J49,2)</f>
        <v>0</v>
      </c>
      <c r="L49" s="236">
        <v>15</v>
      </c>
      <c r="M49" s="236">
        <f>G49*(1+L49/100)</f>
        <v>0</v>
      </c>
      <c r="N49" s="236">
        <v>0</v>
      </c>
      <c r="O49" s="236">
        <f>ROUND(E49*N49,2)</f>
        <v>0</v>
      </c>
      <c r="P49" s="236">
        <v>0</v>
      </c>
      <c r="Q49" s="236">
        <f>ROUND(E49*P49,2)</f>
        <v>0</v>
      </c>
      <c r="R49" s="236"/>
      <c r="S49" s="236" t="s">
        <v>272</v>
      </c>
      <c r="T49" s="237" t="s">
        <v>244</v>
      </c>
      <c r="U49" s="220">
        <v>0</v>
      </c>
      <c r="V49" s="220">
        <f>ROUND(E49*U49,2)</f>
        <v>0</v>
      </c>
      <c r="W49" s="220"/>
      <c r="X49" s="220" t="s">
        <v>739</v>
      </c>
      <c r="Y49" s="210"/>
      <c r="Z49" s="210"/>
      <c r="AA49" s="210"/>
      <c r="AB49" s="210"/>
      <c r="AC49" s="210"/>
      <c r="AD49" s="210"/>
      <c r="AE49" s="210"/>
      <c r="AF49" s="210"/>
      <c r="AG49" s="210" t="s">
        <v>2450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17"/>
      <c r="B50" s="218"/>
      <c r="C50" s="243" t="s">
        <v>2462</v>
      </c>
      <c r="D50" s="239"/>
      <c r="E50" s="239"/>
      <c r="F50" s="239"/>
      <c r="G50" s="239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10"/>
      <c r="Z50" s="210"/>
      <c r="AA50" s="210"/>
      <c r="AB50" s="210"/>
      <c r="AC50" s="210"/>
      <c r="AD50" s="210"/>
      <c r="AE50" s="210"/>
      <c r="AF50" s="210"/>
      <c r="AG50" s="210" t="s">
        <v>248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17"/>
      <c r="B51" s="218"/>
      <c r="C51" s="262" t="s">
        <v>2463</v>
      </c>
      <c r="D51" s="253"/>
      <c r="E51" s="253"/>
      <c r="F51" s="253"/>
      <c r="G51" s="253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10"/>
      <c r="Z51" s="210"/>
      <c r="AA51" s="210"/>
      <c r="AB51" s="210"/>
      <c r="AC51" s="210"/>
      <c r="AD51" s="210"/>
      <c r="AE51" s="210"/>
      <c r="AF51" s="210"/>
      <c r="AG51" s="210" t="s">
        <v>248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0.399999999999999" outlineLevel="1" x14ac:dyDescent="0.25">
      <c r="A52" s="231">
        <v>14</v>
      </c>
      <c r="B52" s="232" t="s">
        <v>2480</v>
      </c>
      <c r="C52" s="242" t="s">
        <v>2481</v>
      </c>
      <c r="D52" s="233" t="s">
        <v>2449</v>
      </c>
      <c r="E52" s="234">
        <v>56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15</v>
      </c>
      <c r="M52" s="236">
        <f>G52*(1+L52/100)</f>
        <v>0</v>
      </c>
      <c r="N52" s="236">
        <v>0</v>
      </c>
      <c r="O52" s="236">
        <f>ROUND(E52*N52,2)</f>
        <v>0</v>
      </c>
      <c r="P52" s="236">
        <v>0</v>
      </c>
      <c r="Q52" s="236">
        <f>ROUND(E52*P52,2)</f>
        <v>0</v>
      </c>
      <c r="R52" s="236"/>
      <c r="S52" s="236" t="s">
        <v>272</v>
      </c>
      <c r="T52" s="237" t="s">
        <v>244</v>
      </c>
      <c r="U52" s="220">
        <v>0</v>
      </c>
      <c r="V52" s="220">
        <f>ROUND(E52*U52,2)</f>
        <v>0</v>
      </c>
      <c r="W52" s="220"/>
      <c r="X52" s="220" t="s">
        <v>739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2450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17"/>
      <c r="B53" s="218"/>
      <c r="C53" s="243" t="s">
        <v>2462</v>
      </c>
      <c r="D53" s="239"/>
      <c r="E53" s="239"/>
      <c r="F53" s="239"/>
      <c r="G53" s="239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10"/>
      <c r="Z53" s="210"/>
      <c r="AA53" s="210"/>
      <c r="AB53" s="210"/>
      <c r="AC53" s="210"/>
      <c r="AD53" s="210"/>
      <c r="AE53" s="210"/>
      <c r="AF53" s="210"/>
      <c r="AG53" s="210" t="s">
        <v>248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17"/>
      <c r="B54" s="218"/>
      <c r="C54" s="262" t="s">
        <v>2463</v>
      </c>
      <c r="D54" s="253"/>
      <c r="E54" s="253"/>
      <c r="F54" s="253"/>
      <c r="G54" s="253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10"/>
      <c r="Z54" s="210"/>
      <c r="AA54" s="210"/>
      <c r="AB54" s="210"/>
      <c r="AC54" s="210"/>
      <c r="AD54" s="210"/>
      <c r="AE54" s="210"/>
      <c r="AF54" s="210"/>
      <c r="AG54" s="210" t="s">
        <v>248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31">
        <v>15</v>
      </c>
      <c r="B55" s="232" t="s">
        <v>2482</v>
      </c>
      <c r="C55" s="242" t="s">
        <v>2483</v>
      </c>
      <c r="D55" s="233" t="s">
        <v>2449</v>
      </c>
      <c r="E55" s="234">
        <v>20</v>
      </c>
      <c r="F55" s="235"/>
      <c r="G55" s="236">
        <f>ROUND(E55*F55,2)</f>
        <v>0</v>
      </c>
      <c r="H55" s="235"/>
      <c r="I55" s="236">
        <f>ROUND(E55*H55,2)</f>
        <v>0</v>
      </c>
      <c r="J55" s="235"/>
      <c r="K55" s="236">
        <f>ROUND(E55*J55,2)</f>
        <v>0</v>
      </c>
      <c r="L55" s="236">
        <v>15</v>
      </c>
      <c r="M55" s="236">
        <f>G55*(1+L55/100)</f>
        <v>0</v>
      </c>
      <c r="N55" s="236">
        <v>0</v>
      </c>
      <c r="O55" s="236">
        <f>ROUND(E55*N55,2)</f>
        <v>0</v>
      </c>
      <c r="P55" s="236">
        <v>0</v>
      </c>
      <c r="Q55" s="236">
        <f>ROUND(E55*P55,2)</f>
        <v>0</v>
      </c>
      <c r="R55" s="236"/>
      <c r="S55" s="236" t="s">
        <v>272</v>
      </c>
      <c r="T55" s="237" t="s">
        <v>244</v>
      </c>
      <c r="U55" s="220">
        <v>0</v>
      </c>
      <c r="V55" s="220">
        <f>ROUND(E55*U55,2)</f>
        <v>0</v>
      </c>
      <c r="W55" s="220"/>
      <c r="X55" s="220" t="s">
        <v>739</v>
      </c>
      <c r="Y55" s="210"/>
      <c r="Z55" s="210"/>
      <c r="AA55" s="210"/>
      <c r="AB55" s="210"/>
      <c r="AC55" s="210"/>
      <c r="AD55" s="210"/>
      <c r="AE55" s="210"/>
      <c r="AF55" s="210"/>
      <c r="AG55" s="210" t="s">
        <v>2450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17"/>
      <c r="B56" s="218"/>
      <c r="C56" s="243" t="s">
        <v>2462</v>
      </c>
      <c r="D56" s="239"/>
      <c r="E56" s="239"/>
      <c r="F56" s="239"/>
      <c r="G56" s="239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10"/>
      <c r="Z56" s="210"/>
      <c r="AA56" s="210"/>
      <c r="AB56" s="210"/>
      <c r="AC56" s="210"/>
      <c r="AD56" s="210"/>
      <c r="AE56" s="210"/>
      <c r="AF56" s="210"/>
      <c r="AG56" s="210" t="s">
        <v>248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17"/>
      <c r="B57" s="218"/>
      <c r="C57" s="262" t="s">
        <v>2463</v>
      </c>
      <c r="D57" s="253"/>
      <c r="E57" s="253"/>
      <c r="F57" s="253"/>
      <c r="G57" s="253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10"/>
      <c r="Z57" s="210"/>
      <c r="AA57" s="210"/>
      <c r="AB57" s="210"/>
      <c r="AC57" s="210"/>
      <c r="AD57" s="210"/>
      <c r="AE57" s="210"/>
      <c r="AF57" s="210"/>
      <c r="AG57" s="210" t="s">
        <v>248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4">
        <v>16</v>
      </c>
      <c r="B58" s="255" t="s">
        <v>2484</v>
      </c>
      <c r="C58" s="263" t="s">
        <v>2485</v>
      </c>
      <c r="D58" s="256" t="s">
        <v>2449</v>
      </c>
      <c r="E58" s="257">
        <v>30</v>
      </c>
      <c r="F58" s="258"/>
      <c r="G58" s="259">
        <f>ROUND(E58*F58,2)</f>
        <v>0</v>
      </c>
      <c r="H58" s="258"/>
      <c r="I58" s="259">
        <f>ROUND(E58*H58,2)</f>
        <v>0</v>
      </c>
      <c r="J58" s="258"/>
      <c r="K58" s="259">
        <f>ROUND(E58*J58,2)</f>
        <v>0</v>
      </c>
      <c r="L58" s="259">
        <v>15</v>
      </c>
      <c r="M58" s="259">
        <f>G58*(1+L58/100)</f>
        <v>0</v>
      </c>
      <c r="N58" s="259">
        <v>0</v>
      </c>
      <c r="O58" s="259">
        <f>ROUND(E58*N58,2)</f>
        <v>0</v>
      </c>
      <c r="P58" s="259">
        <v>0</v>
      </c>
      <c r="Q58" s="259">
        <f>ROUND(E58*P58,2)</f>
        <v>0</v>
      </c>
      <c r="R58" s="259"/>
      <c r="S58" s="259" t="s">
        <v>272</v>
      </c>
      <c r="T58" s="260" t="s">
        <v>244</v>
      </c>
      <c r="U58" s="220">
        <v>0</v>
      </c>
      <c r="V58" s="220">
        <f>ROUND(E58*U58,2)</f>
        <v>0</v>
      </c>
      <c r="W58" s="220"/>
      <c r="X58" s="220" t="s">
        <v>739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2450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4">
        <v>17</v>
      </c>
      <c r="B59" s="255" t="s">
        <v>2486</v>
      </c>
      <c r="C59" s="263" t="s">
        <v>2487</v>
      </c>
      <c r="D59" s="256" t="s">
        <v>779</v>
      </c>
      <c r="E59" s="257">
        <v>5</v>
      </c>
      <c r="F59" s="258"/>
      <c r="G59" s="259">
        <f>ROUND(E59*F59,2)</f>
        <v>0</v>
      </c>
      <c r="H59" s="258"/>
      <c r="I59" s="259">
        <f>ROUND(E59*H59,2)</f>
        <v>0</v>
      </c>
      <c r="J59" s="258"/>
      <c r="K59" s="259">
        <f>ROUND(E59*J59,2)</f>
        <v>0</v>
      </c>
      <c r="L59" s="259">
        <v>15</v>
      </c>
      <c r="M59" s="259">
        <f>G59*(1+L59/100)</f>
        <v>0</v>
      </c>
      <c r="N59" s="259">
        <v>0</v>
      </c>
      <c r="O59" s="259">
        <f>ROUND(E59*N59,2)</f>
        <v>0</v>
      </c>
      <c r="P59" s="259">
        <v>0</v>
      </c>
      <c r="Q59" s="259">
        <f>ROUND(E59*P59,2)</f>
        <v>0</v>
      </c>
      <c r="R59" s="259"/>
      <c r="S59" s="259" t="s">
        <v>272</v>
      </c>
      <c r="T59" s="260" t="s">
        <v>244</v>
      </c>
      <c r="U59" s="220">
        <v>0</v>
      </c>
      <c r="V59" s="220">
        <f>ROUND(E59*U59,2)</f>
        <v>0</v>
      </c>
      <c r="W59" s="220"/>
      <c r="X59" s="220" t="s">
        <v>739</v>
      </c>
      <c r="Y59" s="210"/>
      <c r="Z59" s="210"/>
      <c r="AA59" s="210"/>
      <c r="AB59" s="210"/>
      <c r="AC59" s="210"/>
      <c r="AD59" s="210"/>
      <c r="AE59" s="210"/>
      <c r="AF59" s="210"/>
      <c r="AG59" s="210" t="s">
        <v>2450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4">
        <v>18</v>
      </c>
      <c r="B60" s="255" t="s">
        <v>2488</v>
      </c>
      <c r="C60" s="263" t="s">
        <v>2489</v>
      </c>
      <c r="D60" s="256" t="s">
        <v>526</v>
      </c>
      <c r="E60" s="257">
        <v>2</v>
      </c>
      <c r="F60" s="258"/>
      <c r="G60" s="259">
        <f>ROUND(E60*F60,2)</f>
        <v>0</v>
      </c>
      <c r="H60" s="258"/>
      <c r="I60" s="259">
        <f>ROUND(E60*H60,2)</f>
        <v>0</v>
      </c>
      <c r="J60" s="258"/>
      <c r="K60" s="259">
        <f>ROUND(E60*J60,2)</f>
        <v>0</v>
      </c>
      <c r="L60" s="259">
        <v>15</v>
      </c>
      <c r="M60" s="259">
        <f>G60*(1+L60/100)</f>
        <v>0</v>
      </c>
      <c r="N60" s="259">
        <v>0</v>
      </c>
      <c r="O60" s="259">
        <f>ROUND(E60*N60,2)</f>
        <v>0</v>
      </c>
      <c r="P60" s="259">
        <v>0</v>
      </c>
      <c r="Q60" s="259">
        <f>ROUND(E60*P60,2)</f>
        <v>0</v>
      </c>
      <c r="R60" s="259"/>
      <c r="S60" s="259" t="s">
        <v>272</v>
      </c>
      <c r="T60" s="260" t="s">
        <v>244</v>
      </c>
      <c r="U60" s="220">
        <v>0</v>
      </c>
      <c r="V60" s="220">
        <f>ROUND(E60*U60,2)</f>
        <v>0</v>
      </c>
      <c r="W60" s="220"/>
      <c r="X60" s="220" t="s">
        <v>739</v>
      </c>
      <c r="Y60" s="210"/>
      <c r="Z60" s="210"/>
      <c r="AA60" s="210"/>
      <c r="AB60" s="210"/>
      <c r="AC60" s="210"/>
      <c r="AD60" s="210"/>
      <c r="AE60" s="210"/>
      <c r="AF60" s="210"/>
      <c r="AG60" s="210" t="s">
        <v>2450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31">
        <v>19</v>
      </c>
      <c r="B61" s="232" t="s">
        <v>2490</v>
      </c>
      <c r="C61" s="242" t="s">
        <v>2491</v>
      </c>
      <c r="D61" s="233" t="s">
        <v>564</v>
      </c>
      <c r="E61" s="234">
        <v>1915.1</v>
      </c>
      <c r="F61" s="235"/>
      <c r="G61" s="236">
        <f>ROUND(E61*F61,2)</f>
        <v>0</v>
      </c>
      <c r="H61" s="235"/>
      <c r="I61" s="236">
        <f>ROUND(E61*H61,2)</f>
        <v>0</v>
      </c>
      <c r="J61" s="235"/>
      <c r="K61" s="236">
        <f>ROUND(E61*J61,2)</f>
        <v>0</v>
      </c>
      <c r="L61" s="236">
        <v>15</v>
      </c>
      <c r="M61" s="236">
        <f>G61*(1+L61/100)</f>
        <v>0</v>
      </c>
      <c r="N61" s="236">
        <v>0</v>
      </c>
      <c r="O61" s="236">
        <f>ROUND(E61*N61,2)</f>
        <v>0</v>
      </c>
      <c r="P61" s="236">
        <v>0</v>
      </c>
      <c r="Q61" s="236">
        <f>ROUND(E61*P61,2)</f>
        <v>0</v>
      </c>
      <c r="R61" s="236"/>
      <c r="S61" s="236" t="s">
        <v>272</v>
      </c>
      <c r="T61" s="237" t="s">
        <v>244</v>
      </c>
      <c r="U61" s="220">
        <v>0</v>
      </c>
      <c r="V61" s="220">
        <f>ROUND(E61*U61,2)</f>
        <v>0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627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17"/>
      <c r="B62" s="218"/>
      <c r="C62" s="244" t="s">
        <v>2492</v>
      </c>
      <c r="D62" s="222"/>
      <c r="E62" s="223">
        <v>1915.1</v>
      </c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10"/>
      <c r="Z62" s="210"/>
      <c r="AA62" s="210"/>
      <c r="AB62" s="210"/>
      <c r="AC62" s="210"/>
      <c r="AD62" s="210"/>
      <c r="AE62" s="210"/>
      <c r="AF62" s="210"/>
      <c r="AG62" s="210" t="s">
        <v>282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31">
        <v>20</v>
      </c>
      <c r="B63" s="232" t="s">
        <v>2493</v>
      </c>
      <c r="C63" s="242" t="s">
        <v>2494</v>
      </c>
      <c r="D63" s="233" t="s">
        <v>0</v>
      </c>
      <c r="E63" s="234">
        <v>422.75</v>
      </c>
      <c r="F63" s="235"/>
      <c r="G63" s="236">
        <f>ROUND(E63*F63,2)</f>
        <v>0</v>
      </c>
      <c r="H63" s="235"/>
      <c r="I63" s="236">
        <f>ROUND(E63*H63,2)</f>
        <v>0</v>
      </c>
      <c r="J63" s="235"/>
      <c r="K63" s="236">
        <f>ROUND(E63*J63,2)</f>
        <v>0</v>
      </c>
      <c r="L63" s="236">
        <v>15</v>
      </c>
      <c r="M63" s="236">
        <f>G63*(1+L63/100)</f>
        <v>0</v>
      </c>
      <c r="N63" s="236">
        <v>0</v>
      </c>
      <c r="O63" s="236">
        <f>ROUND(E63*N63,2)</f>
        <v>0</v>
      </c>
      <c r="P63" s="236">
        <v>0</v>
      </c>
      <c r="Q63" s="236">
        <f>ROUND(E63*P63,2)</f>
        <v>0</v>
      </c>
      <c r="R63" s="236" t="s">
        <v>707</v>
      </c>
      <c r="S63" s="236" t="s">
        <v>243</v>
      </c>
      <c r="T63" s="237" t="s">
        <v>244</v>
      </c>
      <c r="U63" s="220">
        <v>0</v>
      </c>
      <c r="V63" s="220">
        <f>ROUND(E63*U63,2)</f>
        <v>0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627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17"/>
      <c r="B64" s="218"/>
      <c r="C64" s="261" t="s">
        <v>744</v>
      </c>
      <c r="D64" s="252"/>
      <c r="E64" s="252"/>
      <c r="F64" s="252"/>
      <c r="G64" s="252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10"/>
      <c r="Z64" s="210"/>
      <c r="AA64" s="210"/>
      <c r="AB64" s="210"/>
      <c r="AC64" s="210"/>
      <c r="AD64" s="210"/>
      <c r="AE64" s="210"/>
      <c r="AF64" s="210"/>
      <c r="AG64" s="210" t="s">
        <v>295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x14ac:dyDescent="0.25">
      <c r="A65" s="225" t="s">
        <v>238</v>
      </c>
      <c r="B65" s="226" t="s">
        <v>160</v>
      </c>
      <c r="C65" s="241" t="s">
        <v>161</v>
      </c>
      <c r="D65" s="227"/>
      <c r="E65" s="228"/>
      <c r="F65" s="229"/>
      <c r="G65" s="229">
        <f>SUMIF(AG66:AG70,"&lt;&gt;NOR",G66:G70)</f>
        <v>0</v>
      </c>
      <c r="H65" s="229"/>
      <c r="I65" s="229">
        <f>SUM(I66:I70)</f>
        <v>0</v>
      </c>
      <c r="J65" s="229"/>
      <c r="K65" s="229">
        <f>SUM(K66:K70)</f>
        <v>0</v>
      </c>
      <c r="L65" s="229"/>
      <c r="M65" s="229">
        <f>SUM(M66:M70)</f>
        <v>0</v>
      </c>
      <c r="N65" s="229"/>
      <c r="O65" s="229">
        <f>SUM(O66:O70)</f>
        <v>0</v>
      </c>
      <c r="P65" s="229"/>
      <c r="Q65" s="229">
        <f>SUM(Q66:Q70)</f>
        <v>0</v>
      </c>
      <c r="R65" s="229"/>
      <c r="S65" s="229"/>
      <c r="T65" s="230"/>
      <c r="U65" s="224"/>
      <c r="V65" s="224">
        <f>SUM(V66:V70)</f>
        <v>0</v>
      </c>
      <c r="W65" s="224"/>
      <c r="X65" s="224"/>
      <c r="AG65" t="s">
        <v>239</v>
      </c>
    </row>
    <row r="66" spans="1:60" outlineLevel="1" x14ac:dyDescent="0.25">
      <c r="A66" s="254">
        <v>21</v>
      </c>
      <c r="B66" s="255" t="s">
        <v>2495</v>
      </c>
      <c r="C66" s="263" t="s">
        <v>2496</v>
      </c>
      <c r="D66" s="256" t="s">
        <v>526</v>
      </c>
      <c r="E66" s="257">
        <v>1</v>
      </c>
      <c r="F66" s="258"/>
      <c r="G66" s="259">
        <f>ROUND(E66*F66,2)</f>
        <v>0</v>
      </c>
      <c r="H66" s="258"/>
      <c r="I66" s="259">
        <f>ROUND(E66*H66,2)</f>
        <v>0</v>
      </c>
      <c r="J66" s="258"/>
      <c r="K66" s="259">
        <f>ROUND(E66*J66,2)</f>
        <v>0</v>
      </c>
      <c r="L66" s="259">
        <v>15</v>
      </c>
      <c r="M66" s="259">
        <f>G66*(1+L66/100)</f>
        <v>0</v>
      </c>
      <c r="N66" s="259">
        <v>0</v>
      </c>
      <c r="O66" s="259">
        <f>ROUND(E66*N66,2)</f>
        <v>0</v>
      </c>
      <c r="P66" s="259">
        <v>0</v>
      </c>
      <c r="Q66" s="259">
        <f>ROUND(E66*P66,2)</f>
        <v>0</v>
      </c>
      <c r="R66" s="259"/>
      <c r="S66" s="259" t="s">
        <v>272</v>
      </c>
      <c r="T66" s="260" t="s">
        <v>244</v>
      </c>
      <c r="U66" s="220">
        <v>0</v>
      </c>
      <c r="V66" s="220">
        <f>ROUND(E66*U66,2)</f>
        <v>0</v>
      </c>
      <c r="W66" s="220"/>
      <c r="X66" s="220" t="s">
        <v>739</v>
      </c>
      <c r="Y66" s="210"/>
      <c r="Z66" s="210"/>
      <c r="AA66" s="210"/>
      <c r="AB66" s="210"/>
      <c r="AC66" s="210"/>
      <c r="AD66" s="210"/>
      <c r="AE66" s="210"/>
      <c r="AF66" s="210"/>
      <c r="AG66" s="210" t="s">
        <v>2450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4">
        <v>22</v>
      </c>
      <c r="B67" s="255" t="s">
        <v>2497</v>
      </c>
      <c r="C67" s="263" t="s">
        <v>2498</v>
      </c>
      <c r="D67" s="256" t="s">
        <v>526</v>
      </c>
      <c r="E67" s="257">
        <v>1</v>
      </c>
      <c r="F67" s="258"/>
      <c r="G67" s="259">
        <f>ROUND(E67*F67,2)</f>
        <v>0</v>
      </c>
      <c r="H67" s="258"/>
      <c r="I67" s="259">
        <f>ROUND(E67*H67,2)</f>
        <v>0</v>
      </c>
      <c r="J67" s="258"/>
      <c r="K67" s="259">
        <f>ROUND(E67*J67,2)</f>
        <v>0</v>
      </c>
      <c r="L67" s="259">
        <v>15</v>
      </c>
      <c r="M67" s="259">
        <f>G67*(1+L67/100)</f>
        <v>0</v>
      </c>
      <c r="N67" s="259">
        <v>0</v>
      </c>
      <c r="O67" s="259">
        <f>ROUND(E67*N67,2)</f>
        <v>0</v>
      </c>
      <c r="P67" s="259">
        <v>0</v>
      </c>
      <c r="Q67" s="259">
        <f>ROUND(E67*P67,2)</f>
        <v>0</v>
      </c>
      <c r="R67" s="259"/>
      <c r="S67" s="259" t="s">
        <v>272</v>
      </c>
      <c r="T67" s="260" t="s">
        <v>244</v>
      </c>
      <c r="U67" s="220">
        <v>0</v>
      </c>
      <c r="V67" s="220">
        <f>ROUND(E67*U67,2)</f>
        <v>0</v>
      </c>
      <c r="W67" s="220"/>
      <c r="X67" s="220" t="s">
        <v>739</v>
      </c>
      <c r="Y67" s="210"/>
      <c r="Z67" s="210"/>
      <c r="AA67" s="210"/>
      <c r="AB67" s="210"/>
      <c r="AC67" s="210"/>
      <c r="AD67" s="210"/>
      <c r="AE67" s="210"/>
      <c r="AF67" s="210"/>
      <c r="AG67" s="210" t="s">
        <v>2450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31">
        <v>23</v>
      </c>
      <c r="B68" s="232" t="s">
        <v>2499</v>
      </c>
      <c r="C68" s="242" t="s">
        <v>2500</v>
      </c>
      <c r="D68" s="233" t="s">
        <v>271</v>
      </c>
      <c r="E68" s="234">
        <v>1</v>
      </c>
      <c r="F68" s="235"/>
      <c r="G68" s="236">
        <f>ROUND(E68*F68,2)</f>
        <v>0</v>
      </c>
      <c r="H68" s="235"/>
      <c r="I68" s="236">
        <f>ROUND(E68*H68,2)</f>
        <v>0</v>
      </c>
      <c r="J68" s="235"/>
      <c r="K68" s="236">
        <f>ROUND(E68*J68,2)</f>
        <v>0</v>
      </c>
      <c r="L68" s="236">
        <v>15</v>
      </c>
      <c r="M68" s="236">
        <f>G68*(1+L68/100)</f>
        <v>0</v>
      </c>
      <c r="N68" s="236">
        <v>0</v>
      </c>
      <c r="O68" s="236">
        <f>ROUND(E68*N68,2)</f>
        <v>0</v>
      </c>
      <c r="P68" s="236">
        <v>0</v>
      </c>
      <c r="Q68" s="236">
        <f>ROUND(E68*P68,2)</f>
        <v>0</v>
      </c>
      <c r="R68" s="236"/>
      <c r="S68" s="236" t="s">
        <v>272</v>
      </c>
      <c r="T68" s="237" t="s">
        <v>244</v>
      </c>
      <c r="U68" s="220">
        <v>0</v>
      </c>
      <c r="V68" s="220">
        <f>ROUND(E68*U68,2)</f>
        <v>0</v>
      </c>
      <c r="W68" s="220"/>
      <c r="X68" s="220" t="s">
        <v>292</v>
      </c>
      <c r="Y68" s="210"/>
      <c r="Z68" s="210"/>
      <c r="AA68" s="210"/>
      <c r="AB68" s="210"/>
      <c r="AC68" s="210"/>
      <c r="AD68" s="210"/>
      <c r="AE68" s="210"/>
      <c r="AF68" s="210"/>
      <c r="AG68" s="210" t="s">
        <v>627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17"/>
      <c r="B69" s="218"/>
      <c r="C69" s="243" t="s">
        <v>2501</v>
      </c>
      <c r="D69" s="239"/>
      <c r="E69" s="239"/>
      <c r="F69" s="239"/>
      <c r="G69" s="239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10"/>
      <c r="Z69" s="210"/>
      <c r="AA69" s="210"/>
      <c r="AB69" s="210"/>
      <c r="AC69" s="210"/>
      <c r="AD69" s="210"/>
      <c r="AE69" s="210"/>
      <c r="AF69" s="210"/>
      <c r="AG69" s="210" t="s">
        <v>248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54">
        <v>24</v>
      </c>
      <c r="B70" s="255" t="s">
        <v>2502</v>
      </c>
      <c r="C70" s="263" t="s">
        <v>2503</v>
      </c>
      <c r="D70" s="256" t="s">
        <v>0</v>
      </c>
      <c r="E70" s="257">
        <v>333.25</v>
      </c>
      <c r="F70" s="258"/>
      <c r="G70" s="259">
        <f>ROUND(E70*F70,2)</f>
        <v>0</v>
      </c>
      <c r="H70" s="258"/>
      <c r="I70" s="259">
        <f>ROUND(E70*H70,2)</f>
        <v>0</v>
      </c>
      <c r="J70" s="258"/>
      <c r="K70" s="259">
        <f>ROUND(E70*J70,2)</f>
        <v>0</v>
      </c>
      <c r="L70" s="259">
        <v>15</v>
      </c>
      <c r="M70" s="259">
        <f>G70*(1+L70/100)</f>
        <v>0</v>
      </c>
      <c r="N70" s="259">
        <v>0</v>
      </c>
      <c r="O70" s="259">
        <f>ROUND(E70*N70,2)</f>
        <v>0</v>
      </c>
      <c r="P70" s="259">
        <v>0</v>
      </c>
      <c r="Q70" s="259">
        <f>ROUND(E70*P70,2)</f>
        <v>0</v>
      </c>
      <c r="R70" s="259" t="s">
        <v>2504</v>
      </c>
      <c r="S70" s="259" t="s">
        <v>243</v>
      </c>
      <c r="T70" s="260" t="s">
        <v>244</v>
      </c>
      <c r="U70" s="220">
        <v>0</v>
      </c>
      <c r="V70" s="220">
        <f>ROUND(E70*U70,2)</f>
        <v>0</v>
      </c>
      <c r="W70" s="220"/>
      <c r="X70" s="220" t="s">
        <v>292</v>
      </c>
      <c r="Y70" s="210"/>
      <c r="Z70" s="210"/>
      <c r="AA70" s="210"/>
      <c r="AB70" s="210"/>
      <c r="AC70" s="210"/>
      <c r="AD70" s="210"/>
      <c r="AE70" s="210"/>
      <c r="AF70" s="210"/>
      <c r="AG70" s="210" t="s">
        <v>627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x14ac:dyDescent="0.25">
      <c r="A71" s="225" t="s">
        <v>238</v>
      </c>
      <c r="B71" s="226" t="s">
        <v>162</v>
      </c>
      <c r="C71" s="241" t="s">
        <v>163</v>
      </c>
      <c r="D71" s="227"/>
      <c r="E71" s="228"/>
      <c r="F71" s="229"/>
      <c r="G71" s="229">
        <f>SUMIF(AG72:AG110,"&lt;&gt;NOR",G72:G110)</f>
        <v>0</v>
      </c>
      <c r="H71" s="229"/>
      <c r="I71" s="229">
        <f>SUM(I72:I110)</f>
        <v>0</v>
      </c>
      <c r="J71" s="229"/>
      <c r="K71" s="229">
        <f>SUM(K72:K110)</f>
        <v>0</v>
      </c>
      <c r="L71" s="229"/>
      <c r="M71" s="229">
        <f>SUM(M72:M110)</f>
        <v>0</v>
      </c>
      <c r="N71" s="229"/>
      <c r="O71" s="229">
        <f>SUM(O72:O110)</f>
        <v>0</v>
      </c>
      <c r="P71" s="229"/>
      <c r="Q71" s="229">
        <f>SUM(Q72:Q110)</f>
        <v>0</v>
      </c>
      <c r="R71" s="229"/>
      <c r="S71" s="229"/>
      <c r="T71" s="230"/>
      <c r="U71" s="224"/>
      <c r="V71" s="224">
        <f>SUM(V72:V110)</f>
        <v>0</v>
      </c>
      <c r="W71" s="224"/>
      <c r="X71" s="224"/>
      <c r="AG71" t="s">
        <v>239</v>
      </c>
    </row>
    <row r="72" spans="1:60" ht="30.6" outlineLevel="1" x14ac:dyDescent="0.25">
      <c r="A72" s="231">
        <v>25</v>
      </c>
      <c r="B72" s="232" t="s">
        <v>2505</v>
      </c>
      <c r="C72" s="242" t="s">
        <v>2506</v>
      </c>
      <c r="D72" s="233" t="s">
        <v>564</v>
      </c>
      <c r="E72" s="234">
        <v>240</v>
      </c>
      <c r="F72" s="235"/>
      <c r="G72" s="236">
        <f>ROUND(E72*F72,2)</f>
        <v>0</v>
      </c>
      <c r="H72" s="235"/>
      <c r="I72" s="236">
        <f>ROUND(E72*H72,2)</f>
        <v>0</v>
      </c>
      <c r="J72" s="235"/>
      <c r="K72" s="236">
        <f>ROUND(E72*J72,2)</f>
        <v>0</v>
      </c>
      <c r="L72" s="236">
        <v>15</v>
      </c>
      <c r="M72" s="236">
        <f>G72*(1+L72/100)</f>
        <v>0</v>
      </c>
      <c r="N72" s="236">
        <v>0</v>
      </c>
      <c r="O72" s="236">
        <f>ROUND(E72*N72,2)</f>
        <v>0</v>
      </c>
      <c r="P72" s="236">
        <v>0</v>
      </c>
      <c r="Q72" s="236">
        <f>ROUND(E72*P72,2)</f>
        <v>0</v>
      </c>
      <c r="R72" s="236"/>
      <c r="S72" s="236" t="s">
        <v>272</v>
      </c>
      <c r="T72" s="237" t="s">
        <v>244</v>
      </c>
      <c r="U72" s="220">
        <v>0</v>
      </c>
      <c r="V72" s="220">
        <f>ROUND(E72*U72,2)</f>
        <v>0</v>
      </c>
      <c r="W72" s="220"/>
      <c r="X72" s="220" t="s">
        <v>739</v>
      </c>
      <c r="Y72" s="210"/>
      <c r="Z72" s="210"/>
      <c r="AA72" s="210"/>
      <c r="AB72" s="210"/>
      <c r="AC72" s="210"/>
      <c r="AD72" s="210"/>
      <c r="AE72" s="210"/>
      <c r="AF72" s="210"/>
      <c r="AG72" s="210" t="s">
        <v>2450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ht="21" outlineLevel="1" x14ac:dyDescent="0.25">
      <c r="A73" s="217"/>
      <c r="B73" s="218"/>
      <c r="C73" s="243" t="s">
        <v>2507</v>
      </c>
      <c r="D73" s="239"/>
      <c r="E73" s="239"/>
      <c r="F73" s="239"/>
      <c r="G73" s="239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10"/>
      <c r="Z73" s="210"/>
      <c r="AA73" s="210"/>
      <c r="AB73" s="210"/>
      <c r="AC73" s="210"/>
      <c r="AD73" s="210"/>
      <c r="AE73" s="210"/>
      <c r="AF73" s="210"/>
      <c r="AG73" s="210" t="s">
        <v>248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38" t="str">
        <f>C73</f>
        <v>laserem a tvoří jednolitou vrstvu a plní funkci tvarového stabilizátoru a kyslíkové bariéry. Spojení jednotlivých vrstev zajišťuje vrstva kvalitního polymeru. Potrubí je včetně lisovaných tvarovek.</v>
      </c>
      <c r="BB73" s="210"/>
      <c r="BC73" s="210"/>
      <c r="BD73" s="210"/>
      <c r="BE73" s="210"/>
      <c r="BF73" s="210"/>
      <c r="BG73" s="210"/>
      <c r="BH73" s="210"/>
    </row>
    <row r="74" spans="1:60" ht="30.6" outlineLevel="1" x14ac:dyDescent="0.25">
      <c r="A74" s="231">
        <v>26</v>
      </c>
      <c r="B74" s="232" t="s">
        <v>2508</v>
      </c>
      <c r="C74" s="242" t="s">
        <v>2509</v>
      </c>
      <c r="D74" s="233" t="s">
        <v>564</v>
      </c>
      <c r="E74" s="234">
        <v>74</v>
      </c>
      <c r="F74" s="235"/>
      <c r="G74" s="236">
        <f>ROUND(E74*F74,2)</f>
        <v>0</v>
      </c>
      <c r="H74" s="235"/>
      <c r="I74" s="236">
        <f>ROUND(E74*H74,2)</f>
        <v>0</v>
      </c>
      <c r="J74" s="235"/>
      <c r="K74" s="236">
        <f>ROUND(E74*J74,2)</f>
        <v>0</v>
      </c>
      <c r="L74" s="236">
        <v>15</v>
      </c>
      <c r="M74" s="236">
        <f>G74*(1+L74/100)</f>
        <v>0</v>
      </c>
      <c r="N74" s="236">
        <v>0</v>
      </c>
      <c r="O74" s="236">
        <f>ROUND(E74*N74,2)</f>
        <v>0</v>
      </c>
      <c r="P74" s="236">
        <v>0</v>
      </c>
      <c r="Q74" s="236">
        <f>ROUND(E74*P74,2)</f>
        <v>0</v>
      </c>
      <c r="R74" s="236"/>
      <c r="S74" s="236" t="s">
        <v>272</v>
      </c>
      <c r="T74" s="237" t="s">
        <v>244</v>
      </c>
      <c r="U74" s="220">
        <v>0</v>
      </c>
      <c r="V74" s="220">
        <f>ROUND(E74*U74,2)</f>
        <v>0</v>
      </c>
      <c r="W74" s="220"/>
      <c r="X74" s="220" t="s">
        <v>739</v>
      </c>
      <c r="Y74" s="210"/>
      <c r="Z74" s="210"/>
      <c r="AA74" s="210"/>
      <c r="AB74" s="210"/>
      <c r="AC74" s="210"/>
      <c r="AD74" s="210"/>
      <c r="AE74" s="210"/>
      <c r="AF74" s="210"/>
      <c r="AG74" s="210" t="s">
        <v>2450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21" outlineLevel="1" x14ac:dyDescent="0.25">
      <c r="A75" s="217"/>
      <c r="B75" s="218"/>
      <c r="C75" s="243" t="s">
        <v>2507</v>
      </c>
      <c r="D75" s="239"/>
      <c r="E75" s="239"/>
      <c r="F75" s="239"/>
      <c r="G75" s="239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10"/>
      <c r="Z75" s="210"/>
      <c r="AA75" s="210"/>
      <c r="AB75" s="210"/>
      <c r="AC75" s="210"/>
      <c r="AD75" s="210"/>
      <c r="AE75" s="210"/>
      <c r="AF75" s="210"/>
      <c r="AG75" s="210" t="s">
        <v>248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38" t="str">
        <f>C75</f>
        <v>laserem a tvoří jednolitou vrstvu a plní funkci tvarového stabilizátoru a kyslíkové bariéry. Spojení jednotlivých vrstev zajišťuje vrstva kvalitního polymeru. Potrubí je včetně lisovaných tvarovek.</v>
      </c>
      <c r="BB75" s="210"/>
      <c r="BC75" s="210"/>
      <c r="BD75" s="210"/>
      <c r="BE75" s="210"/>
      <c r="BF75" s="210"/>
      <c r="BG75" s="210"/>
      <c r="BH75" s="210"/>
    </row>
    <row r="76" spans="1:60" ht="30.6" outlineLevel="1" x14ac:dyDescent="0.25">
      <c r="A76" s="231">
        <v>27</v>
      </c>
      <c r="B76" s="232" t="s">
        <v>2510</v>
      </c>
      <c r="C76" s="242" t="s">
        <v>2511</v>
      </c>
      <c r="D76" s="233" t="s">
        <v>564</v>
      </c>
      <c r="E76" s="234">
        <v>101</v>
      </c>
      <c r="F76" s="235"/>
      <c r="G76" s="236">
        <f>ROUND(E76*F76,2)</f>
        <v>0</v>
      </c>
      <c r="H76" s="235"/>
      <c r="I76" s="236">
        <f>ROUND(E76*H76,2)</f>
        <v>0</v>
      </c>
      <c r="J76" s="235"/>
      <c r="K76" s="236">
        <f>ROUND(E76*J76,2)</f>
        <v>0</v>
      </c>
      <c r="L76" s="236">
        <v>15</v>
      </c>
      <c r="M76" s="236">
        <f>G76*(1+L76/100)</f>
        <v>0</v>
      </c>
      <c r="N76" s="236">
        <v>0</v>
      </c>
      <c r="O76" s="236">
        <f>ROUND(E76*N76,2)</f>
        <v>0</v>
      </c>
      <c r="P76" s="236">
        <v>0</v>
      </c>
      <c r="Q76" s="236">
        <f>ROUND(E76*P76,2)</f>
        <v>0</v>
      </c>
      <c r="R76" s="236"/>
      <c r="S76" s="236" t="s">
        <v>272</v>
      </c>
      <c r="T76" s="237" t="s">
        <v>244</v>
      </c>
      <c r="U76" s="220">
        <v>0</v>
      </c>
      <c r="V76" s="220">
        <f>ROUND(E76*U76,2)</f>
        <v>0</v>
      </c>
      <c r="W76" s="220"/>
      <c r="X76" s="220" t="s">
        <v>739</v>
      </c>
      <c r="Y76" s="210"/>
      <c r="Z76" s="210"/>
      <c r="AA76" s="210"/>
      <c r="AB76" s="210"/>
      <c r="AC76" s="210"/>
      <c r="AD76" s="210"/>
      <c r="AE76" s="210"/>
      <c r="AF76" s="210"/>
      <c r="AG76" s="210" t="s">
        <v>2450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ht="21" outlineLevel="1" x14ac:dyDescent="0.25">
      <c r="A77" s="217"/>
      <c r="B77" s="218"/>
      <c r="C77" s="243" t="s">
        <v>2507</v>
      </c>
      <c r="D77" s="239"/>
      <c r="E77" s="239"/>
      <c r="F77" s="239"/>
      <c r="G77" s="239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10"/>
      <c r="Z77" s="210"/>
      <c r="AA77" s="210"/>
      <c r="AB77" s="210"/>
      <c r="AC77" s="210"/>
      <c r="AD77" s="210"/>
      <c r="AE77" s="210"/>
      <c r="AF77" s="210"/>
      <c r="AG77" s="210" t="s">
        <v>248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38" t="str">
        <f>C77</f>
        <v>laserem a tvoří jednolitou vrstvu a plní funkci tvarového stabilizátoru a kyslíkové bariéry. Spojení jednotlivých vrstev zajišťuje vrstva kvalitního polymeru. Potrubí je včetně lisovaných tvarovek.</v>
      </c>
      <c r="BB77" s="210"/>
      <c r="BC77" s="210"/>
      <c r="BD77" s="210"/>
      <c r="BE77" s="210"/>
      <c r="BF77" s="210"/>
      <c r="BG77" s="210"/>
      <c r="BH77" s="210"/>
    </row>
    <row r="78" spans="1:60" ht="30.6" outlineLevel="1" x14ac:dyDescent="0.25">
      <c r="A78" s="231">
        <v>28</v>
      </c>
      <c r="B78" s="232" t="s">
        <v>2512</v>
      </c>
      <c r="C78" s="242" t="s">
        <v>2513</v>
      </c>
      <c r="D78" s="233" t="s">
        <v>564</v>
      </c>
      <c r="E78" s="234">
        <v>112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15</v>
      </c>
      <c r="M78" s="236">
        <f>G78*(1+L78/100)</f>
        <v>0</v>
      </c>
      <c r="N78" s="236">
        <v>0</v>
      </c>
      <c r="O78" s="236">
        <f>ROUND(E78*N78,2)</f>
        <v>0</v>
      </c>
      <c r="P78" s="236">
        <v>0</v>
      </c>
      <c r="Q78" s="236">
        <f>ROUND(E78*P78,2)</f>
        <v>0</v>
      </c>
      <c r="R78" s="236"/>
      <c r="S78" s="236" t="s">
        <v>272</v>
      </c>
      <c r="T78" s="237" t="s">
        <v>244</v>
      </c>
      <c r="U78" s="220">
        <v>0</v>
      </c>
      <c r="V78" s="220">
        <f>ROUND(E78*U78,2)</f>
        <v>0</v>
      </c>
      <c r="W78" s="220"/>
      <c r="X78" s="220" t="s">
        <v>739</v>
      </c>
      <c r="Y78" s="210"/>
      <c r="Z78" s="210"/>
      <c r="AA78" s="210"/>
      <c r="AB78" s="210"/>
      <c r="AC78" s="210"/>
      <c r="AD78" s="210"/>
      <c r="AE78" s="210"/>
      <c r="AF78" s="210"/>
      <c r="AG78" s="210" t="s">
        <v>2450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ht="21" outlineLevel="1" x14ac:dyDescent="0.25">
      <c r="A79" s="217"/>
      <c r="B79" s="218"/>
      <c r="C79" s="243" t="s">
        <v>2507</v>
      </c>
      <c r="D79" s="239"/>
      <c r="E79" s="239"/>
      <c r="F79" s="239"/>
      <c r="G79" s="239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10"/>
      <c r="Z79" s="210"/>
      <c r="AA79" s="210"/>
      <c r="AB79" s="210"/>
      <c r="AC79" s="210"/>
      <c r="AD79" s="210"/>
      <c r="AE79" s="210"/>
      <c r="AF79" s="210"/>
      <c r="AG79" s="210" t="s">
        <v>248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38" t="str">
        <f>C79</f>
        <v>laserem a tvoří jednolitou vrstvu a plní funkci tvarového stabilizátoru a kyslíkové bariéry. Spojení jednotlivých vrstev zajišťuje vrstva kvalitního polymeru. Potrubí je včetně lisovaných tvarovek.</v>
      </c>
      <c r="BB79" s="210"/>
      <c r="BC79" s="210"/>
      <c r="BD79" s="210"/>
      <c r="BE79" s="210"/>
      <c r="BF79" s="210"/>
      <c r="BG79" s="210"/>
      <c r="BH79" s="210"/>
    </row>
    <row r="80" spans="1:60" ht="30.6" outlineLevel="1" x14ac:dyDescent="0.25">
      <c r="A80" s="231">
        <v>29</v>
      </c>
      <c r="B80" s="232" t="s">
        <v>2514</v>
      </c>
      <c r="C80" s="242" t="s">
        <v>2515</v>
      </c>
      <c r="D80" s="233" t="s">
        <v>564</v>
      </c>
      <c r="E80" s="234">
        <v>30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15</v>
      </c>
      <c r="M80" s="236">
        <f>G80*(1+L80/100)</f>
        <v>0</v>
      </c>
      <c r="N80" s="236">
        <v>0</v>
      </c>
      <c r="O80" s="236">
        <f>ROUND(E80*N80,2)</f>
        <v>0</v>
      </c>
      <c r="P80" s="236">
        <v>0</v>
      </c>
      <c r="Q80" s="236">
        <f>ROUND(E80*P80,2)</f>
        <v>0</v>
      </c>
      <c r="R80" s="236"/>
      <c r="S80" s="236" t="s">
        <v>272</v>
      </c>
      <c r="T80" s="237" t="s">
        <v>244</v>
      </c>
      <c r="U80" s="220">
        <v>0</v>
      </c>
      <c r="V80" s="220">
        <f>ROUND(E80*U80,2)</f>
        <v>0</v>
      </c>
      <c r="W80" s="220"/>
      <c r="X80" s="220" t="s">
        <v>739</v>
      </c>
      <c r="Y80" s="210"/>
      <c r="Z80" s="210"/>
      <c r="AA80" s="210"/>
      <c r="AB80" s="210"/>
      <c r="AC80" s="210"/>
      <c r="AD80" s="210"/>
      <c r="AE80" s="210"/>
      <c r="AF80" s="210"/>
      <c r="AG80" s="210" t="s">
        <v>2450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17"/>
      <c r="B81" s="218"/>
      <c r="C81" s="243" t="s">
        <v>2516</v>
      </c>
      <c r="D81" s="239"/>
      <c r="E81" s="239"/>
      <c r="F81" s="239"/>
      <c r="G81" s="239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10"/>
      <c r="Z81" s="210"/>
      <c r="AA81" s="210"/>
      <c r="AB81" s="210"/>
      <c r="AC81" s="210"/>
      <c r="AD81" s="210"/>
      <c r="AE81" s="210"/>
      <c r="AF81" s="210"/>
      <c r="AG81" s="210" t="s">
        <v>248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ht="30.6" outlineLevel="1" x14ac:dyDescent="0.25">
      <c r="A82" s="231">
        <v>30</v>
      </c>
      <c r="B82" s="232" t="s">
        <v>2517</v>
      </c>
      <c r="C82" s="242" t="s">
        <v>2518</v>
      </c>
      <c r="D82" s="233" t="s">
        <v>564</v>
      </c>
      <c r="E82" s="234">
        <v>224</v>
      </c>
      <c r="F82" s="235"/>
      <c r="G82" s="236">
        <f>ROUND(E82*F82,2)</f>
        <v>0</v>
      </c>
      <c r="H82" s="235"/>
      <c r="I82" s="236">
        <f>ROUND(E82*H82,2)</f>
        <v>0</v>
      </c>
      <c r="J82" s="235"/>
      <c r="K82" s="236">
        <f>ROUND(E82*J82,2)</f>
        <v>0</v>
      </c>
      <c r="L82" s="236">
        <v>15</v>
      </c>
      <c r="M82" s="236">
        <f>G82*(1+L82/100)</f>
        <v>0</v>
      </c>
      <c r="N82" s="236">
        <v>0</v>
      </c>
      <c r="O82" s="236">
        <f>ROUND(E82*N82,2)</f>
        <v>0</v>
      </c>
      <c r="P82" s="236">
        <v>0</v>
      </c>
      <c r="Q82" s="236">
        <f>ROUND(E82*P82,2)</f>
        <v>0</v>
      </c>
      <c r="R82" s="236"/>
      <c r="S82" s="236" t="s">
        <v>272</v>
      </c>
      <c r="T82" s="237" t="s">
        <v>244</v>
      </c>
      <c r="U82" s="220">
        <v>0</v>
      </c>
      <c r="V82" s="220">
        <f>ROUND(E82*U82,2)</f>
        <v>0</v>
      </c>
      <c r="W82" s="220"/>
      <c r="X82" s="220" t="s">
        <v>739</v>
      </c>
      <c r="Y82" s="210"/>
      <c r="Z82" s="210"/>
      <c r="AA82" s="210"/>
      <c r="AB82" s="210"/>
      <c r="AC82" s="210"/>
      <c r="AD82" s="210"/>
      <c r="AE82" s="210"/>
      <c r="AF82" s="210"/>
      <c r="AG82" s="210" t="s">
        <v>2450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17"/>
      <c r="B83" s="218"/>
      <c r="C83" s="243" t="s">
        <v>2516</v>
      </c>
      <c r="D83" s="239"/>
      <c r="E83" s="239"/>
      <c r="F83" s="239"/>
      <c r="G83" s="239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10"/>
      <c r="Z83" s="210"/>
      <c r="AA83" s="210"/>
      <c r="AB83" s="210"/>
      <c r="AC83" s="210"/>
      <c r="AD83" s="210"/>
      <c r="AE83" s="210"/>
      <c r="AF83" s="210"/>
      <c r="AG83" s="210" t="s">
        <v>248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ht="30.6" outlineLevel="1" x14ac:dyDescent="0.25">
      <c r="A84" s="231">
        <v>31</v>
      </c>
      <c r="B84" s="232" t="s">
        <v>2519</v>
      </c>
      <c r="C84" s="242" t="s">
        <v>2520</v>
      </c>
      <c r="D84" s="233" t="s">
        <v>564</v>
      </c>
      <c r="E84" s="234">
        <v>170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15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/>
      <c r="S84" s="236" t="s">
        <v>272</v>
      </c>
      <c r="T84" s="237" t="s">
        <v>244</v>
      </c>
      <c r="U84" s="220">
        <v>0</v>
      </c>
      <c r="V84" s="220">
        <f>ROUND(E84*U84,2)</f>
        <v>0</v>
      </c>
      <c r="W84" s="220"/>
      <c r="X84" s="220" t="s">
        <v>739</v>
      </c>
      <c r="Y84" s="210"/>
      <c r="Z84" s="210"/>
      <c r="AA84" s="210"/>
      <c r="AB84" s="210"/>
      <c r="AC84" s="210"/>
      <c r="AD84" s="210"/>
      <c r="AE84" s="210"/>
      <c r="AF84" s="210"/>
      <c r="AG84" s="210" t="s">
        <v>2450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17"/>
      <c r="B85" s="218"/>
      <c r="C85" s="243" t="s">
        <v>2516</v>
      </c>
      <c r="D85" s="239"/>
      <c r="E85" s="239"/>
      <c r="F85" s="239"/>
      <c r="G85" s="239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10"/>
      <c r="Z85" s="210"/>
      <c r="AA85" s="210"/>
      <c r="AB85" s="210"/>
      <c r="AC85" s="210"/>
      <c r="AD85" s="210"/>
      <c r="AE85" s="210"/>
      <c r="AF85" s="210"/>
      <c r="AG85" s="210" t="s">
        <v>248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ht="30.6" outlineLevel="1" x14ac:dyDescent="0.25">
      <c r="A86" s="231">
        <v>32</v>
      </c>
      <c r="B86" s="232" t="s">
        <v>2521</v>
      </c>
      <c r="C86" s="242" t="s">
        <v>2522</v>
      </c>
      <c r="D86" s="233" t="s">
        <v>564</v>
      </c>
      <c r="E86" s="234">
        <v>181</v>
      </c>
      <c r="F86" s="235"/>
      <c r="G86" s="236">
        <f>ROUND(E86*F86,2)</f>
        <v>0</v>
      </c>
      <c r="H86" s="235"/>
      <c r="I86" s="236">
        <f>ROUND(E86*H86,2)</f>
        <v>0</v>
      </c>
      <c r="J86" s="235"/>
      <c r="K86" s="236">
        <f>ROUND(E86*J86,2)</f>
        <v>0</v>
      </c>
      <c r="L86" s="236">
        <v>15</v>
      </c>
      <c r="M86" s="236">
        <f>G86*(1+L86/100)</f>
        <v>0</v>
      </c>
      <c r="N86" s="236">
        <v>0</v>
      </c>
      <c r="O86" s="236">
        <f>ROUND(E86*N86,2)</f>
        <v>0</v>
      </c>
      <c r="P86" s="236">
        <v>0</v>
      </c>
      <c r="Q86" s="236">
        <f>ROUND(E86*P86,2)</f>
        <v>0</v>
      </c>
      <c r="R86" s="236"/>
      <c r="S86" s="236" t="s">
        <v>272</v>
      </c>
      <c r="T86" s="237" t="s">
        <v>244</v>
      </c>
      <c r="U86" s="220">
        <v>0</v>
      </c>
      <c r="V86" s="220">
        <f>ROUND(E86*U86,2)</f>
        <v>0</v>
      </c>
      <c r="W86" s="220"/>
      <c r="X86" s="220" t="s">
        <v>739</v>
      </c>
      <c r="Y86" s="210"/>
      <c r="Z86" s="210"/>
      <c r="AA86" s="210"/>
      <c r="AB86" s="210"/>
      <c r="AC86" s="210"/>
      <c r="AD86" s="210"/>
      <c r="AE86" s="210"/>
      <c r="AF86" s="210"/>
      <c r="AG86" s="210" t="s">
        <v>2450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17"/>
      <c r="B87" s="218"/>
      <c r="C87" s="243" t="s">
        <v>2516</v>
      </c>
      <c r="D87" s="239"/>
      <c r="E87" s="239"/>
      <c r="F87" s="239"/>
      <c r="G87" s="239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10"/>
      <c r="Z87" s="210"/>
      <c r="AA87" s="210"/>
      <c r="AB87" s="210"/>
      <c r="AC87" s="210"/>
      <c r="AD87" s="210"/>
      <c r="AE87" s="210"/>
      <c r="AF87" s="210"/>
      <c r="AG87" s="210" t="s">
        <v>248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30.6" outlineLevel="1" x14ac:dyDescent="0.25">
      <c r="A88" s="231">
        <v>33</v>
      </c>
      <c r="B88" s="232" t="s">
        <v>2523</v>
      </c>
      <c r="C88" s="242" t="s">
        <v>2524</v>
      </c>
      <c r="D88" s="233" t="s">
        <v>564</v>
      </c>
      <c r="E88" s="234">
        <v>181</v>
      </c>
      <c r="F88" s="235"/>
      <c r="G88" s="236">
        <f>ROUND(E88*F88,2)</f>
        <v>0</v>
      </c>
      <c r="H88" s="235"/>
      <c r="I88" s="236">
        <f>ROUND(E88*H88,2)</f>
        <v>0</v>
      </c>
      <c r="J88" s="235"/>
      <c r="K88" s="236">
        <f>ROUND(E88*J88,2)</f>
        <v>0</v>
      </c>
      <c r="L88" s="236">
        <v>15</v>
      </c>
      <c r="M88" s="236">
        <f>G88*(1+L88/100)</f>
        <v>0</v>
      </c>
      <c r="N88" s="236">
        <v>0</v>
      </c>
      <c r="O88" s="236">
        <f>ROUND(E88*N88,2)</f>
        <v>0</v>
      </c>
      <c r="P88" s="236">
        <v>0</v>
      </c>
      <c r="Q88" s="236">
        <f>ROUND(E88*P88,2)</f>
        <v>0</v>
      </c>
      <c r="R88" s="236"/>
      <c r="S88" s="236" t="s">
        <v>272</v>
      </c>
      <c r="T88" s="237" t="s">
        <v>244</v>
      </c>
      <c r="U88" s="220">
        <v>0</v>
      </c>
      <c r="V88" s="220">
        <f>ROUND(E88*U88,2)</f>
        <v>0</v>
      </c>
      <c r="W88" s="220"/>
      <c r="X88" s="220" t="s">
        <v>739</v>
      </c>
      <c r="Y88" s="210"/>
      <c r="Z88" s="210"/>
      <c r="AA88" s="210"/>
      <c r="AB88" s="210"/>
      <c r="AC88" s="210"/>
      <c r="AD88" s="210"/>
      <c r="AE88" s="210"/>
      <c r="AF88" s="210"/>
      <c r="AG88" s="210" t="s">
        <v>2450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17"/>
      <c r="B89" s="218"/>
      <c r="C89" s="243" t="s">
        <v>2516</v>
      </c>
      <c r="D89" s="239"/>
      <c r="E89" s="239"/>
      <c r="F89" s="239"/>
      <c r="G89" s="239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10"/>
      <c r="Z89" s="210"/>
      <c r="AA89" s="210"/>
      <c r="AB89" s="210"/>
      <c r="AC89" s="210"/>
      <c r="AD89" s="210"/>
      <c r="AE89" s="210"/>
      <c r="AF89" s="210"/>
      <c r="AG89" s="210" t="s">
        <v>248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54">
        <v>34</v>
      </c>
      <c r="B90" s="255" t="s">
        <v>2525</v>
      </c>
      <c r="C90" s="263" t="s">
        <v>2526</v>
      </c>
      <c r="D90" s="256" t="s">
        <v>564</v>
      </c>
      <c r="E90" s="257">
        <v>106</v>
      </c>
      <c r="F90" s="258"/>
      <c r="G90" s="259">
        <f>ROUND(E90*F90,2)</f>
        <v>0</v>
      </c>
      <c r="H90" s="258"/>
      <c r="I90" s="259">
        <f>ROUND(E90*H90,2)</f>
        <v>0</v>
      </c>
      <c r="J90" s="258"/>
      <c r="K90" s="259">
        <f>ROUND(E90*J90,2)</f>
        <v>0</v>
      </c>
      <c r="L90" s="259">
        <v>15</v>
      </c>
      <c r="M90" s="259">
        <f>G90*(1+L90/100)</f>
        <v>0</v>
      </c>
      <c r="N90" s="259">
        <v>0</v>
      </c>
      <c r="O90" s="259">
        <f>ROUND(E90*N90,2)</f>
        <v>0</v>
      </c>
      <c r="P90" s="259">
        <v>0</v>
      </c>
      <c r="Q90" s="259">
        <f>ROUND(E90*P90,2)</f>
        <v>0</v>
      </c>
      <c r="R90" s="259"/>
      <c r="S90" s="259" t="s">
        <v>272</v>
      </c>
      <c r="T90" s="260" t="s">
        <v>244</v>
      </c>
      <c r="U90" s="220">
        <v>0</v>
      </c>
      <c r="V90" s="220">
        <f>ROUND(E90*U90,2)</f>
        <v>0</v>
      </c>
      <c r="W90" s="220"/>
      <c r="X90" s="220" t="s">
        <v>292</v>
      </c>
      <c r="Y90" s="210"/>
      <c r="Z90" s="210"/>
      <c r="AA90" s="210"/>
      <c r="AB90" s="210"/>
      <c r="AC90" s="210"/>
      <c r="AD90" s="210"/>
      <c r="AE90" s="210"/>
      <c r="AF90" s="210"/>
      <c r="AG90" s="210" t="s">
        <v>627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54">
        <v>35</v>
      </c>
      <c r="B91" s="255" t="s">
        <v>2527</v>
      </c>
      <c r="C91" s="263" t="s">
        <v>2528</v>
      </c>
      <c r="D91" s="256" t="s">
        <v>564</v>
      </c>
      <c r="E91" s="257">
        <v>99</v>
      </c>
      <c r="F91" s="258"/>
      <c r="G91" s="259">
        <f>ROUND(E91*F91,2)</f>
        <v>0</v>
      </c>
      <c r="H91" s="258"/>
      <c r="I91" s="259">
        <f>ROUND(E91*H91,2)</f>
        <v>0</v>
      </c>
      <c r="J91" s="258"/>
      <c r="K91" s="259">
        <f>ROUND(E91*J91,2)</f>
        <v>0</v>
      </c>
      <c r="L91" s="259">
        <v>15</v>
      </c>
      <c r="M91" s="259">
        <f>G91*(1+L91/100)</f>
        <v>0</v>
      </c>
      <c r="N91" s="259">
        <v>0</v>
      </c>
      <c r="O91" s="259">
        <f>ROUND(E91*N91,2)</f>
        <v>0</v>
      </c>
      <c r="P91" s="259">
        <v>0</v>
      </c>
      <c r="Q91" s="259">
        <f>ROUND(E91*P91,2)</f>
        <v>0</v>
      </c>
      <c r="R91" s="259"/>
      <c r="S91" s="259" t="s">
        <v>272</v>
      </c>
      <c r="T91" s="260" t="s">
        <v>244</v>
      </c>
      <c r="U91" s="220">
        <v>0</v>
      </c>
      <c r="V91" s="220">
        <f>ROUND(E91*U91,2)</f>
        <v>0</v>
      </c>
      <c r="W91" s="220"/>
      <c r="X91" s="220" t="s">
        <v>292</v>
      </c>
      <c r="Y91" s="210"/>
      <c r="Z91" s="210"/>
      <c r="AA91" s="210"/>
      <c r="AB91" s="210"/>
      <c r="AC91" s="210"/>
      <c r="AD91" s="210"/>
      <c r="AE91" s="210"/>
      <c r="AF91" s="210"/>
      <c r="AG91" s="210" t="s">
        <v>627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54">
        <v>36</v>
      </c>
      <c r="B92" s="255" t="s">
        <v>2529</v>
      </c>
      <c r="C92" s="263" t="s">
        <v>2530</v>
      </c>
      <c r="D92" s="256" t="s">
        <v>564</v>
      </c>
      <c r="E92" s="257">
        <v>97</v>
      </c>
      <c r="F92" s="258"/>
      <c r="G92" s="259">
        <f>ROUND(E92*F92,2)</f>
        <v>0</v>
      </c>
      <c r="H92" s="258"/>
      <c r="I92" s="259">
        <f>ROUND(E92*H92,2)</f>
        <v>0</v>
      </c>
      <c r="J92" s="258"/>
      <c r="K92" s="259">
        <f>ROUND(E92*J92,2)</f>
        <v>0</v>
      </c>
      <c r="L92" s="259">
        <v>15</v>
      </c>
      <c r="M92" s="259">
        <f>G92*(1+L92/100)</f>
        <v>0</v>
      </c>
      <c r="N92" s="259">
        <v>0</v>
      </c>
      <c r="O92" s="259">
        <f>ROUND(E92*N92,2)</f>
        <v>0</v>
      </c>
      <c r="P92" s="259">
        <v>0</v>
      </c>
      <c r="Q92" s="259">
        <f>ROUND(E92*P92,2)</f>
        <v>0</v>
      </c>
      <c r="R92" s="259"/>
      <c r="S92" s="259" t="s">
        <v>272</v>
      </c>
      <c r="T92" s="260" t="s">
        <v>244</v>
      </c>
      <c r="U92" s="220">
        <v>0</v>
      </c>
      <c r="V92" s="220">
        <f>ROUND(E92*U92,2)</f>
        <v>0</v>
      </c>
      <c r="W92" s="220"/>
      <c r="X92" s="220" t="s">
        <v>292</v>
      </c>
      <c r="Y92" s="210"/>
      <c r="Z92" s="210"/>
      <c r="AA92" s="210"/>
      <c r="AB92" s="210"/>
      <c r="AC92" s="210"/>
      <c r="AD92" s="210"/>
      <c r="AE92" s="210"/>
      <c r="AF92" s="210"/>
      <c r="AG92" s="210" t="s">
        <v>627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54">
        <v>37</v>
      </c>
      <c r="B93" s="255" t="s">
        <v>2531</v>
      </c>
      <c r="C93" s="263" t="s">
        <v>2532</v>
      </c>
      <c r="D93" s="256" t="s">
        <v>564</v>
      </c>
      <c r="E93" s="257">
        <v>20</v>
      </c>
      <c r="F93" s="258"/>
      <c r="G93" s="259">
        <f>ROUND(E93*F93,2)</f>
        <v>0</v>
      </c>
      <c r="H93" s="258"/>
      <c r="I93" s="259">
        <f>ROUND(E93*H93,2)</f>
        <v>0</v>
      </c>
      <c r="J93" s="258"/>
      <c r="K93" s="259">
        <f>ROUND(E93*J93,2)</f>
        <v>0</v>
      </c>
      <c r="L93" s="259">
        <v>15</v>
      </c>
      <c r="M93" s="259">
        <f>G93*(1+L93/100)</f>
        <v>0</v>
      </c>
      <c r="N93" s="259">
        <v>0</v>
      </c>
      <c r="O93" s="259">
        <f>ROUND(E93*N93,2)</f>
        <v>0</v>
      </c>
      <c r="P93" s="259">
        <v>0</v>
      </c>
      <c r="Q93" s="259">
        <f>ROUND(E93*P93,2)</f>
        <v>0</v>
      </c>
      <c r="R93" s="259"/>
      <c r="S93" s="259" t="s">
        <v>272</v>
      </c>
      <c r="T93" s="260" t="s">
        <v>244</v>
      </c>
      <c r="U93" s="220">
        <v>0</v>
      </c>
      <c r="V93" s="220">
        <f>ROUND(E93*U93,2)</f>
        <v>0</v>
      </c>
      <c r="W93" s="220"/>
      <c r="X93" s="220" t="s">
        <v>292</v>
      </c>
      <c r="Y93" s="210"/>
      <c r="Z93" s="210"/>
      <c r="AA93" s="210"/>
      <c r="AB93" s="210"/>
      <c r="AC93" s="210"/>
      <c r="AD93" s="210"/>
      <c r="AE93" s="210"/>
      <c r="AF93" s="210"/>
      <c r="AG93" s="210" t="s">
        <v>627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54">
        <v>38</v>
      </c>
      <c r="B94" s="255" t="s">
        <v>2533</v>
      </c>
      <c r="C94" s="263" t="s">
        <v>2534</v>
      </c>
      <c r="D94" s="256" t="s">
        <v>564</v>
      </c>
      <c r="E94" s="257">
        <v>56</v>
      </c>
      <c r="F94" s="258"/>
      <c r="G94" s="259">
        <f>ROUND(E94*F94,2)</f>
        <v>0</v>
      </c>
      <c r="H94" s="258"/>
      <c r="I94" s="259">
        <f>ROUND(E94*H94,2)</f>
        <v>0</v>
      </c>
      <c r="J94" s="258"/>
      <c r="K94" s="259">
        <f>ROUND(E94*J94,2)</f>
        <v>0</v>
      </c>
      <c r="L94" s="259">
        <v>15</v>
      </c>
      <c r="M94" s="259">
        <f>G94*(1+L94/100)</f>
        <v>0</v>
      </c>
      <c r="N94" s="259">
        <v>0</v>
      </c>
      <c r="O94" s="259">
        <f>ROUND(E94*N94,2)</f>
        <v>0</v>
      </c>
      <c r="P94" s="259">
        <v>0</v>
      </c>
      <c r="Q94" s="259">
        <f>ROUND(E94*P94,2)</f>
        <v>0</v>
      </c>
      <c r="R94" s="259"/>
      <c r="S94" s="259" t="s">
        <v>272</v>
      </c>
      <c r="T94" s="260" t="s">
        <v>244</v>
      </c>
      <c r="U94" s="220">
        <v>0</v>
      </c>
      <c r="V94" s="220">
        <f>ROUND(E94*U94,2)</f>
        <v>0</v>
      </c>
      <c r="W94" s="220"/>
      <c r="X94" s="220" t="s">
        <v>292</v>
      </c>
      <c r="Y94" s="210"/>
      <c r="Z94" s="210"/>
      <c r="AA94" s="210"/>
      <c r="AB94" s="210"/>
      <c r="AC94" s="210"/>
      <c r="AD94" s="210"/>
      <c r="AE94" s="210"/>
      <c r="AF94" s="210"/>
      <c r="AG94" s="210" t="s">
        <v>627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54">
        <v>39</v>
      </c>
      <c r="B95" s="255" t="s">
        <v>2535</v>
      </c>
      <c r="C95" s="263" t="s">
        <v>2536</v>
      </c>
      <c r="D95" s="256" t="s">
        <v>564</v>
      </c>
      <c r="E95" s="257">
        <v>1518</v>
      </c>
      <c r="F95" s="258"/>
      <c r="G95" s="259">
        <f>ROUND(E95*F95,2)</f>
        <v>0</v>
      </c>
      <c r="H95" s="258"/>
      <c r="I95" s="259">
        <f>ROUND(E95*H95,2)</f>
        <v>0</v>
      </c>
      <c r="J95" s="258"/>
      <c r="K95" s="259">
        <f>ROUND(E95*J95,2)</f>
        <v>0</v>
      </c>
      <c r="L95" s="259">
        <v>15</v>
      </c>
      <c r="M95" s="259">
        <f>G95*(1+L95/100)</f>
        <v>0</v>
      </c>
      <c r="N95" s="259">
        <v>0</v>
      </c>
      <c r="O95" s="259">
        <f>ROUND(E95*N95,2)</f>
        <v>0</v>
      </c>
      <c r="P95" s="259">
        <v>0</v>
      </c>
      <c r="Q95" s="259">
        <f>ROUND(E95*P95,2)</f>
        <v>0</v>
      </c>
      <c r="R95" s="259"/>
      <c r="S95" s="259" t="s">
        <v>272</v>
      </c>
      <c r="T95" s="260" t="s">
        <v>244</v>
      </c>
      <c r="U95" s="220">
        <v>0</v>
      </c>
      <c r="V95" s="220">
        <f>ROUND(E95*U95,2)</f>
        <v>0</v>
      </c>
      <c r="W95" s="220"/>
      <c r="X95" s="220" t="s">
        <v>292</v>
      </c>
      <c r="Y95" s="210"/>
      <c r="Z95" s="210"/>
      <c r="AA95" s="210"/>
      <c r="AB95" s="210"/>
      <c r="AC95" s="210"/>
      <c r="AD95" s="210"/>
      <c r="AE95" s="210"/>
      <c r="AF95" s="210"/>
      <c r="AG95" s="210" t="s">
        <v>627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54">
        <v>40</v>
      </c>
      <c r="B96" s="255" t="s">
        <v>2537</v>
      </c>
      <c r="C96" s="263" t="s">
        <v>2538</v>
      </c>
      <c r="D96" s="256" t="s">
        <v>564</v>
      </c>
      <c r="E96" s="257">
        <v>173</v>
      </c>
      <c r="F96" s="258"/>
      <c r="G96" s="259">
        <f>ROUND(E96*F96,2)</f>
        <v>0</v>
      </c>
      <c r="H96" s="258"/>
      <c r="I96" s="259">
        <f>ROUND(E96*H96,2)</f>
        <v>0</v>
      </c>
      <c r="J96" s="258"/>
      <c r="K96" s="259">
        <f>ROUND(E96*J96,2)</f>
        <v>0</v>
      </c>
      <c r="L96" s="259">
        <v>15</v>
      </c>
      <c r="M96" s="259">
        <f>G96*(1+L96/100)</f>
        <v>0</v>
      </c>
      <c r="N96" s="259">
        <v>0</v>
      </c>
      <c r="O96" s="259">
        <f>ROUND(E96*N96,2)</f>
        <v>0</v>
      </c>
      <c r="P96" s="259">
        <v>0</v>
      </c>
      <c r="Q96" s="259">
        <f>ROUND(E96*P96,2)</f>
        <v>0</v>
      </c>
      <c r="R96" s="259"/>
      <c r="S96" s="259" t="s">
        <v>272</v>
      </c>
      <c r="T96" s="260" t="s">
        <v>244</v>
      </c>
      <c r="U96" s="220">
        <v>0</v>
      </c>
      <c r="V96" s="220">
        <f>ROUND(E96*U96,2)</f>
        <v>0</v>
      </c>
      <c r="W96" s="220"/>
      <c r="X96" s="220" t="s">
        <v>292</v>
      </c>
      <c r="Y96" s="210"/>
      <c r="Z96" s="210"/>
      <c r="AA96" s="210"/>
      <c r="AB96" s="210"/>
      <c r="AC96" s="210"/>
      <c r="AD96" s="210"/>
      <c r="AE96" s="210"/>
      <c r="AF96" s="210"/>
      <c r="AG96" s="210" t="s">
        <v>627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ht="20.399999999999999" outlineLevel="1" x14ac:dyDescent="0.25">
      <c r="A97" s="254">
        <v>41</v>
      </c>
      <c r="B97" s="255" t="s">
        <v>2539</v>
      </c>
      <c r="C97" s="263" t="s">
        <v>2540</v>
      </c>
      <c r="D97" s="256" t="s">
        <v>526</v>
      </c>
      <c r="E97" s="257">
        <v>112</v>
      </c>
      <c r="F97" s="258"/>
      <c r="G97" s="259">
        <f>ROUND(E97*F97,2)</f>
        <v>0</v>
      </c>
      <c r="H97" s="258"/>
      <c r="I97" s="259">
        <f>ROUND(E97*H97,2)</f>
        <v>0</v>
      </c>
      <c r="J97" s="258"/>
      <c r="K97" s="259">
        <f>ROUND(E97*J97,2)</f>
        <v>0</v>
      </c>
      <c r="L97" s="259">
        <v>15</v>
      </c>
      <c r="M97" s="259">
        <f>G97*(1+L97/100)</f>
        <v>0</v>
      </c>
      <c r="N97" s="259">
        <v>0</v>
      </c>
      <c r="O97" s="259">
        <f>ROUND(E97*N97,2)</f>
        <v>0</v>
      </c>
      <c r="P97" s="259">
        <v>0</v>
      </c>
      <c r="Q97" s="259">
        <f>ROUND(E97*P97,2)</f>
        <v>0</v>
      </c>
      <c r="R97" s="259"/>
      <c r="S97" s="259" t="s">
        <v>272</v>
      </c>
      <c r="T97" s="260" t="s">
        <v>244</v>
      </c>
      <c r="U97" s="220">
        <v>0</v>
      </c>
      <c r="V97" s="220">
        <f>ROUND(E97*U97,2)</f>
        <v>0</v>
      </c>
      <c r="W97" s="220"/>
      <c r="X97" s="220" t="s">
        <v>292</v>
      </c>
      <c r="Y97" s="210"/>
      <c r="Z97" s="210"/>
      <c r="AA97" s="210"/>
      <c r="AB97" s="210"/>
      <c r="AC97" s="210"/>
      <c r="AD97" s="210"/>
      <c r="AE97" s="210"/>
      <c r="AF97" s="210"/>
      <c r="AG97" s="210" t="s">
        <v>627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20.399999999999999" outlineLevel="1" x14ac:dyDescent="0.25">
      <c r="A98" s="254">
        <v>42</v>
      </c>
      <c r="B98" s="255" t="s">
        <v>2541</v>
      </c>
      <c r="C98" s="263" t="s">
        <v>2542</v>
      </c>
      <c r="D98" s="256" t="s">
        <v>526</v>
      </c>
      <c r="E98" s="257">
        <v>20</v>
      </c>
      <c r="F98" s="258"/>
      <c r="G98" s="259">
        <f>ROUND(E98*F98,2)</f>
        <v>0</v>
      </c>
      <c r="H98" s="258"/>
      <c r="I98" s="259">
        <f>ROUND(E98*H98,2)</f>
        <v>0</v>
      </c>
      <c r="J98" s="258"/>
      <c r="K98" s="259">
        <f>ROUND(E98*J98,2)</f>
        <v>0</v>
      </c>
      <c r="L98" s="259">
        <v>15</v>
      </c>
      <c r="M98" s="259">
        <f>G98*(1+L98/100)</f>
        <v>0</v>
      </c>
      <c r="N98" s="259">
        <v>0</v>
      </c>
      <c r="O98" s="259">
        <f>ROUND(E98*N98,2)</f>
        <v>0</v>
      </c>
      <c r="P98" s="259">
        <v>0</v>
      </c>
      <c r="Q98" s="259">
        <f>ROUND(E98*P98,2)</f>
        <v>0</v>
      </c>
      <c r="R98" s="259"/>
      <c r="S98" s="259" t="s">
        <v>272</v>
      </c>
      <c r="T98" s="260" t="s">
        <v>244</v>
      </c>
      <c r="U98" s="220">
        <v>0</v>
      </c>
      <c r="V98" s="220">
        <f>ROUND(E98*U98,2)</f>
        <v>0</v>
      </c>
      <c r="W98" s="220"/>
      <c r="X98" s="220" t="s">
        <v>292</v>
      </c>
      <c r="Y98" s="210"/>
      <c r="Z98" s="210"/>
      <c r="AA98" s="210"/>
      <c r="AB98" s="210"/>
      <c r="AC98" s="210"/>
      <c r="AD98" s="210"/>
      <c r="AE98" s="210"/>
      <c r="AF98" s="210"/>
      <c r="AG98" s="210" t="s">
        <v>627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ht="20.399999999999999" outlineLevel="1" x14ac:dyDescent="0.25">
      <c r="A99" s="254">
        <v>43</v>
      </c>
      <c r="B99" s="255" t="s">
        <v>2543</v>
      </c>
      <c r="C99" s="263" t="s">
        <v>2544</v>
      </c>
      <c r="D99" s="256" t="s">
        <v>526</v>
      </c>
      <c r="E99" s="257">
        <v>6</v>
      </c>
      <c r="F99" s="258"/>
      <c r="G99" s="259">
        <f>ROUND(E99*F99,2)</f>
        <v>0</v>
      </c>
      <c r="H99" s="258"/>
      <c r="I99" s="259">
        <f>ROUND(E99*H99,2)</f>
        <v>0</v>
      </c>
      <c r="J99" s="258"/>
      <c r="K99" s="259">
        <f>ROUND(E99*J99,2)</f>
        <v>0</v>
      </c>
      <c r="L99" s="259">
        <v>15</v>
      </c>
      <c r="M99" s="259">
        <f>G99*(1+L99/100)</f>
        <v>0</v>
      </c>
      <c r="N99" s="259">
        <v>0</v>
      </c>
      <c r="O99" s="259">
        <f>ROUND(E99*N99,2)</f>
        <v>0</v>
      </c>
      <c r="P99" s="259">
        <v>0</v>
      </c>
      <c r="Q99" s="259">
        <f>ROUND(E99*P99,2)</f>
        <v>0</v>
      </c>
      <c r="R99" s="259"/>
      <c r="S99" s="259" t="s">
        <v>272</v>
      </c>
      <c r="T99" s="260" t="s">
        <v>244</v>
      </c>
      <c r="U99" s="220">
        <v>0</v>
      </c>
      <c r="V99" s="220">
        <f>ROUND(E99*U99,2)</f>
        <v>0</v>
      </c>
      <c r="W99" s="220"/>
      <c r="X99" s="220" t="s">
        <v>292</v>
      </c>
      <c r="Y99" s="210"/>
      <c r="Z99" s="210"/>
      <c r="AA99" s="210"/>
      <c r="AB99" s="210"/>
      <c r="AC99" s="210"/>
      <c r="AD99" s="210"/>
      <c r="AE99" s="210"/>
      <c r="AF99" s="210"/>
      <c r="AG99" s="210" t="s">
        <v>627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54">
        <v>44</v>
      </c>
      <c r="B100" s="255" t="s">
        <v>2545</v>
      </c>
      <c r="C100" s="263" t="s">
        <v>2546</v>
      </c>
      <c r="D100" s="256" t="s">
        <v>526</v>
      </c>
      <c r="E100" s="257">
        <v>112</v>
      </c>
      <c r="F100" s="258"/>
      <c r="G100" s="259">
        <f>ROUND(E100*F100,2)</f>
        <v>0</v>
      </c>
      <c r="H100" s="258"/>
      <c r="I100" s="259">
        <f>ROUND(E100*H100,2)</f>
        <v>0</v>
      </c>
      <c r="J100" s="258"/>
      <c r="K100" s="259">
        <f>ROUND(E100*J100,2)</f>
        <v>0</v>
      </c>
      <c r="L100" s="259">
        <v>15</v>
      </c>
      <c r="M100" s="259">
        <f>G100*(1+L100/100)</f>
        <v>0</v>
      </c>
      <c r="N100" s="259">
        <v>0</v>
      </c>
      <c r="O100" s="259">
        <f>ROUND(E100*N100,2)</f>
        <v>0</v>
      </c>
      <c r="P100" s="259">
        <v>0</v>
      </c>
      <c r="Q100" s="259">
        <f>ROUND(E100*P100,2)</f>
        <v>0</v>
      </c>
      <c r="R100" s="259"/>
      <c r="S100" s="259" t="s">
        <v>272</v>
      </c>
      <c r="T100" s="260" t="s">
        <v>244</v>
      </c>
      <c r="U100" s="220">
        <v>0</v>
      </c>
      <c r="V100" s="220">
        <f>ROUND(E100*U100,2)</f>
        <v>0</v>
      </c>
      <c r="W100" s="220"/>
      <c r="X100" s="220" t="s">
        <v>292</v>
      </c>
      <c r="Y100" s="210"/>
      <c r="Z100" s="210"/>
      <c r="AA100" s="210"/>
      <c r="AB100" s="210"/>
      <c r="AC100" s="210"/>
      <c r="AD100" s="210"/>
      <c r="AE100" s="210"/>
      <c r="AF100" s="210"/>
      <c r="AG100" s="210" t="s">
        <v>627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54">
        <v>45</v>
      </c>
      <c r="B101" s="255" t="s">
        <v>2547</v>
      </c>
      <c r="C101" s="263" t="s">
        <v>2548</v>
      </c>
      <c r="D101" s="256" t="s">
        <v>526</v>
      </c>
      <c r="E101" s="257">
        <v>20</v>
      </c>
      <c r="F101" s="258"/>
      <c r="G101" s="259">
        <f>ROUND(E101*F101,2)</f>
        <v>0</v>
      </c>
      <c r="H101" s="258"/>
      <c r="I101" s="259">
        <f>ROUND(E101*H101,2)</f>
        <v>0</v>
      </c>
      <c r="J101" s="258"/>
      <c r="K101" s="259">
        <f>ROUND(E101*J101,2)</f>
        <v>0</v>
      </c>
      <c r="L101" s="259">
        <v>15</v>
      </c>
      <c r="M101" s="259">
        <f>G101*(1+L101/100)</f>
        <v>0</v>
      </c>
      <c r="N101" s="259">
        <v>0</v>
      </c>
      <c r="O101" s="259">
        <f>ROUND(E101*N101,2)</f>
        <v>0</v>
      </c>
      <c r="P101" s="259">
        <v>0</v>
      </c>
      <c r="Q101" s="259">
        <f>ROUND(E101*P101,2)</f>
        <v>0</v>
      </c>
      <c r="R101" s="259"/>
      <c r="S101" s="259" t="s">
        <v>272</v>
      </c>
      <c r="T101" s="260" t="s">
        <v>244</v>
      </c>
      <c r="U101" s="220">
        <v>0</v>
      </c>
      <c r="V101" s="220">
        <f>ROUND(E101*U101,2)</f>
        <v>0</v>
      </c>
      <c r="W101" s="220"/>
      <c r="X101" s="220" t="s">
        <v>292</v>
      </c>
      <c r="Y101" s="210"/>
      <c r="Z101" s="210"/>
      <c r="AA101" s="210"/>
      <c r="AB101" s="210"/>
      <c r="AC101" s="210"/>
      <c r="AD101" s="210"/>
      <c r="AE101" s="210"/>
      <c r="AF101" s="210"/>
      <c r="AG101" s="210" t="s">
        <v>627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54">
        <v>46</v>
      </c>
      <c r="B102" s="255" t="s">
        <v>2549</v>
      </c>
      <c r="C102" s="263" t="s">
        <v>2550</v>
      </c>
      <c r="D102" s="256" t="s">
        <v>526</v>
      </c>
      <c r="E102" s="257">
        <v>6</v>
      </c>
      <c r="F102" s="258"/>
      <c r="G102" s="259">
        <f>ROUND(E102*F102,2)</f>
        <v>0</v>
      </c>
      <c r="H102" s="258"/>
      <c r="I102" s="259">
        <f>ROUND(E102*H102,2)</f>
        <v>0</v>
      </c>
      <c r="J102" s="258"/>
      <c r="K102" s="259">
        <f>ROUND(E102*J102,2)</f>
        <v>0</v>
      </c>
      <c r="L102" s="259">
        <v>15</v>
      </c>
      <c r="M102" s="259">
        <f>G102*(1+L102/100)</f>
        <v>0</v>
      </c>
      <c r="N102" s="259">
        <v>0</v>
      </c>
      <c r="O102" s="259">
        <f>ROUND(E102*N102,2)</f>
        <v>0</v>
      </c>
      <c r="P102" s="259">
        <v>0</v>
      </c>
      <c r="Q102" s="259">
        <f>ROUND(E102*P102,2)</f>
        <v>0</v>
      </c>
      <c r="R102" s="259"/>
      <c r="S102" s="259" t="s">
        <v>272</v>
      </c>
      <c r="T102" s="260" t="s">
        <v>244</v>
      </c>
      <c r="U102" s="220">
        <v>0</v>
      </c>
      <c r="V102" s="220">
        <f>ROUND(E102*U102,2)</f>
        <v>0</v>
      </c>
      <c r="W102" s="220"/>
      <c r="X102" s="220" t="s">
        <v>292</v>
      </c>
      <c r="Y102" s="210"/>
      <c r="Z102" s="210"/>
      <c r="AA102" s="210"/>
      <c r="AB102" s="210"/>
      <c r="AC102" s="210"/>
      <c r="AD102" s="210"/>
      <c r="AE102" s="210"/>
      <c r="AF102" s="210"/>
      <c r="AG102" s="210" t="s">
        <v>627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54">
        <v>47</v>
      </c>
      <c r="B103" s="255" t="s">
        <v>2551</v>
      </c>
      <c r="C103" s="263" t="s">
        <v>2552</v>
      </c>
      <c r="D103" s="256" t="s">
        <v>526</v>
      </c>
      <c r="E103" s="257">
        <v>112</v>
      </c>
      <c r="F103" s="258"/>
      <c r="G103" s="259">
        <f>ROUND(E103*F103,2)</f>
        <v>0</v>
      </c>
      <c r="H103" s="258"/>
      <c r="I103" s="259">
        <f>ROUND(E103*H103,2)</f>
        <v>0</v>
      </c>
      <c r="J103" s="258"/>
      <c r="K103" s="259">
        <f>ROUND(E103*J103,2)</f>
        <v>0</v>
      </c>
      <c r="L103" s="259">
        <v>15</v>
      </c>
      <c r="M103" s="259">
        <f>G103*(1+L103/100)</f>
        <v>0</v>
      </c>
      <c r="N103" s="259">
        <v>0</v>
      </c>
      <c r="O103" s="259">
        <f>ROUND(E103*N103,2)</f>
        <v>0</v>
      </c>
      <c r="P103" s="259">
        <v>0</v>
      </c>
      <c r="Q103" s="259">
        <f>ROUND(E103*P103,2)</f>
        <v>0</v>
      </c>
      <c r="R103" s="259"/>
      <c r="S103" s="259" t="s">
        <v>272</v>
      </c>
      <c r="T103" s="260" t="s">
        <v>244</v>
      </c>
      <c r="U103" s="220">
        <v>0</v>
      </c>
      <c r="V103" s="220">
        <f>ROUND(E103*U103,2)</f>
        <v>0</v>
      </c>
      <c r="W103" s="220"/>
      <c r="X103" s="220" t="s">
        <v>292</v>
      </c>
      <c r="Y103" s="210"/>
      <c r="Z103" s="210"/>
      <c r="AA103" s="210"/>
      <c r="AB103" s="210"/>
      <c r="AC103" s="210"/>
      <c r="AD103" s="210"/>
      <c r="AE103" s="210"/>
      <c r="AF103" s="210"/>
      <c r="AG103" s="210" t="s">
        <v>627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54">
        <v>48</v>
      </c>
      <c r="B104" s="255" t="s">
        <v>2553</v>
      </c>
      <c r="C104" s="263" t="s">
        <v>2554</v>
      </c>
      <c r="D104" s="256" t="s">
        <v>526</v>
      </c>
      <c r="E104" s="257">
        <v>20</v>
      </c>
      <c r="F104" s="258"/>
      <c r="G104" s="259">
        <f>ROUND(E104*F104,2)</f>
        <v>0</v>
      </c>
      <c r="H104" s="258"/>
      <c r="I104" s="259">
        <f>ROUND(E104*H104,2)</f>
        <v>0</v>
      </c>
      <c r="J104" s="258"/>
      <c r="K104" s="259">
        <f>ROUND(E104*J104,2)</f>
        <v>0</v>
      </c>
      <c r="L104" s="259">
        <v>15</v>
      </c>
      <c r="M104" s="259">
        <f>G104*(1+L104/100)</f>
        <v>0</v>
      </c>
      <c r="N104" s="259">
        <v>0</v>
      </c>
      <c r="O104" s="259">
        <f>ROUND(E104*N104,2)</f>
        <v>0</v>
      </c>
      <c r="P104" s="259">
        <v>0</v>
      </c>
      <c r="Q104" s="259">
        <f>ROUND(E104*P104,2)</f>
        <v>0</v>
      </c>
      <c r="R104" s="259"/>
      <c r="S104" s="259" t="s">
        <v>272</v>
      </c>
      <c r="T104" s="260" t="s">
        <v>244</v>
      </c>
      <c r="U104" s="220">
        <v>0</v>
      </c>
      <c r="V104" s="220">
        <f>ROUND(E104*U104,2)</f>
        <v>0</v>
      </c>
      <c r="W104" s="220"/>
      <c r="X104" s="220" t="s">
        <v>292</v>
      </c>
      <c r="Y104" s="210"/>
      <c r="Z104" s="210"/>
      <c r="AA104" s="210"/>
      <c r="AB104" s="210"/>
      <c r="AC104" s="210"/>
      <c r="AD104" s="210"/>
      <c r="AE104" s="210"/>
      <c r="AF104" s="210"/>
      <c r="AG104" s="210" t="s">
        <v>627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1" x14ac:dyDescent="0.25">
      <c r="A105" s="254">
        <v>49</v>
      </c>
      <c r="B105" s="255" t="s">
        <v>2555</v>
      </c>
      <c r="C105" s="263" t="s">
        <v>2556</v>
      </c>
      <c r="D105" s="256" t="s">
        <v>526</v>
      </c>
      <c r="E105" s="257">
        <v>6</v>
      </c>
      <c r="F105" s="258"/>
      <c r="G105" s="259">
        <f>ROUND(E105*F105,2)</f>
        <v>0</v>
      </c>
      <c r="H105" s="258"/>
      <c r="I105" s="259">
        <f>ROUND(E105*H105,2)</f>
        <v>0</v>
      </c>
      <c r="J105" s="258"/>
      <c r="K105" s="259">
        <f>ROUND(E105*J105,2)</f>
        <v>0</v>
      </c>
      <c r="L105" s="259">
        <v>15</v>
      </c>
      <c r="M105" s="259">
        <f>G105*(1+L105/100)</f>
        <v>0</v>
      </c>
      <c r="N105" s="259">
        <v>0</v>
      </c>
      <c r="O105" s="259">
        <f>ROUND(E105*N105,2)</f>
        <v>0</v>
      </c>
      <c r="P105" s="259">
        <v>0</v>
      </c>
      <c r="Q105" s="259">
        <f>ROUND(E105*P105,2)</f>
        <v>0</v>
      </c>
      <c r="R105" s="259"/>
      <c r="S105" s="259" t="s">
        <v>272</v>
      </c>
      <c r="T105" s="260" t="s">
        <v>244</v>
      </c>
      <c r="U105" s="220">
        <v>0</v>
      </c>
      <c r="V105" s="220">
        <f>ROUND(E105*U105,2)</f>
        <v>0</v>
      </c>
      <c r="W105" s="220"/>
      <c r="X105" s="220" t="s">
        <v>292</v>
      </c>
      <c r="Y105" s="210"/>
      <c r="Z105" s="210"/>
      <c r="AA105" s="210"/>
      <c r="AB105" s="210"/>
      <c r="AC105" s="210"/>
      <c r="AD105" s="210"/>
      <c r="AE105" s="210"/>
      <c r="AF105" s="210"/>
      <c r="AG105" s="210" t="s">
        <v>627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1" x14ac:dyDescent="0.25">
      <c r="A106" s="254">
        <v>50</v>
      </c>
      <c r="B106" s="255" t="s">
        <v>2557</v>
      </c>
      <c r="C106" s="263" t="s">
        <v>2558</v>
      </c>
      <c r="D106" s="256" t="s">
        <v>2449</v>
      </c>
      <c r="E106" s="257">
        <v>50</v>
      </c>
      <c r="F106" s="258"/>
      <c r="G106" s="259">
        <f>ROUND(E106*F106,2)</f>
        <v>0</v>
      </c>
      <c r="H106" s="258"/>
      <c r="I106" s="259">
        <f>ROUND(E106*H106,2)</f>
        <v>0</v>
      </c>
      <c r="J106" s="258"/>
      <c r="K106" s="259">
        <f>ROUND(E106*J106,2)</f>
        <v>0</v>
      </c>
      <c r="L106" s="259">
        <v>15</v>
      </c>
      <c r="M106" s="259">
        <f>G106*(1+L106/100)</f>
        <v>0</v>
      </c>
      <c r="N106" s="259">
        <v>0</v>
      </c>
      <c r="O106" s="259">
        <f>ROUND(E106*N106,2)</f>
        <v>0</v>
      </c>
      <c r="P106" s="259">
        <v>0</v>
      </c>
      <c r="Q106" s="259">
        <f>ROUND(E106*P106,2)</f>
        <v>0</v>
      </c>
      <c r="R106" s="259"/>
      <c r="S106" s="259" t="s">
        <v>272</v>
      </c>
      <c r="T106" s="260" t="s">
        <v>244</v>
      </c>
      <c r="U106" s="220">
        <v>0</v>
      </c>
      <c r="V106" s="220">
        <f>ROUND(E106*U106,2)</f>
        <v>0</v>
      </c>
      <c r="W106" s="220"/>
      <c r="X106" s="220" t="s">
        <v>739</v>
      </c>
      <c r="Y106" s="210"/>
      <c r="Z106" s="210"/>
      <c r="AA106" s="210"/>
      <c r="AB106" s="210"/>
      <c r="AC106" s="210"/>
      <c r="AD106" s="210"/>
      <c r="AE106" s="210"/>
      <c r="AF106" s="210"/>
      <c r="AG106" s="210" t="s">
        <v>2450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54">
        <v>51</v>
      </c>
      <c r="B107" s="255" t="s">
        <v>2559</v>
      </c>
      <c r="C107" s="263" t="s">
        <v>2560</v>
      </c>
      <c r="D107" s="256" t="s">
        <v>2561</v>
      </c>
      <c r="E107" s="257">
        <v>36</v>
      </c>
      <c r="F107" s="258"/>
      <c r="G107" s="259">
        <f>ROUND(E107*F107,2)</f>
        <v>0</v>
      </c>
      <c r="H107" s="258"/>
      <c r="I107" s="259">
        <f>ROUND(E107*H107,2)</f>
        <v>0</v>
      </c>
      <c r="J107" s="258"/>
      <c r="K107" s="259">
        <f>ROUND(E107*J107,2)</f>
        <v>0</v>
      </c>
      <c r="L107" s="259">
        <v>15</v>
      </c>
      <c r="M107" s="259">
        <f>G107*(1+L107/100)</f>
        <v>0</v>
      </c>
      <c r="N107" s="259">
        <v>0</v>
      </c>
      <c r="O107" s="259">
        <f>ROUND(E107*N107,2)</f>
        <v>0</v>
      </c>
      <c r="P107" s="259">
        <v>0</v>
      </c>
      <c r="Q107" s="259">
        <f>ROUND(E107*P107,2)</f>
        <v>0</v>
      </c>
      <c r="R107" s="259"/>
      <c r="S107" s="259" t="s">
        <v>272</v>
      </c>
      <c r="T107" s="260" t="s">
        <v>244</v>
      </c>
      <c r="U107" s="220">
        <v>0</v>
      </c>
      <c r="V107" s="220">
        <f>ROUND(E107*U107,2)</f>
        <v>0</v>
      </c>
      <c r="W107" s="220"/>
      <c r="X107" s="220" t="s">
        <v>292</v>
      </c>
      <c r="Y107" s="210"/>
      <c r="Z107" s="210"/>
      <c r="AA107" s="210"/>
      <c r="AB107" s="210"/>
      <c r="AC107" s="210"/>
      <c r="AD107" s="210"/>
      <c r="AE107" s="210"/>
      <c r="AF107" s="210"/>
      <c r="AG107" s="210" t="s">
        <v>627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31">
        <v>52</v>
      </c>
      <c r="B108" s="232" t="s">
        <v>2562</v>
      </c>
      <c r="C108" s="242" t="s">
        <v>2563</v>
      </c>
      <c r="D108" s="233" t="s">
        <v>564</v>
      </c>
      <c r="E108" s="234">
        <v>3720.2</v>
      </c>
      <c r="F108" s="235"/>
      <c r="G108" s="236">
        <f>ROUND(E108*F108,2)</f>
        <v>0</v>
      </c>
      <c r="H108" s="235"/>
      <c r="I108" s="236">
        <f>ROUND(E108*H108,2)</f>
        <v>0</v>
      </c>
      <c r="J108" s="235"/>
      <c r="K108" s="236">
        <f>ROUND(E108*J108,2)</f>
        <v>0</v>
      </c>
      <c r="L108" s="236">
        <v>15</v>
      </c>
      <c r="M108" s="236">
        <f>G108*(1+L108/100)</f>
        <v>0</v>
      </c>
      <c r="N108" s="236">
        <v>0</v>
      </c>
      <c r="O108" s="236">
        <f>ROUND(E108*N108,2)</f>
        <v>0</v>
      </c>
      <c r="P108" s="236">
        <v>0</v>
      </c>
      <c r="Q108" s="236">
        <f>ROUND(E108*P108,2)</f>
        <v>0</v>
      </c>
      <c r="R108" s="236"/>
      <c r="S108" s="236" t="s">
        <v>272</v>
      </c>
      <c r="T108" s="237" t="s">
        <v>244</v>
      </c>
      <c r="U108" s="220">
        <v>0</v>
      </c>
      <c r="V108" s="220">
        <f>ROUND(E108*U108,2)</f>
        <v>0</v>
      </c>
      <c r="W108" s="220"/>
      <c r="X108" s="220" t="s">
        <v>292</v>
      </c>
      <c r="Y108" s="210"/>
      <c r="Z108" s="210"/>
      <c r="AA108" s="210"/>
      <c r="AB108" s="210"/>
      <c r="AC108" s="210"/>
      <c r="AD108" s="210"/>
      <c r="AE108" s="210"/>
      <c r="AF108" s="210"/>
      <c r="AG108" s="210" t="s">
        <v>627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5">
      <c r="A109" s="217"/>
      <c r="B109" s="218"/>
      <c r="C109" s="244" t="s">
        <v>2564</v>
      </c>
      <c r="D109" s="222"/>
      <c r="E109" s="223">
        <v>3720.2</v>
      </c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10"/>
      <c r="Z109" s="210"/>
      <c r="AA109" s="210"/>
      <c r="AB109" s="210"/>
      <c r="AC109" s="210"/>
      <c r="AD109" s="210"/>
      <c r="AE109" s="210"/>
      <c r="AF109" s="210"/>
      <c r="AG109" s="210" t="s">
        <v>282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5">
      <c r="A110" s="254">
        <v>53</v>
      </c>
      <c r="B110" s="255" t="s">
        <v>2565</v>
      </c>
      <c r="C110" s="263" t="s">
        <v>2566</v>
      </c>
      <c r="D110" s="256" t="s">
        <v>242</v>
      </c>
      <c r="E110" s="257">
        <v>1</v>
      </c>
      <c r="F110" s="258"/>
      <c r="G110" s="259">
        <f>ROUND(E110*F110,2)</f>
        <v>0</v>
      </c>
      <c r="H110" s="258"/>
      <c r="I110" s="259">
        <f>ROUND(E110*H110,2)</f>
        <v>0</v>
      </c>
      <c r="J110" s="258"/>
      <c r="K110" s="259">
        <f>ROUND(E110*J110,2)</f>
        <v>0</v>
      </c>
      <c r="L110" s="259">
        <v>15</v>
      </c>
      <c r="M110" s="259">
        <f>G110*(1+L110/100)</f>
        <v>0</v>
      </c>
      <c r="N110" s="259">
        <v>0</v>
      </c>
      <c r="O110" s="259">
        <f>ROUND(E110*N110,2)</f>
        <v>0</v>
      </c>
      <c r="P110" s="259">
        <v>0</v>
      </c>
      <c r="Q110" s="259">
        <f>ROUND(E110*P110,2)</f>
        <v>0</v>
      </c>
      <c r="R110" s="259"/>
      <c r="S110" s="259" t="s">
        <v>272</v>
      </c>
      <c r="T110" s="260" t="s">
        <v>244</v>
      </c>
      <c r="U110" s="220">
        <v>0</v>
      </c>
      <c r="V110" s="220">
        <f>ROUND(E110*U110,2)</f>
        <v>0</v>
      </c>
      <c r="W110" s="220"/>
      <c r="X110" s="220" t="s">
        <v>292</v>
      </c>
      <c r="Y110" s="210"/>
      <c r="Z110" s="210"/>
      <c r="AA110" s="210"/>
      <c r="AB110" s="210"/>
      <c r="AC110" s="210"/>
      <c r="AD110" s="210"/>
      <c r="AE110" s="210"/>
      <c r="AF110" s="210"/>
      <c r="AG110" s="210" t="s">
        <v>627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x14ac:dyDescent="0.25">
      <c r="A111" s="225" t="s">
        <v>238</v>
      </c>
      <c r="B111" s="226" t="s">
        <v>164</v>
      </c>
      <c r="C111" s="241" t="s">
        <v>165</v>
      </c>
      <c r="D111" s="227"/>
      <c r="E111" s="228"/>
      <c r="F111" s="229"/>
      <c r="G111" s="229">
        <f>SUMIF(AG112:AG171,"&lt;&gt;NOR",G112:G171)</f>
        <v>0</v>
      </c>
      <c r="H111" s="229"/>
      <c r="I111" s="229">
        <f>SUM(I112:I171)</f>
        <v>0</v>
      </c>
      <c r="J111" s="229"/>
      <c r="K111" s="229">
        <f>SUM(K112:K171)</f>
        <v>0</v>
      </c>
      <c r="L111" s="229"/>
      <c r="M111" s="229">
        <f>SUM(M112:M171)</f>
        <v>0</v>
      </c>
      <c r="N111" s="229"/>
      <c r="O111" s="229">
        <f>SUM(O112:O171)</f>
        <v>0</v>
      </c>
      <c r="P111" s="229"/>
      <c r="Q111" s="229">
        <f>SUM(Q112:Q171)</f>
        <v>0</v>
      </c>
      <c r="R111" s="229"/>
      <c r="S111" s="229"/>
      <c r="T111" s="230"/>
      <c r="U111" s="224"/>
      <c r="V111" s="224">
        <f>SUM(V112:V171)</f>
        <v>0</v>
      </c>
      <c r="W111" s="224"/>
      <c r="X111" s="224"/>
      <c r="AG111" t="s">
        <v>239</v>
      </c>
    </row>
    <row r="112" spans="1:60" outlineLevel="1" x14ac:dyDescent="0.25">
      <c r="A112" s="254">
        <v>54</v>
      </c>
      <c r="B112" s="255" t="s">
        <v>2567</v>
      </c>
      <c r="C112" s="263" t="s">
        <v>2568</v>
      </c>
      <c r="D112" s="256" t="s">
        <v>526</v>
      </c>
      <c r="E112" s="257">
        <v>18</v>
      </c>
      <c r="F112" s="258"/>
      <c r="G112" s="259">
        <f>ROUND(E112*F112,2)</f>
        <v>0</v>
      </c>
      <c r="H112" s="258"/>
      <c r="I112" s="259">
        <f>ROUND(E112*H112,2)</f>
        <v>0</v>
      </c>
      <c r="J112" s="258"/>
      <c r="K112" s="259">
        <f>ROUND(E112*J112,2)</f>
        <v>0</v>
      </c>
      <c r="L112" s="259">
        <v>15</v>
      </c>
      <c r="M112" s="259">
        <f>G112*(1+L112/100)</f>
        <v>0</v>
      </c>
      <c r="N112" s="259">
        <v>0</v>
      </c>
      <c r="O112" s="259">
        <f>ROUND(E112*N112,2)</f>
        <v>0</v>
      </c>
      <c r="P112" s="259">
        <v>0</v>
      </c>
      <c r="Q112" s="259">
        <f>ROUND(E112*P112,2)</f>
        <v>0</v>
      </c>
      <c r="R112" s="259"/>
      <c r="S112" s="259" t="s">
        <v>272</v>
      </c>
      <c r="T112" s="260" t="s">
        <v>244</v>
      </c>
      <c r="U112" s="220">
        <v>0</v>
      </c>
      <c r="V112" s="220">
        <f>ROUND(E112*U112,2)</f>
        <v>0</v>
      </c>
      <c r="W112" s="220"/>
      <c r="X112" s="220" t="s">
        <v>739</v>
      </c>
      <c r="Y112" s="210"/>
      <c r="Z112" s="210"/>
      <c r="AA112" s="210"/>
      <c r="AB112" s="210"/>
      <c r="AC112" s="210"/>
      <c r="AD112" s="210"/>
      <c r="AE112" s="210"/>
      <c r="AF112" s="210"/>
      <c r="AG112" s="210" t="s">
        <v>2450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5">
      <c r="A113" s="254">
        <v>55</v>
      </c>
      <c r="B113" s="255" t="s">
        <v>2569</v>
      </c>
      <c r="C113" s="263" t="s">
        <v>2570</v>
      </c>
      <c r="D113" s="256" t="s">
        <v>526</v>
      </c>
      <c r="E113" s="257">
        <v>3</v>
      </c>
      <c r="F113" s="258"/>
      <c r="G113" s="259">
        <f>ROUND(E113*F113,2)</f>
        <v>0</v>
      </c>
      <c r="H113" s="258"/>
      <c r="I113" s="259">
        <f>ROUND(E113*H113,2)</f>
        <v>0</v>
      </c>
      <c r="J113" s="258"/>
      <c r="K113" s="259">
        <f>ROUND(E113*J113,2)</f>
        <v>0</v>
      </c>
      <c r="L113" s="259">
        <v>15</v>
      </c>
      <c r="M113" s="259">
        <f>G113*(1+L113/100)</f>
        <v>0</v>
      </c>
      <c r="N113" s="259">
        <v>0</v>
      </c>
      <c r="O113" s="259">
        <f>ROUND(E113*N113,2)</f>
        <v>0</v>
      </c>
      <c r="P113" s="259">
        <v>0</v>
      </c>
      <c r="Q113" s="259">
        <f>ROUND(E113*P113,2)</f>
        <v>0</v>
      </c>
      <c r="R113" s="259"/>
      <c r="S113" s="259" t="s">
        <v>272</v>
      </c>
      <c r="T113" s="260" t="s">
        <v>244</v>
      </c>
      <c r="U113" s="220">
        <v>0</v>
      </c>
      <c r="V113" s="220">
        <f>ROUND(E113*U113,2)</f>
        <v>0</v>
      </c>
      <c r="W113" s="220"/>
      <c r="X113" s="220" t="s">
        <v>739</v>
      </c>
      <c r="Y113" s="210"/>
      <c r="Z113" s="210"/>
      <c r="AA113" s="210"/>
      <c r="AB113" s="210"/>
      <c r="AC113" s="210"/>
      <c r="AD113" s="210"/>
      <c r="AE113" s="210"/>
      <c r="AF113" s="210"/>
      <c r="AG113" s="210" t="s">
        <v>2450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54">
        <v>56</v>
      </c>
      <c r="B114" s="255" t="s">
        <v>2571</v>
      </c>
      <c r="C114" s="263" t="s">
        <v>2572</v>
      </c>
      <c r="D114" s="256" t="s">
        <v>526</v>
      </c>
      <c r="E114" s="257">
        <v>33</v>
      </c>
      <c r="F114" s="258"/>
      <c r="G114" s="259">
        <f>ROUND(E114*F114,2)</f>
        <v>0</v>
      </c>
      <c r="H114" s="258"/>
      <c r="I114" s="259">
        <f>ROUND(E114*H114,2)</f>
        <v>0</v>
      </c>
      <c r="J114" s="258"/>
      <c r="K114" s="259">
        <f>ROUND(E114*J114,2)</f>
        <v>0</v>
      </c>
      <c r="L114" s="259">
        <v>15</v>
      </c>
      <c r="M114" s="259">
        <f>G114*(1+L114/100)</f>
        <v>0</v>
      </c>
      <c r="N114" s="259">
        <v>0</v>
      </c>
      <c r="O114" s="259">
        <f>ROUND(E114*N114,2)</f>
        <v>0</v>
      </c>
      <c r="P114" s="259">
        <v>0</v>
      </c>
      <c r="Q114" s="259">
        <f>ROUND(E114*P114,2)</f>
        <v>0</v>
      </c>
      <c r="R114" s="259"/>
      <c r="S114" s="259" t="s">
        <v>272</v>
      </c>
      <c r="T114" s="260" t="s">
        <v>244</v>
      </c>
      <c r="U114" s="220">
        <v>0</v>
      </c>
      <c r="V114" s="220">
        <f>ROUND(E114*U114,2)</f>
        <v>0</v>
      </c>
      <c r="W114" s="220"/>
      <c r="X114" s="220" t="s">
        <v>739</v>
      </c>
      <c r="Y114" s="210"/>
      <c r="Z114" s="210"/>
      <c r="AA114" s="210"/>
      <c r="AB114" s="210"/>
      <c r="AC114" s="210"/>
      <c r="AD114" s="210"/>
      <c r="AE114" s="210"/>
      <c r="AF114" s="210"/>
      <c r="AG114" s="210" t="s">
        <v>2450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5">
      <c r="A115" s="254">
        <v>57</v>
      </c>
      <c r="B115" s="255" t="s">
        <v>2573</v>
      </c>
      <c r="C115" s="263" t="s">
        <v>2574</v>
      </c>
      <c r="D115" s="256" t="s">
        <v>526</v>
      </c>
      <c r="E115" s="257">
        <v>37</v>
      </c>
      <c r="F115" s="258"/>
      <c r="G115" s="259">
        <f>ROUND(E115*F115,2)</f>
        <v>0</v>
      </c>
      <c r="H115" s="258"/>
      <c r="I115" s="259">
        <f>ROUND(E115*H115,2)</f>
        <v>0</v>
      </c>
      <c r="J115" s="258"/>
      <c r="K115" s="259">
        <f>ROUND(E115*J115,2)</f>
        <v>0</v>
      </c>
      <c r="L115" s="259">
        <v>15</v>
      </c>
      <c r="M115" s="259">
        <f>G115*(1+L115/100)</f>
        <v>0</v>
      </c>
      <c r="N115" s="259">
        <v>0</v>
      </c>
      <c r="O115" s="259">
        <f>ROUND(E115*N115,2)</f>
        <v>0</v>
      </c>
      <c r="P115" s="259">
        <v>0</v>
      </c>
      <c r="Q115" s="259">
        <f>ROUND(E115*P115,2)</f>
        <v>0</v>
      </c>
      <c r="R115" s="259"/>
      <c r="S115" s="259" t="s">
        <v>272</v>
      </c>
      <c r="T115" s="260" t="s">
        <v>244</v>
      </c>
      <c r="U115" s="220">
        <v>0</v>
      </c>
      <c r="V115" s="220">
        <f>ROUND(E115*U115,2)</f>
        <v>0</v>
      </c>
      <c r="W115" s="220"/>
      <c r="X115" s="220" t="s">
        <v>739</v>
      </c>
      <c r="Y115" s="210"/>
      <c r="Z115" s="210"/>
      <c r="AA115" s="210"/>
      <c r="AB115" s="210"/>
      <c r="AC115" s="210"/>
      <c r="AD115" s="210"/>
      <c r="AE115" s="210"/>
      <c r="AF115" s="210"/>
      <c r="AG115" s="210" t="s">
        <v>2450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54">
        <v>58</v>
      </c>
      <c r="B116" s="255" t="s">
        <v>2575</v>
      </c>
      <c r="C116" s="263" t="s">
        <v>2576</v>
      </c>
      <c r="D116" s="256" t="s">
        <v>526</v>
      </c>
      <c r="E116" s="257">
        <v>34</v>
      </c>
      <c r="F116" s="258"/>
      <c r="G116" s="259">
        <f>ROUND(E116*F116,2)</f>
        <v>0</v>
      </c>
      <c r="H116" s="258"/>
      <c r="I116" s="259">
        <f>ROUND(E116*H116,2)</f>
        <v>0</v>
      </c>
      <c r="J116" s="258"/>
      <c r="K116" s="259">
        <f>ROUND(E116*J116,2)</f>
        <v>0</v>
      </c>
      <c r="L116" s="259">
        <v>15</v>
      </c>
      <c r="M116" s="259">
        <f>G116*(1+L116/100)</f>
        <v>0</v>
      </c>
      <c r="N116" s="259">
        <v>0</v>
      </c>
      <c r="O116" s="259">
        <f>ROUND(E116*N116,2)</f>
        <v>0</v>
      </c>
      <c r="P116" s="259">
        <v>0</v>
      </c>
      <c r="Q116" s="259">
        <f>ROUND(E116*P116,2)</f>
        <v>0</v>
      </c>
      <c r="R116" s="259"/>
      <c r="S116" s="259" t="s">
        <v>272</v>
      </c>
      <c r="T116" s="260" t="s">
        <v>244</v>
      </c>
      <c r="U116" s="220">
        <v>0</v>
      </c>
      <c r="V116" s="220">
        <f>ROUND(E116*U116,2)</f>
        <v>0</v>
      </c>
      <c r="W116" s="220"/>
      <c r="X116" s="220" t="s">
        <v>739</v>
      </c>
      <c r="Y116" s="210"/>
      <c r="Z116" s="210"/>
      <c r="AA116" s="210"/>
      <c r="AB116" s="210"/>
      <c r="AC116" s="210"/>
      <c r="AD116" s="210"/>
      <c r="AE116" s="210"/>
      <c r="AF116" s="210"/>
      <c r="AG116" s="210" t="s">
        <v>2450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ht="20.399999999999999" outlineLevel="1" x14ac:dyDescent="0.25">
      <c r="A117" s="254">
        <v>59</v>
      </c>
      <c r="B117" s="255" t="s">
        <v>2577</v>
      </c>
      <c r="C117" s="263" t="s">
        <v>2578</v>
      </c>
      <c r="D117" s="256" t="s">
        <v>526</v>
      </c>
      <c r="E117" s="257">
        <v>9</v>
      </c>
      <c r="F117" s="258"/>
      <c r="G117" s="259">
        <f>ROUND(E117*F117,2)</f>
        <v>0</v>
      </c>
      <c r="H117" s="258"/>
      <c r="I117" s="259">
        <f>ROUND(E117*H117,2)</f>
        <v>0</v>
      </c>
      <c r="J117" s="258"/>
      <c r="K117" s="259">
        <f>ROUND(E117*J117,2)</f>
        <v>0</v>
      </c>
      <c r="L117" s="259">
        <v>15</v>
      </c>
      <c r="M117" s="259">
        <f>G117*(1+L117/100)</f>
        <v>0</v>
      </c>
      <c r="N117" s="259">
        <v>0</v>
      </c>
      <c r="O117" s="259">
        <f>ROUND(E117*N117,2)</f>
        <v>0</v>
      </c>
      <c r="P117" s="259">
        <v>0</v>
      </c>
      <c r="Q117" s="259">
        <f>ROUND(E117*P117,2)</f>
        <v>0</v>
      </c>
      <c r="R117" s="259"/>
      <c r="S117" s="259" t="s">
        <v>272</v>
      </c>
      <c r="T117" s="260" t="s">
        <v>244</v>
      </c>
      <c r="U117" s="220">
        <v>0</v>
      </c>
      <c r="V117" s="220">
        <f>ROUND(E117*U117,2)</f>
        <v>0</v>
      </c>
      <c r="W117" s="220"/>
      <c r="X117" s="220" t="s">
        <v>739</v>
      </c>
      <c r="Y117" s="210"/>
      <c r="Z117" s="210"/>
      <c r="AA117" s="210"/>
      <c r="AB117" s="210"/>
      <c r="AC117" s="210"/>
      <c r="AD117" s="210"/>
      <c r="AE117" s="210"/>
      <c r="AF117" s="210"/>
      <c r="AG117" s="210" t="s">
        <v>2450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0.399999999999999" outlineLevel="1" x14ac:dyDescent="0.25">
      <c r="A118" s="254">
        <v>60</v>
      </c>
      <c r="B118" s="255" t="s">
        <v>2579</v>
      </c>
      <c r="C118" s="263" t="s">
        <v>2580</v>
      </c>
      <c r="D118" s="256" t="s">
        <v>526</v>
      </c>
      <c r="E118" s="257">
        <v>15</v>
      </c>
      <c r="F118" s="258"/>
      <c r="G118" s="259">
        <f>ROUND(E118*F118,2)</f>
        <v>0</v>
      </c>
      <c r="H118" s="258"/>
      <c r="I118" s="259">
        <f>ROUND(E118*H118,2)</f>
        <v>0</v>
      </c>
      <c r="J118" s="258"/>
      <c r="K118" s="259">
        <f>ROUND(E118*J118,2)</f>
        <v>0</v>
      </c>
      <c r="L118" s="259">
        <v>15</v>
      </c>
      <c r="M118" s="259">
        <f>G118*(1+L118/100)</f>
        <v>0</v>
      </c>
      <c r="N118" s="259">
        <v>0</v>
      </c>
      <c r="O118" s="259">
        <f>ROUND(E118*N118,2)</f>
        <v>0</v>
      </c>
      <c r="P118" s="259">
        <v>0</v>
      </c>
      <c r="Q118" s="259">
        <f>ROUND(E118*P118,2)</f>
        <v>0</v>
      </c>
      <c r="R118" s="259"/>
      <c r="S118" s="259" t="s">
        <v>272</v>
      </c>
      <c r="T118" s="260" t="s">
        <v>244</v>
      </c>
      <c r="U118" s="220">
        <v>0</v>
      </c>
      <c r="V118" s="220">
        <f>ROUND(E118*U118,2)</f>
        <v>0</v>
      </c>
      <c r="W118" s="220"/>
      <c r="X118" s="220" t="s">
        <v>739</v>
      </c>
      <c r="Y118" s="210"/>
      <c r="Z118" s="210"/>
      <c r="AA118" s="210"/>
      <c r="AB118" s="210"/>
      <c r="AC118" s="210"/>
      <c r="AD118" s="210"/>
      <c r="AE118" s="210"/>
      <c r="AF118" s="210"/>
      <c r="AG118" s="210" t="s">
        <v>2450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54">
        <v>61</v>
      </c>
      <c r="B119" s="255" t="s">
        <v>2581</v>
      </c>
      <c r="C119" s="263" t="s">
        <v>2582</v>
      </c>
      <c r="D119" s="256" t="s">
        <v>526</v>
      </c>
      <c r="E119" s="257">
        <v>2</v>
      </c>
      <c r="F119" s="258"/>
      <c r="G119" s="259">
        <f>ROUND(E119*F119,2)</f>
        <v>0</v>
      </c>
      <c r="H119" s="258"/>
      <c r="I119" s="259">
        <f>ROUND(E119*H119,2)</f>
        <v>0</v>
      </c>
      <c r="J119" s="258"/>
      <c r="K119" s="259">
        <f>ROUND(E119*J119,2)</f>
        <v>0</v>
      </c>
      <c r="L119" s="259">
        <v>15</v>
      </c>
      <c r="M119" s="259">
        <f>G119*(1+L119/100)</f>
        <v>0</v>
      </c>
      <c r="N119" s="259">
        <v>0</v>
      </c>
      <c r="O119" s="259">
        <f>ROUND(E119*N119,2)</f>
        <v>0</v>
      </c>
      <c r="P119" s="259">
        <v>0</v>
      </c>
      <c r="Q119" s="259">
        <f>ROUND(E119*P119,2)</f>
        <v>0</v>
      </c>
      <c r="R119" s="259"/>
      <c r="S119" s="259" t="s">
        <v>272</v>
      </c>
      <c r="T119" s="260" t="s">
        <v>244</v>
      </c>
      <c r="U119" s="220">
        <v>0</v>
      </c>
      <c r="V119" s="220">
        <f>ROUND(E119*U119,2)</f>
        <v>0</v>
      </c>
      <c r="W119" s="220"/>
      <c r="X119" s="220" t="s">
        <v>739</v>
      </c>
      <c r="Y119" s="210"/>
      <c r="Z119" s="210"/>
      <c r="AA119" s="210"/>
      <c r="AB119" s="210"/>
      <c r="AC119" s="210"/>
      <c r="AD119" s="210"/>
      <c r="AE119" s="210"/>
      <c r="AF119" s="210"/>
      <c r="AG119" s="210" t="s">
        <v>2450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54">
        <v>62</v>
      </c>
      <c r="B120" s="255" t="s">
        <v>2583</v>
      </c>
      <c r="C120" s="263" t="s">
        <v>2584</v>
      </c>
      <c r="D120" s="256" t="s">
        <v>526</v>
      </c>
      <c r="E120" s="257">
        <v>2</v>
      </c>
      <c r="F120" s="258"/>
      <c r="G120" s="259">
        <f>ROUND(E120*F120,2)</f>
        <v>0</v>
      </c>
      <c r="H120" s="258"/>
      <c r="I120" s="259">
        <f>ROUND(E120*H120,2)</f>
        <v>0</v>
      </c>
      <c r="J120" s="258"/>
      <c r="K120" s="259">
        <f>ROUND(E120*J120,2)</f>
        <v>0</v>
      </c>
      <c r="L120" s="259">
        <v>15</v>
      </c>
      <c r="M120" s="259">
        <f>G120*(1+L120/100)</f>
        <v>0</v>
      </c>
      <c r="N120" s="259">
        <v>0</v>
      </c>
      <c r="O120" s="259">
        <f>ROUND(E120*N120,2)</f>
        <v>0</v>
      </c>
      <c r="P120" s="259">
        <v>0</v>
      </c>
      <c r="Q120" s="259">
        <f>ROUND(E120*P120,2)</f>
        <v>0</v>
      </c>
      <c r="R120" s="259"/>
      <c r="S120" s="259" t="s">
        <v>272</v>
      </c>
      <c r="T120" s="260" t="s">
        <v>244</v>
      </c>
      <c r="U120" s="220">
        <v>0</v>
      </c>
      <c r="V120" s="220">
        <f>ROUND(E120*U120,2)</f>
        <v>0</v>
      </c>
      <c r="W120" s="220"/>
      <c r="X120" s="220" t="s">
        <v>739</v>
      </c>
      <c r="Y120" s="210"/>
      <c r="Z120" s="210"/>
      <c r="AA120" s="210"/>
      <c r="AB120" s="210"/>
      <c r="AC120" s="210"/>
      <c r="AD120" s="210"/>
      <c r="AE120" s="210"/>
      <c r="AF120" s="210"/>
      <c r="AG120" s="210" t="s">
        <v>2450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54">
        <v>63</v>
      </c>
      <c r="B121" s="255" t="s">
        <v>2585</v>
      </c>
      <c r="C121" s="263" t="s">
        <v>2586</v>
      </c>
      <c r="D121" s="256" t="s">
        <v>526</v>
      </c>
      <c r="E121" s="257">
        <v>2</v>
      </c>
      <c r="F121" s="258"/>
      <c r="G121" s="259">
        <f>ROUND(E121*F121,2)</f>
        <v>0</v>
      </c>
      <c r="H121" s="258"/>
      <c r="I121" s="259">
        <f>ROUND(E121*H121,2)</f>
        <v>0</v>
      </c>
      <c r="J121" s="258"/>
      <c r="K121" s="259">
        <f>ROUND(E121*J121,2)</f>
        <v>0</v>
      </c>
      <c r="L121" s="259">
        <v>15</v>
      </c>
      <c r="M121" s="259">
        <f>G121*(1+L121/100)</f>
        <v>0</v>
      </c>
      <c r="N121" s="259">
        <v>0</v>
      </c>
      <c r="O121" s="259">
        <f>ROUND(E121*N121,2)</f>
        <v>0</v>
      </c>
      <c r="P121" s="259">
        <v>0</v>
      </c>
      <c r="Q121" s="259">
        <f>ROUND(E121*P121,2)</f>
        <v>0</v>
      </c>
      <c r="R121" s="259"/>
      <c r="S121" s="259" t="s">
        <v>272</v>
      </c>
      <c r="T121" s="260" t="s">
        <v>244</v>
      </c>
      <c r="U121" s="220">
        <v>0</v>
      </c>
      <c r="V121" s="220">
        <f>ROUND(E121*U121,2)</f>
        <v>0</v>
      </c>
      <c r="W121" s="220"/>
      <c r="X121" s="220" t="s">
        <v>739</v>
      </c>
      <c r="Y121" s="210"/>
      <c r="Z121" s="210"/>
      <c r="AA121" s="210"/>
      <c r="AB121" s="210"/>
      <c r="AC121" s="210"/>
      <c r="AD121" s="210"/>
      <c r="AE121" s="210"/>
      <c r="AF121" s="210"/>
      <c r="AG121" s="210" t="s">
        <v>2450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54">
        <v>64</v>
      </c>
      <c r="B122" s="255" t="s">
        <v>2587</v>
      </c>
      <c r="C122" s="263" t="s">
        <v>2588</v>
      </c>
      <c r="D122" s="256" t="s">
        <v>526</v>
      </c>
      <c r="E122" s="257">
        <v>1</v>
      </c>
      <c r="F122" s="258"/>
      <c r="G122" s="259">
        <f>ROUND(E122*F122,2)</f>
        <v>0</v>
      </c>
      <c r="H122" s="258"/>
      <c r="I122" s="259">
        <f>ROUND(E122*H122,2)</f>
        <v>0</v>
      </c>
      <c r="J122" s="258"/>
      <c r="K122" s="259">
        <f>ROUND(E122*J122,2)</f>
        <v>0</v>
      </c>
      <c r="L122" s="259">
        <v>15</v>
      </c>
      <c r="M122" s="259">
        <f>G122*(1+L122/100)</f>
        <v>0</v>
      </c>
      <c r="N122" s="259">
        <v>0</v>
      </c>
      <c r="O122" s="259">
        <f>ROUND(E122*N122,2)</f>
        <v>0</v>
      </c>
      <c r="P122" s="259">
        <v>0</v>
      </c>
      <c r="Q122" s="259">
        <f>ROUND(E122*P122,2)</f>
        <v>0</v>
      </c>
      <c r="R122" s="259"/>
      <c r="S122" s="259" t="s">
        <v>272</v>
      </c>
      <c r="T122" s="260" t="s">
        <v>244</v>
      </c>
      <c r="U122" s="220">
        <v>0</v>
      </c>
      <c r="V122" s="220">
        <f>ROUND(E122*U122,2)</f>
        <v>0</v>
      </c>
      <c r="W122" s="220"/>
      <c r="X122" s="220" t="s">
        <v>739</v>
      </c>
      <c r="Y122" s="210"/>
      <c r="Z122" s="210"/>
      <c r="AA122" s="210"/>
      <c r="AB122" s="210"/>
      <c r="AC122" s="210"/>
      <c r="AD122" s="210"/>
      <c r="AE122" s="210"/>
      <c r="AF122" s="210"/>
      <c r="AG122" s="210" t="s">
        <v>2450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54">
        <v>65</v>
      </c>
      <c r="B123" s="255" t="s">
        <v>2589</v>
      </c>
      <c r="C123" s="263" t="s">
        <v>2590</v>
      </c>
      <c r="D123" s="256" t="s">
        <v>526</v>
      </c>
      <c r="E123" s="257">
        <v>1</v>
      </c>
      <c r="F123" s="258"/>
      <c r="G123" s="259">
        <f>ROUND(E123*F123,2)</f>
        <v>0</v>
      </c>
      <c r="H123" s="258"/>
      <c r="I123" s="259">
        <f>ROUND(E123*H123,2)</f>
        <v>0</v>
      </c>
      <c r="J123" s="258"/>
      <c r="K123" s="259">
        <f>ROUND(E123*J123,2)</f>
        <v>0</v>
      </c>
      <c r="L123" s="259">
        <v>15</v>
      </c>
      <c r="M123" s="259">
        <f>G123*(1+L123/100)</f>
        <v>0</v>
      </c>
      <c r="N123" s="259">
        <v>0</v>
      </c>
      <c r="O123" s="259">
        <f>ROUND(E123*N123,2)</f>
        <v>0</v>
      </c>
      <c r="P123" s="259">
        <v>0</v>
      </c>
      <c r="Q123" s="259">
        <f>ROUND(E123*P123,2)</f>
        <v>0</v>
      </c>
      <c r="R123" s="259"/>
      <c r="S123" s="259" t="s">
        <v>272</v>
      </c>
      <c r="T123" s="260" t="s">
        <v>244</v>
      </c>
      <c r="U123" s="220">
        <v>0</v>
      </c>
      <c r="V123" s="220">
        <f>ROUND(E123*U123,2)</f>
        <v>0</v>
      </c>
      <c r="W123" s="220"/>
      <c r="X123" s="220" t="s">
        <v>739</v>
      </c>
      <c r="Y123" s="210"/>
      <c r="Z123" s="210"/>
      <c r="AA123" s="210"/>
      <c r="AB123" s="210"/>
      <c r="AC123" s="210"/>
      <c r="AD123" s="210"/>
      <c r="AE123" s="210"/>
      <c r="AF123" s="210"/>
      <c r="AG123" s="210" t="s">
        <v>2450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54">
        <v>66</v>
      </c>
      <c r="B124" s="255" t="s">
        <v>2591</v>
      </c>
      <c r="C124" s="263" t="s">
        <v>2592</v>
      </c>
      <c r="D124" s="256" t="s">
        <v>526</v>
      </c>
      <c r="E124" s="257">
        <v>2</v>
      </c>
      <c r="F124" s="258"/>
      <c r="G124" s="259">
        <f>ROUND(E124*F124,2)</f>
        <v>0</v>
      </c>
      <c r="H124" s="258"/>
      <c r="I124" s="259">
        <f>ROUND(E124*H124,2)</f>
        <v>0</v>
      </c>
      <c r="J124" s="258"/>
      <c r="K124" s="259">
        <f>ROUND(E124*J124,2)</f>
        <v>0</v>
      </c>
      <c r="L124" s="259">
        <v>15</v>
      </c>
      <c r="M124" s="259">
        <f>G124*(1+L124/100)</f>
        <v>0</v>
      </c>
      <c r="N124" s="259">
        <v>0</v>
      </c>
      <c r="O124" s="259">
        <f>ROUND(E124*N124,2)</f>
        <v>0</v>
      </c>
      <c r="P124" s="259">
        <v>0</v>
      </c>
      <c r="Q124" s="259">
        <f>ROUND(E124*P124,2)</f>
        <v>0</v>
      </c>
      <c r="R124" s="259"/>
      <c r="S124" s="259" t="s">
        <v>272</v>
      </c>
      <c r="T124" s="260" t="s">
        <v>244</v>
      </c>
      <c r="U124" s="220">
        <v>0</v>
      </c>
      <c r="V124" s="220">
        <f>ROUND(E124*U124,2)</f>
        <v>0</v>
      </c>
      <c r="W124" s="220"/>
      <c r="X124" s="220" t="s">
        <v>739</v>
      </c>
      <c r="Y124" s="210"/>
      <c r="Z124" s="210"/>
      <c r="AA124" s="210"/>
      <c r="AB124" s="210"/>
      <c r="AC124" s="210"/>
      <c r="AD124" s="210"/>
      <c r="AE124" s="210"/>
      <c r="AF124" s="210"/>
      <c r="AG124" s="210" t="s">
        <v>2450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ht="20.399999999999999" outlineLevel="1" x14ac:dyDescent="0.25">
      <c r="A125" s="254">
        <v>67</v>
      </c>
      <c r="B125" s="255" t="s">
        <v>2593</v>
      </c>
      <c r="C125" s="263" t="s">
        <v>2594</v>
      </c>
      <c r="D125" s="256" t="s">
        <v>526</v>
      </c>
      <c r="E125" s="257">
        <v>2</v>
      </c>
      <c r="F125" s="258"/>
      <c r="G125" s="259">
        <f>ROUND(E125*F125,2)</f>
        <v>0</v>
      </c>
      <c r="H125" s="258"/>
      <c r="I125" s="259">
        <f>ROUND(E125*H125,2)</f>
        <v>0</v>
      </c>
      <c r="J125" s="258"/>
      <c r="K125" s="259">
        <f>ROUND(E125*J125,2)</f>
        <v>0</v>
      </c>
      <c r="L125" s="259">
        <v>15</v>
      </c>
      <c r="M125" s="259">
        <f>G125*(1+L125/100)</f>
        <v>0</v>
      </c>
      <c r="N125" s="259">
        <v>0</v>
      </c>
      <c r="O125" s="259">
        <f>ROUND(E125*N125,2)</f>
        <v>0</v>
      </c>
      <c r="P125" s="259">
        <v>0</v>
      </c>
      <c r="Q125" s="259">
        <f>ROUND(E125*P125,2)</f>
        <v>0</v>
      </c>
      <c r="R125" s="259"/>
      <c r="S125" s="259" t="s">
        <v>272</v>
      </c>
      <c r="T125" s="260" t="s">
        <v>244</v>
      </c>
      <c r="U125" s="220">
        <v>0</v>
      </c>
      <c r="V125" s="220">
        <f>ROUND(E125*U125,2)</f>
        <v>0</v>
      </c>
      <c r="W125" s="220"/>
      <c r="X125" s="220" t="s">
        <v>739</v>
      </c>
      <c r="Y125" s="210"/>
      <c r="Z125" s="210"/>
      <c r="AA125" s="210"/>
      <c r="AB125" s="210"/>
      <c r="AC125" s="210"/>
      <c r="AD125" s="210"/>
      <c r="AE125" s="210"/>
      <c r="AF125" s="210"/>
      <c r="AG125" s="210" t="s">
        <v>2450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54">
        <v>68</v>
      </c>
      <c r="B126" s="255" t="s">
        <v>2595</v>
      </c>
      <c r="C126" s="263" t="s">
        <v>2596</v>
      </c>
      <c r="D126" s="256" t="s">
        <v>526</v>
      </c>
      <c r="E126" s="257">
        <v>2</v>
      </c>
      <c r="F126" s="258"/>
      <c r="G126" s="259">
        <f>ROUND(E126*F126,2)</f>
        <v>0</v>
      </c>
      <c r="H126" s="258"/>
      <c r="I126" s="259">
        <f>ROUND(E126*H126,2)</f>
        <v>0</v>
      </c>
      <c r="J126" s="258"/>
      <c r="K126" s="259">
        <f>ROUND(E126*J126,2)</f>
        <v>0</v>
      </c>
      <c r="L126" s="259">
        <v>15</v>
      </c>
      <c r="M126" s="259">
        <f>G126*(1+L126/100)</f>
        <v>0</v>
      </c>
      <c r="N126" s="259">
        <v>0</v>
      </c>
      <c r="O126" s="259">
        <f>ROUND(E126*N126,2)</f>
        <v>0</v>
      </c>
      <c r="P126" s="259">
        <v>0</v>
      </c>
      <c r="Q126" s="259">
        <f>ROUND(E126*P126,2)</f>
        <v>0</v>
      </c>
      <c r="R126" s="259"/>
      <c r="S126" s="259" t="s">
        <v>272</v>
      </c>
      <c r="T126" s="260" t="s">
        <v>244</v>
      </c>
      <c r="U126" s="220">
        <v>0</v>
      </c>
      <c r="V126" s="220">
        <f>ROUND(E126*U126,2)</f>
        <v>0</v>
      </c>
      <c r="W126" s="220"/>
      <c r="X126" s="220" t="s">
        <v>739</v>
      </c>
      <c r="Y126" s="210"/>
      <c r="Z126" s="210"/>
      <c r="AA126" s="210"/>
      <c r="AB126" s="210"/>
      <c r="AC126" s="210"/>
      <c r="AD126" s="210"/>
      <c r="AE126" s="210"/>
      <c r="AF126" s="210"/>
      <c r="AG126" s="210" t="s">
        <v>2450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54">
        <v>69</v>
      </c>
      <c r="B127" s="255" t="s">
        <v>2597</v>
      </c>
      <c r="C127" s="263" t="s">
        <v>2598</v>
      </c>
      <c r="D127" s="256" t="s">
        <v>526</v>
      </c>
      <c r="E127" s="257">
        <v>2</v>
      </c>
      <c r="F127" s="258"/>
      <c r="G127" s="259">
        <f>ROUND(E127*F127,2)</f>
        <v>0</v>
      </c>
      <c r="H127" s="258"/>
      <c r="I127" s="259">
        <f>ROUND(E127*H127,2)</f>
        <v>0</v>
      </c>
      <c r="J127" s="258"/>
      <c r="K127" s="259">
        <f>ROUND(E127*J127,2)</f>
        <v>0</v>
      </c>
      <c r="L127" s="259">
        <v>15</v>
      </c>
      <c r="M127" s="259">
        <f>G127*(1+L127/100)</f>
        <v>0</v>
      </c>
      <c r="N127" s="259">
        <v>0</v>
      </c>
      <c r="O127" s="259">
        <f>ROUND(E127*N127,2)</f>
        <v>0</v>
      </c>
      <c r="P127" s="259">
        <v>0</v>
      </c>
      <c r="Q127" s="259">
        <f>ROUND(E127*P127,2)</f>
        <v>0</v>
      </c>
      <c r="R127" s="259"/>
      <c r="S127" s="259" t="s">
        <v>272</v>
      </c>
      <c r="T127" s="260" t="s">
        <v>244</v>
      </c>
      <c r="U127" s="220">
        <v>0</v>
      </c>
      <c r="V127" s="220">
        <f>ROUND(E127*U127,2)</f>
        <v>0</v>
      </c>
      <c r="W127" s="220"/>
      <c r="X127" s="220" t="s">
        <v>739</v>
      </c>
      <c r="Y127" s="210"/>
      <c r="Z127" s="210"/>
      <c r="AA127" s="210"/>
      <c r="AB127" s="210"/>
      <c r="AC127" s="210"/>
      <c r="AD127" s="210"/>
      <c r="AE127" s="210"/>
      <c r="AF127" s="210"/>
      <c r="AG127" s="210" t="s">
        <v>2450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54">
        <v>70</v>
      </c>
      <c r="B128" s="255" t="s">
        <v>2599</v>
      </c>
      <c r="C128" s="263" t="s">
        <v>2572</v>
      </c>
      <c r="D128" s="256" t="s">
        <v>526</v>
      </c>
      <c r="E128" s="257">
        <v>3</v>
      </c>
      <c r="F128" s="258"/>
      <c r="G128" s="259">
        <f>ROUND(E128*F128,2)</f>
        <v>0</v>
      </c>
      <c r="H128" s="258"/>
      <c r="I128" s="259">
        <f>ROUND(E128*H128,2)</f>
        <v>0</v>
      </c>
      <c r="J128" s="258"/>
      <c r="K128" s="259">
        <f>ROUND(E128*J128,2)</f>
        <v>0</v>
      </c>
      <c r="L128" s="259">
        <v>15</v>
      </c>
      <c r="M128" s="259">
        <f>G128*(1+L128/100)</f>
        <v>0</v>
      </c>
      <c r="N128" s="259">
        <v>0</v>
      </c>
      <c r="O128" s="259">
        <f>ROUND(E128*N128,2)</f>
        <v>0</v>
      </c>
      <c r="P128" s="259">
        <v>0</v>
      </c>
      <c r="Q128" s="259">
        <f>ROUND(E128*P128,2)</f>
        <v>0</v>
      </c>
      <c r="R128" s="259"/>
      <c r="S128" s="259" t="s">
        <v>272</v>
      </c>
      <c r="T128" s="260" t="s">
        <v>244</v>
      </c>
      <c r="U128" s="220">
        <v>0</v>
      </c>
      <c r="V128" s="220">
        <f>ROUND(E128*U128,2)</f>
        <v>0</v>
      </c>
      <c r="W128" s="220"/>
      <c r="X128" s="220" t="s">
        <v>739</v>
      </c>
      <c r="Y128" s="210"/>
      <c r="Z128" s="210"/>
      <c r="AA128" s="210"/>
      <c r="AB128" s="210"/>
      <c r="AC128" s="210"/>
      <c r="AD128" s="210"/>
      <c r="AE128" s="210"/>
      <c r="AF128" s="210"/>
      <c r="AG128" s="210" t="s">
        <v>2450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ht="20.399999999999999" outlineLevel="1" x14ac:dyDescent="0.25">
      <c r="A129" s="254">
        <v>71</v>
      </c>
      <c r="B129" s="255" t="s">
        <v>2600</v>
      </c>
      <c r="C129" s="263" t="s">
        <v>2601</v>
      </c>
      <c r="D129" s="256" t="s">
        <v>526</v>
      </c>
      <c r="E129" s="257">
        <v>1</v>
      </c>
      <c r="F129" s="258"/>
      <c r="G129" s="259">
        <f>ROUND(E129*F129,2)</f>
        <v>0</v>
      </c>
      <c r="H129" s="258"/>
      <c r="I129" s="259">
        <f>ROUND(E129*H129,2)</f>
        <v>0</v>
      </c>
      <c r="J129" s="258"/>
      <c r="K129" s="259">
        <f>ROUND(E129*J129,2)</f>
        <v>0</v>
      </c>
      <c r="L129" s="259">
        <v>15</v>
      </c>
      <c r="M129" s="259">
        <f>G129*(1+L129/100)</f>
        <v>0</v>
      </c>
      <c r="N129" s="259">
        <v>0</v>
      </c>
      <c r="O129" s="259">
        <f>ROUND(E129*N129,2)</f>
        <v>0</v>
      </c>
      <c r="P129" s="259">
        <v>0</v>
      </c>
      <c r="Q129" s="259">
        <f>ROUND(E129*P129,2)</f>
        <v>0</v>
      </c>
      <c r="R129" s="259"/>
      <c r="S129" s="259" t="s">
        <v>272</v>
      </c>
      <c r="T129" s="260" t="s">
        <v>244</v>
      </c>
      <c r="U129" s="220">
        <v>0</v>
      </c>
      <c r="V129" s="220">
        <f>ROUND(E129*U129,2)</f>
        <v>0</v>
      </c>
      <c r="W129" s="220"/>
      <c r="X129" s="220" t="s">
        <v>739</v>
      </c>
      <c r="Y129" s="210"/>
      <c r="Z129" s="210"/>
      <c r="AA129" s="210"/>
      <c r="AB129" s="210"/>
      <c r="AC129" s="210"/>
      <c r="AD129" s="210"/>
      <c r="AE129" s="210"/>
      <c r="AF129" s="210"/>
      <c r="AG129" s="210" t="s">
        <v>2450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54">
        <v>72</v>
      </c>
      <c r="B130" s="255" t="s">
        <v>2602</v>
      </c>
      <c r="C130" s="263" t="s">
        <v>2574</v>
      </c>
      <c r="D130" s="256" t="s">
        <v>526</v>
      </c>
      <c r="E130" s="257">
        <v>2</v>
      </c>
      <c r="F130" s="258"/>
      <c r="G130" s="259">
        <f>ROUND(E130*F130,2)</f>
        <v>0</v>
      </c>
      <c r="H130" s="258"/>
      <c r="I130" s="259">
        <f>ROUND(E130*H130,2)</f>
        <v>0</v>
      </c>
      <c r="J130" s="258"/>
      <c r="K130" s="259">
        <f>ROUND(E130*J130,2)</f>
        <v>0</v>
      </c>
      <c r="L130" s="259">
        <v>15</v>
      </c>
      <c r="M130" s="259">
        <f>G130*(1+L130/100)</f>
        <v>0</v>
      </c>
      <c r="N130" s="259">
        <v>0</v>
      </c>
      <c r="O130" s="259">
        <f>ROUND(E130*N130,2)</f>
        <v>0</v>
      </c>
      <c r="P130" s="259">
        <v>0</v>
      </c>
      <c r="Q130" s="259">
        <f>ROUND(E130*P130,2)</f>
        <v>0</v>
      </c>
      <c r="R130" s="259"/>
      <c r="S130" s="259" t="s">
        <v>272</v>
      </c>
      <c r="T130" s="260" t="s">
        <v>244</v>
      </c>
      <c r="U130" s="220">
        <v>0</v>
      </c>
      <c r="V130" s="220">
        <f>ROUND(E130*U130,2)</f>
        <v>0</v>
      </c>
      <c r="W130" s="220"/>
      <c r="X130" s="220" t="s">
        <v>739</v>
      </c>
      <c r="Y130" s="210"/>
      <c r="Z130" s="210"/>
      <c r="AA130" s="210"/>
      <c r="AB130" s="210"/>
      <c r="AC130" s="210"/>
      <c r="AD130" s="210"/>
      <c r="AE130" s="210"/>
      <c r="AF130" s="210"/>
      <c r="AG130" s="210" t="s">
        <v>2450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ht="20.399999999999999" outlineLevel="1" x14ac:dyDescent="0.25">
      <c r="A131" s="254">
        <v>73</v>
      </c>
      <c r="B131" s="255" t="s">
        <v>2603</v>
      </c>
      <c r="C131" s="263" t="s">
        <v>2604</v>
      </c>
      <c r="D131" s="256" t="s">
        <v>526</v>
      </c>
      <c r="E131" s="257">
        <v>1</v>
      </c>
      <c r="F131" s="258"/>
      <c r="G131" s="259">
        <f>ROUND(E131*F131,2)</f>
        <v>0</v>
      </c>
      <c r="H131" s="258"/>
      <c r="I131" s="259">
        <f>ROUND(E131*H131,2)</f>
        <v>0</v>
      </c>
      <c r="J131" s="258"/>
      <c r="K131" s="259">
        <f>ROUND(E131*J131,2)</f>
        <v>0</v>
      </c>
      <c r="L131" s="259">
        <v>15</v>
      </c>
      <c r="M131" s="259">
        <f>G131*(1+L131/100)</f>
        <v>0</v>
      </c>
      <c r="N131" s="259">
        <v>0</v>
      </c>
      <c r="O131" s="259">
        <f>ROUND(E131*N131,2)</f>
        <v>0</v>
      </c>
      <c r="P131" s="259">
        <v>0</v>
      </c>
      <c r="Q131" s="259">
        <f>ROUND(E131*P131,2)</f>
        <v>0</v>
      </c>
      <c r="R131" s="259"/>
      <c r="S131" s="259" t="s">
        <v>272</v>
      </c>
      <c r="T131" s="260" t="s">
        <v>244</v>
      </c>
      <c r="U131" s="220">
        <v>0</v>
      </c>
      <c r="V131" s="220">
        <f>ROUND(E131*U131,2)</f>
        <v>0</v>
      </c>
      <c r="W131" s="220"/>
      <c r="X131" s="220" t="s">
        <v>739</v>
      </c>
      <c r="Y131" s="210"/>
      <c r="Z131" s="210"/>
      <c r="AA131" s="210"/>
      <c r="AB131" s="210"/>
      <c r="AC131" s="210"/>
      <c r="AD131" s="210"/>
      <c r="AE131" s="210"/>
      <c r="AF131" s="210"/>
      <c r="AG131" s="210" t="s">
        <v>2450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54">
        <v>74</v>
      </c>
      <c r="B132" s="255" t="s">
        <v>2605</v>
      </c>
      <c r="C132" s="263" t="s">
        <v>2592</v>
      </c>
      <c r="D132" s="256" t="s">
        <v>526</v>
      </c>
      <c r="E132" s="257">
        <v>2</v>
      </c>
      <c r="F132" s="258"/>
      <c r="G132" s="259">
        <f>ROUND(E132*F132,2)</f>
        <v>0</v>
      </c>
      <c r="H132" s="258"/>
      <c r="I132" s="259">
        <f>ROUND(E132*H132,2)</f>
        <v>0</v>
      </c>
      <c r="J132" s="258"/>
      <c r="K132" s="259">
        <f>ROUND(E132*J132,2)</f>
        <v>0</v>
      </c>
      <c r="L132" s="259">
        <v>15</v>
      </c>
      <c r="M132" s="259">
        <f>G132*(1+L132/100)</f>
        <v>0</v>
      </c>
      <c r="N132" s="259">
        <v>0</v>
      </c>
      <c r="O132" s="259">
        <f>ROUND(E132*N132,2)</f>
        <v>0</v>
      </c>
      <c r="P132" s="259">
        <v>0</v>
      </c>
      <c r="Q132" s="259">
        <f>ROUND(E132*P132,2)</f>
        <v>0</v>
      </c>
      <c r="R132" s="259"/>
      <c r="S132" s="259" t="s">
        <v>272</v>
      </c>
      <c r="T132" s="260" t="s">
        <v>244</v>
      </c>
      <c r="U132" s="220">
        <v>0</v>
      </c>
      <c r="V132" s="220">
        <f>ROUND(E132*U132,2)</f>
        <v>0</v>
      </c>
      <c r="W132" s="220"/>
      <c r="X132" s="220" t="s">
        <v>739</v>
      </c>
      <c r="Y132" s="210"/>
      <c r="Z132" s="210"/>
      <c r="AA132" s="210"/>
      <c r="AB132" s="210"/>
      <c r="AC132" s="210"/>
      <c r="AD132" s="210"/>
      <c r="AE132" s="210"/>
      <c r="AF132" s="210"/>
      <c r="AG132" s="210" t="s">
        <v>2450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54">
        <v>75</v>
      </c>
      <c r="B133" s="255" t="s">
        <v>2606</v>
      </c>
      <c r="C133" s="263" t="s">
        <v>2607</v>
      </c>
      <c r="D133" s="256" t="s">
        <v>526</v>
      </c>
      <c r="E133" s="257">
        <v>2</v>
      </c>
      <c r="F133" s="258"/>
      <c r="G133" s="259">
        <f>ROUND(E133*F133,2)</f>
        <v>0</v>
      </c>
      <c r="H133" s="258"/>
      <c r="I133" s="259">
        <f>ROUND(E133*H133,2)</f>
        <v>0</v>
      </c>
      <c r="J133" s="258"/>
      <c r="K133" s="259">
        <f>ROUND(E133*J133,2)</f>
        <v>0</v>
      </c>
      <c r="L133" s="259">
        <v>15</v>
      </c>
      <c r="M133" s="259">
        <f>G133*(1+L133/100)</f>
        <v>0</v>
      </c>
      <c r="N133" s="259">
        <v>0</v>
      </c>
      <c r="O133" s="259">
        <f>ROUND(E133*N133,2)</f>
        <v>0</v>
      </c>
      <c r="P133" s="259">
        <v>0</v>
      </c>
      <c r="Q133" s="259">
        <f>ROUND(E133*P133,2)</f>
        <v>0</v>
      </c>
      <c r="R133" s="259"/>
      <c r="S133" s="259" t="s">
        <v>272</v>
      </c>
      <c r="T133" s="260" t="s">
        <v>244</v>
      </c>
      <c r="U133" s="220">
        <v>0</v>
      </c>
      <c r="V133" s="220">
        <f>ROUND(E133*U133,2)</f>
        <v>0</v>
      </c>
      <c r="W133" s="220"/>
      <c r="X133" s="220" t="s">
        <v>739</v>
      </c>
      <c r="Y133" s="210"/>
      <c r="Z133" s="210"/>
      <c r="AA133" s="210"/>
      <c r="AB133" s="210"/>
      <c r="AC133" s="210"/>
      <c r="AD133" s="210"/>
      <c r="AE133" s="210"/>
      <c r="AF133" s="210"/>
      <c r="AG133" s="210" t="s">
        <v>2450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54">
        <v>76</v>
      </c>
      <c r="B134" s="255" t="s">
        <v>2608</v>
      </c>
      <c r="C134" s="263" t="s">
        <v>2609</v>
      </c>
      <c r="D134" s="256" t="s">
        <v>526</v>
      </c>
      <c r="E134" s="257">
        <v>4</v>
      </c>
      <c r="F134" s="258"/>
      <c r="G134" s="259">
        <f>ROUND(E134*F134,2)</f>
        <v>0</v>
      </c>
      <c r="H134" s="258"/>
      <c r="I134" s="259">
        <f>ROUND(E134*H134,2)</f>
        <v>0</v>
      </c>
      <c r="J134" s="258"/>
      <c r="K134" s="259">
        <f>ROUND(E134*J134,2)</f>
        <v>0</v>
      </c>
      <c r="L134" s="259">
        <v>15</v>
      </c>
      <c r="M134" s="259">
        <f>G134*(1+L134/100)</f>
        <v>0</v>
      </c>
      <c r="N134" s="259">
        <v>0</v>
      </c>
      <c r="O134" s="259">
        <f>ROUND(E134*N134,2)</f>
        <v>0</v>
      </c>
      <c r="P134" s="259">
        <v>0</v>
      </c>
      <c r="Q134" s="259">
        <f>ROUND(E134*P134,2)</f>
        <v>0</v>
      </c>
      <c r="R134" s="259"/>
      <c r="S134" s="259" t="s">
        <v>272</v>
      </c>
      <c r="T134" s="260" t="s">
        <v>244</v>
      </c>
      <c r="U134" s="220">
        <v>0</v>
      </c>
      <c r="V134" s="220">
        <f>ROUND(E134*U134,2)</f>
        <v>0</v>
      </c>
      <c r="W134" s="220"/>
      <c r="X134" s="220" t="s">
        <v>292</v>
      </c>
      <c r="Y134" s="210"/>
      <c r="Z134" s="210"/>
      <c r="AA134" s="210"/>
      <c r="AB134" s="210"/>
      <c r="AC134" s="210"/>
      <c r="AD134" s="210"/>
      <c r="AE134" s="210"/>
      <c r="AF134" s="210"/>
      <c r="AG134" s="210" t="s">
        <v>627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54">
        <v>77</v>
      </c>
      <c r="B135" s="255" t="s">
        <v>2610</v>
      </c>
      <c r="C135" s="263" t="s">
        <v>2568</v>
      </c>
      <c r="D135" s="256" t="s">
        <v>526</v>
      </c>
      <c r="E135" s="257">
        <v>3</v>
      </c>
      <c r="F135" s="258"/>
      <c r="G135" s="259">
        <f>ROUND(E135*F135,2)</f>
        <v>0</v>
      </c>
      <c r="H135" s="258"/>
      <c r="I135" s="259">
        <f>ROUND(E135*H135,2)</f>
        <v>0</v>
      </c>
      <c r="J135" s="258"/>
      <c r="K135" s="259">
        <f>ROUND(E135*J135,2)</f>
        <v>0</v>
      </c>
      <c r="L135" s="259">
        <v>15</v>
      </c>
      <c r="M135" s="259">
        <f>G135*(1+L135/100)</f>
        <v>0</v>
      </c>
      <c r="N135" s="259">
        <v>0</v>
      </c>
      <c r="O135" s="259">
        <f>ROUND(E135*N135,2)</f>
        <v>0</v>
      </c>
      <c r="P135" s="259">
        <v>0</v>
      </c>
      <c r="Q135" s="259">
        <f>ROUND(E135*P135,2)</f>
        <v>0</v>
      </c>
      <c r="R135" s="259"/>
      <c r="S135" s="259" t="s">
        <v>272</v>
      </c>
      <c r="T135" s="260" t="s">
        <v>244</v>
      </c>
      <c r="U135" s="220">
        <v>0</v>
      </c>
      <c r="V135" s="220">
        <f>ROUND(E135*U135,2)</f>
        <v>0</v>
      </c>
      <c r="W135" s="220"/>
      <c r="X135" s="220" t="s">
        <v>739</v>
      </c>
      <c r="Y135" s="210"/>
      <c r="Z135" s="210"/>
      <c r="AA135" s="210"/>
      <c r="AB135" s="210"/>
      <c r="AC135" s="210"/>
      <c r="AD135" s="210"/>
      <c r="AE135" s="210"/>
      <c r="AF135" s="210"/>
      <c r="AG135" s="210" t="s">
        <v>2450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20.399999999999999" outlineLevel="1" x14ac:dyDescent="0.25">
      <c r="A136" s="254">
        <v>78</v>
      </c>
      <c r="B136" s="255" t="s">
        <v>2611</v>
      </c>
      <c r="C136" s="263" t="s">
        <v>2578</v>
      </c>
      <c r="D136" s="256" t="s">
        <v>526</v>
      </c>
      <c r="E136" s="257">
        <v>1</v>
      </c>
      <c r="F136" s="258"/>
      <c r="G136" s="259">
        <f>ROUND(E136*F136,2)</f>
        <v>0</v>
      </c>
      <c r="H136" s="258"/>
      <c r="I136" s="259">
        <f>ROUND(E136*H136,2)</f>
        <v>0</v>
      </c>
      <c r="J136" s="258"/>
      <c r="K136" s="259">
        <f>ROUND(E136*J136,2)</f>
        <v>0</v>
      </c>
      <c r="L136" s="259">
        <v>15</v>
      </c>
      <c r="M136" s="259">
        <f>G136*(1+L136/100)</f>
        <v>0</v>
      </c>
      <c r="N136" s="259">
        <v>0</v>
      </c>
      <c r="O136" s="259">
        <f>ROUND(E136*N136,2)</f>
        <v>0</v>
      </c>
      <c r="P136" s="259">
        <v>0</v>
      </c>
      <c r="Q136" s="259">
        <f>ROUND(E136*P136,2)</f>
        <v>0</v>
      </c>
      <c r="R136" s="259"/>
      <c r="S136" s="259" t="s">
        <v>272</v>
      </c>
      <c r="T136" s="260" t="s">
        <v>244</v>
      </c>
      <c r="U136" s="220">
        <v>0</v>
      </c>
      <c r="V136" s="220">
        <f>ROUND(E136*U136,2)</f>
        <v>0</v>
      </c>
      <c r="W136" s="220"/>
      <c r="X136" s="220" t="s">
        <v>739</v>
      </c>
      <c r="Y136" s="210"/>
      <c r="Z136" s="210"/>
      <c r="AA136" s="210"/>
      <c r="AB136" s="210"/>
      <c r="AC136" s="210"/>
      <c r="AD136" s="210"/>
      <c r="AE136" s="210"/>
      <c r="AF136" s="210"/>
      <c r="AG136" s="210" t="s">
        <v>2450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54">
        <v>79</v>
      </c>
      <c r="B137" s="255" t="s">
        <v>2612</v>
      </c>
      <c r="C137" s="263" t="s">
        <v>2574</v>
      </c>
      <c r="D137" s="256" t="s">
        <v>526</v>
      </c>
      <c r="E137" s="257">
        <v>2</v>
      </c>
      <c r="F137" s="258"/>
      <c r="G137" s="259">
        <f>ROUND(E137*F137,2)</f>
        <v>0</v>
      </c>
      <c r="H137" s="258"/>
      <c r="I137" s="259">
        <f>ROUND(E137*H137,2)</f>
        <v>0</v>
      </c>
      <c r="J137" s="258"/>
      <c r="K137" s="259">
        <f>ROUND(E137*J137,2)</f>
        <v>0</v>
      </c>
      <c r="L137" s="259">
        <v>15</v>
      </c>
      <c r="M137" s="259">
        <f>G137*(1+L137/100)</f>
        <v>0</v>
      </c>
      <c r="N137" s="259">
        <v>0</v>
      </c>
      <c r="O137" s="259">
        <f>ROUND(E137*N137,2)</f>
        <v>0</v>
      </c>
      <c r="P137" s="259">
        <v>0</v>
      </c>
      <c r="Q137" s="259">
        <f>ROUND(E137*P137,2)</f>
        <v>0</v>
      </c>
      <c r="R137" s="259"/>
      <c r="S137" s="259" t="s">
        <v>272</v>
      </c>
      <c r="T137" s="260" t="s">
        <v>244</v>
      </c>
      <c r="U137" s="220">
        <v>0</v>
      </c>
      <c r="V137" s="220">
        <f>ROUND(E137*U137,2)</f>
        <v>0</v>
      </c>
      <c r="W137" s="220"/>
      <c r="X137" s="220" t="s">
        <v>739</v>
      </c>
      <c r="Y137" s="210"/>
      <c r="Z137" s="210"/>
      <c r="AA137" s="210"/>
      <c r="AB137" s="210"/>
      <c r="AC137" s="210"/>
      <c r="AD137" s="210"/>
      <c r="AE137" s="210"/>
      <c r="AF137" s="210"/>
      <c r="AG137" s="210" t="s">
        <v>2450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20.399999999999999" outlineLevel="1" x14ac:dyDescent="0.25">
      <c r="A138" s="254">
        <v>80</v>
      </c>
      <c r="B138" s="255" t="s">
        <v>2613</v>
      </c>
      <c r="C138" s="263" t="s">
        <v>2614</v>
      </c>
      <c r="D138" s="256" t="s">
        <v>526</v>
      </c>
      <c r="E138" s="257">
        <v>1</v>
      </c>
      <c r="F138" s="258"/>
      <c r="G138" s="259">
        <f>ROUND(E138*F138,2)</f>
        <v>0</v>
      </c>
      <c r="H138" s="258"/>
      <c r="I138" s="259">
        <f>ROUND(E138*H138,2)</f>
        <v>0</v>
      </c>
      <c r="J138" s="258"/>
      <c r="K138" s="259">
        <f>ROUND(E138*J138,2)</f>
        <v>0</v>
      </c>
      <c r="L138" s="259">
        <v>15</v>
      </c>
      <c r="M138" s="259">
        <f>G138*(1+L138/100)</f>
        <v>0</v>
      </c>
      <c r="N138" s="259">
        <v>0</v>
      </c>
      <c r="O138" s="259">
        <f>ROUND(E138*N138,2)</f>
        <v>0</v>
      </c>
      <c r="P138" s="259">
        <v>0</v>
      </c>
      <c r="Q138" s="259">
        <f>ROUND(E138*P138,2)</f>
        <v>0</v>
      </c>
      <c r="R138" s="259"/>
      <c r="S138" s="259" t="s">
        <v>272</v>
      </c>
      <c r="T138" s="260" t="s">
        <v>244</v>
      </c>
      <c r="U138" s="220">
        <v>0</v>
      </c>
      <c r="V138" s="220">
        <f>ROUND(E138*U138,2)</f>
        <v>0</v>
      </c>
      <c r="W138" s="220"/>
      <c r="X138" s="220" t="s">
        <v>739</v>
      </c>
      <c r="Y138" s="210"/>
      <c r="Z138" s="210"/>
      <c r="AA138" s="210"/>
      <c r="AB138" s="210"/>
      <c r="AC138" s="210"/>
      <c r="AD138" s="210"/>
      <c r="AE138" s="210"/>
      <c r="AF138" s="210"/>
      <c r="AG138" s="210" t="s">
        <v>2450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54">
        <v>81</v>
      </c>
      <c r="B139" s="255" t="s">
        <v>2615</v>
      </c>
      <c r="C139" s="263" t="s">
        <v>2592</v>
      </c>
      <c r="D139" s="256" t="s">
        <v>526</v>
      </c>
      <c r="E139" s="257">
        <v>2</v>
      </c>
      <c r="F139" s="258"/>
      <c r="G139" s="259">
        <f>ROUND(E139*F139,2)</f>
        <v>0</v>
      </c>
      <c r="H139" s="258"/>
      <c r="I139" s="259">
        <f>ROUND(E139*H139,2)</f>
        <v>0</v>
      </c>
      <c r="J139" s="258"/>
      <c r="K139" s="259">
        <f>ROUND(E139*J139,2)</f>
        <v>0</v>
      </c>
      <c r="L139" s="259">
        <v>15</v>
      </c>
      <c r="M139" s="259">
        <f>G139*(1+L139/100)</f>
        <v>0</v>
      </c>
      <c r="N139" s="259">
        <v>0</v>
      </c>
      <c r="O139" s="259">
        <f>ROUND(E139*N139,2)</f>
        <v>0</v>
      </c>
      <c r="P139" s="259">
        <v>0</v>
      </c>
      <c r="Q139" s="259">
        <f>ROUND(E139*P139,2)</f>
        <v>0</v>
      </c>
      <c r="R139" s="259"/>
      <c r="S139" s="259" t="s">
        <v>272</v>
      </c>
      <c r="T139" s="260" t="s">
        <v>244</v>
      </c>
      <c r="U139" s="220">
        <v>0</v>
      </c>
      <c r="V139" s="220">
        <f>ROUND(E139*U139,2)</f>
        <v>0</v>
      </c>
      <c r="W139" s="220"/>
      <c r="X139" s="220" t="s">
        <v>739</v>
      </c>
      <c r="Y139" s="210"/>
      <c r="Z139" s="210"/>
      <c r="AA139" s="210"/>
      <c r="AB139" s="210"/>
      <c r="AC139" s="210"/>
      <c r="AD139" s="210"/>
      <c r="AE139" s="210"/>
      <c r="AF139" s="210"/>
      <c r="AG139" s="210" t="s">
        <v>2450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54">
        <v>82</v>
      </c>
      <c r="B140" s="255" t="s">
        <v>2616</v>
      </c>
      <c r="C140" s="263" t="s">
        <v>2607</v>
      </c>
      <c r="D140" s="256" t="s">
        <v>526</v>
      </c>
      <c r="E140" s="257">
        <v>2</v>
      </c>
      <c r="F140" s="258"/>
      <c r="G140" s="259">
        <f>ROUND(E140*F140,2)</f>
        <v>0</v>
      </c>
      <c r="H140" s="258"/>
      <c r="I140" s="259">
        <f>ROUND(E140*H140,2)</f>
        <v>0</v>
      </c>
      <c r="J140" s="258"/>
      <c r="K140" s="259">
        <f>ROUND(E140*J140,2)</f>
        <v>0</v>
      </c>
      <c r="L140" s="259">
        <v>15</v>
      </c>
      <c r="M140" s="259">
        <f>G140*(1+L140/100)</f>
        <v>0</v>
      </c>
      <c r="N140" s="259">
        <v>0</v>
      </c>
      <c r="O140" s="259">
        <f>ROUND(E140*N140,2)</f>
        <v>0</v>
      </c>
      <c r="P140" s="259">
        <v>0</v>
      </c>
      <c r="Q140" s="259">
        <f>ROUND(E140*P140,2)</f>
        <v>0</v>
      </c>
      <c r="R140" s="259"/>
      <c r="S140" s="259" t="s">
        <v>272</v>
      </c>
      <c r="T140" s="260" t="s">
        <v>244</v>
      </c>
      <c r="U140" s="220">
        <v>0</v>
      </c>
      <c r="V140" s="220">
        <f>ROUND(E140*U140,2)</f>
        <v>0</v>
      </c>
      <c r="W140" s="220"/>
      <c r="X140" s="220" t="s">
        <v>739</v>
      </c>
      <c r="Y140" s="210"/>
      <c r="Z140" s="210"/>
      <c r="AA140" s="210"/>
      <c r="AB140" s="210"/>
      <c r="AC140" s="210"/>
      <c r="AD140" s="210"/>
      <c r="AE140" s="210"/>
      <c r="AF140" s="210"/>
      <c r="AG140" s="210" t="s">
        <v>2450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54">
        <v>83</v>
      </c>
      <c r="B141" s="255" t="s">
        <v>2617</v>
      </c>
      <c r="C141" s="263" t="s">
        <v>2618</v>
      </c>
      <c r="D141" s="256" t="s">
        <v>526</v>
      </c>
      <c r="E141" s="257">
        <v>4</v>
      </c>
      <c r="F141" s="258"/>
      <c r="G141" s="259">
        <f>ROUND(E141*F141,2)</f>
        <v>0</v>
      </c>
      <c r="H141" s="258"/>
      <c r="I141" s="259">
        <f>ROUND(E141*H141,2)</f>
        <v>0</v>
      </c>
      <c r="J141" s="258"/>
      <c r="K141" s="259">
        <f>ROUND(E141*J141,2)</f>
        <v>0</v>
      </c>
      <c r="L141" s="259">
        <v>15</v>
      </c>
      <c r="M141" s="259">
        <f>G141*(1+L141/100)</f>
        <v>0</v>
      </c>
      <c r="N141" s="259">
        <v>0</v>
      </c>
      <c r="O141" s="259">
        <f>ROUND(E141*N141,2)</f>
        <v>0</v>
      </c>
      <c r="P141" s="259">
        <v>0</v>
      </c>
      <c r="Q141" s="259">
        <f>ROUND(E141*P141,2)</f>
        <v>0</v>
      </c>
      <c r="R141" s="259"/>
      <c r="S141" s="259" t="s">
        <v>272</v>
      </c>
      <c r="T141" s="260" t="s">
        <v>244</v>
      </c>
      <c r="U141" s="220">
        <v>0</v>
      </c>
      <c r="V141" s="220">
        <f>ROUND(E141*U141,2)</f>
        <v>0</v>
      </c>
      <c r="W141" s="220"/>
      <c r="X141" s="220" t="s">
        <v>292</v>
      </c>
      <c r="Y141" s="210"/>
      <c r="Z141" s="210"/>
      <c r="AA141" s="210"/>
      <c r="AB141" s="210"/>
      <c r="AC141" s="210"/>
      <c r="AD141" s="210"/>
      <c r="AE141" s="210"/>
      <c r="AF141" s="210"/>
      <c r="AG141" s="210" t="s">
        <v>627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5">
      <c r="A142" s="254">
        <v>84</v>
      </c>
      <c r="B142" s="255" t="s">
        <v>2619</v>
      </c>
      <c r="C142" s="263" t="s">
        <v>2620</v>
      </c>
      <c r="D142" s="256" t="s">
        <v>526</v>
      </c>
      <c r="E142" s="257">
        <v>2</v>
      </c>
      <c r="F142" s="258"/>
      <c r="G142" s="259">
        <f>ROUND(E142*F142,2)</f>
        <v>0</v>
      </c>
      <c r="H142" s="258"/>
      <c r="I142" s="259">
        <f>ROUND(E142*H142,2)</f>
        <v>0</v>
      </c>
      <c r="J142" s="258"/>
      <c r="K142" s="259">
        <f>ROUND(E142*J142,2)</f>
        <v>0</v>
      </c>
      <c r="L142" s="259">
        <v>15</v>
      </c>
      <c r="M142" s="259">
        <f>G142*(1+L142/100)</f>
        <v>0</v>
      </c>
      <c r="N142" s="259">
        <v>0</v>
      </c>
      <c r="O142" s="259">
        <f>ROUND(E142*N142,2)</f>
        <v>0</v>
      </c>
      <c r="P142" s="259">
        <v>0</v>
      </c>
      <c r="Q142" s="259">
        <f>ROUND(E142*P142,2)</f>
        <v>0</v>
      </c>
      <c r="R142" s="259"/>
      <c r="S142" s="259" t="s">
        <v>272</v>
      </c>
      <c r="T142" s="260" t="s">
        <v>244</v>
      </c>
      <c r="U142" s="220">
        <v>0</v>
      </c>
      <c r="V142" s="220">
        <f>ROUND(E142*U142,2)</f>
        <v>0</v>
      </c>
      <c r="W142" s="220"/>
      <c r="X142" s="220" t="s">
        <v>739</v>
      </c>
      <c r="Y142" s="210"/>
      <c r="Z142" s="210"/>
      <c r="AA142" s="210"/>
      <c r="AB142" s="210"/>
      <c r="AC142" s="210"/>
      <c r="AD142" s="210"/>
      <c r="AE142" s="210"/>
      <c r="AF142" s="210"/>
      <c r="AG142" s="210" t="s">
        <v>2450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5">
      <c r="A143" s="254">
        <v>85</v>
      </c>
      <c r="B143" s="255" t="s">
        <v>2621</v>
      </c>
      <c r="C143" s="263" t="s">
        <v>2622</v>
      </c>
      <c r="D143" s="256" t="s">
        <v>526</v>
      </c>
      <c r="E143" s="257">
        <v>2</v>
      </c>
      <c r="F143" s="258"/>
      <c r="G143" s="259">
        <f>ROUND(E143*F143,2)</f>
        <v>0</v>
      </c>
      <c r="H143" s="258"/>
      <c r="I143" s="259">
        <f>ROUND(E143*H143,2)</f>
        <v>0</v>
      </c>
      <c r="J143" s="258"/>
      <c r="K143" s="259">
        <f>ROUND(E143*J143,2)</f>
        <v>0</v>
      </c>
      <c r="L143" s="259">
        <v>15</v>
      </c>
      <c r="M143" s="259">
        <f>G143*(1+L143/100)</f>
        <v>0</v>
      </c>
      <c r="N143" s="259">
        <v>0</v>
      </c>
      <c r="O143" s="259">
        <f>ROUND(E143*N143,2)</f>
        <v>0</v>
      </c>
      <c r="P143" s="259">
        <v>0</v>
      </c>
      <c r="Q143" s="259">
        <f>ROUND(E143*P143,2)</f>
        <v>0</v>
      </c>
      <c r="R143" s="259"/>
      <c r="S143" s="259" t="s">
        <v>272</v>
      </c>
      <c r="T143" s="260" t="s">
        <v>244</v>
      </c>
      <c r="U143" s="220">
        <v>0</v>
      </c>
      <c r="V143" s="220">
        <f>ROUND(E143*U143,2)</f>
        <v>0</v>
      </c>
      <c r="W143" s="220"/>
      <c r="X143" s="220" t="s">
        <v>739</v>
      </c>
      <c r="Y143" s="210"/>
      <c r="Z143" s="210"/>
      <c r="AA143" s="210"/>
      <c r="AB143" s="210"/>
      <c r="AC143" s="210"/>
      <c r="AD143" s="210"/>
      <c r="AE143" s="210"/>
      <c r="AF143" s="210"/>
      <c r="AG143" s="210" t="s">
        <v>2450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5">
      <c r="A144" s="254">
        <v>86</v>
      </c>
      <c r="B144" s="255" t="s">
        <v>2623</v>
      </c>
      <c r="C144" s="263" t="s">
        <v>2624</v>
      </c>
      <c r="D144" s="256" t="s">
        <v>526</v>
      </c>
      <c r="E144" s="257">
        <v>3</v>
      </c>
      <c r="F144" s="258"/>
      <c r="G144" s="259">
        <f>ROUND(E144*F144,2)</f>
        <v>0</v>
      </c>
      <c r="H144" s="258"/>
      <c r="I144" s="259">
        <f>ROUND(E144*H144,2)</f>
        <v>0</v>
      </c>
      <c r="J144" s="258"/>
      <c r="K144" s="259">
        <f>ROUND(E144*J144,2)</f>
        <v>0</v>
      </c>
      <c r="L144" s="259">
        <v>15</v>
      </c>
      <c r="M144" s="259">
        <f>G144*(1+L144/100)</f>
        <v>0</v>
      </c>
      <c r="N144" s="259">
        <v>0</v>
      </c>
      <c r="O144" s="259">
        <f>ROUND(E144*N144,2)</f>
        <v>0</v>
      </c>
      <c r="P144" s="259">
        <v>0</v>
      </c>
      <c r="Q144" s="259">
        <f>ROUND(E144*P144,2)</f>
        <v>0</v>
      </c>
      <c r="R144" s="259"/>
      <c r="S144" s="259" t="s">
        <v>272</v>
      </c>
      <c r="T144" s="260" t="s">
        <v>244</v>
      </c>
      <c r="U144" s="220">
        <v>0</v>
      </c>
      <c r="V144" s="220">
        <f>ROUND(E144*U144,2)</f>
        <v>0</v>
      </c>
      <c r="W144" s="220"/>
      <c r="X144" s="220" t="s">
        <v>739</v>
      </c>
      <c r="Y144" s="210"/>
      <c r="Z144" s="210"/>
      <c r="AA144" s="210"/>
      <c r="AB144" s="210"/>
      <c r="AC144" s="210"/>
      <c r="AD144" s="210"/>
      <c r="AE144" s="210"/>
      <c r="AF144" s="210"/>
      <c r="AG144" s="210" t="s">
        <v>2450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ht="20.399999999999999" outlineLevel="1" x14ac:dyDescent="0.25">
      <c r="A145" s="254">
        <v>87</v>
      </c>
      <c r="B145" s="255" t="s">
        <v>2625</v>
      </c>
      <c r="C145" s="263" t="s">
        <v>2626</v>
      </c>
      <c r="D145" s="256" t="s">
        <v>526</v>
      </c>
      <c r="E145" s="257">
        <v>1</v>
      </c>
      <c r="F145" s="258"/>
      <c r="G145" s="259">
        <f>ROUND(E145*F145,2)</f>
        <v>0</v>
      </c>
      <c r="H145" s="258"/>
      <c r="I145" s="259">
        <f>ROUND(E145*H145,2)</f>
        <v>0</v>
      </c>
      <c r="J145" s="258"/>
      <c r="K145" s="259">
        <f>ROUND(E145*J145,2)</f>
        <v>0</v>
      </c>
      <c r="L145" s="259">
        <v>15</v>
      </c>
      <c r="M145" s="259">
        <f>G145*(1+L145/100)</f>
        <v>0</v>
      </c>
      <c r="N145" s="259">
        <v>0</v>
      </c>
      <c r="O145" s="259">
        <f>ROUND(E145*N145,2)</f>
        <v>0</v>
      </c>
      <c r="P145" s="259">
        <v>0</v>
      </c>
      <c r="Q145" s="259">
        <f>ROUND(E145*P145,2)</f>
        <v>0</v>
      </c>
      <c r="R145" s="259"/>
      <c r="S145" s="259" t="s">
        <v>272</v>
      </c>
      <c r="T145" s="260" t="s">
        <v>244</v>
      </c>
      <c r="U145" s="220">
        <v>0</v>
      </c>
      <c r="V145" s="220">
        <f>ROUND(E145*U145,2)</f>
        <v>0</v>
      </c>
      <c r="W145" s="220"/>
      <c r="X145" s="220" t="s">
        <v>739</v>
      </c>
      <c r="Y145" s="210"/>
      <c r="Z145" s="210"/>
      <c r="AA145" s="210"/>
      <c r="AB145" s="210"/>
      <c r="AC145" s="210"/>
      <c r="AD145" s="210"/>
      <c r="AE145" s="210"/>
      <c r="AF145" s="210"/>
      <c r="AG145" s="210" t="s">
        <v>2450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1" x14ac:dyDescent="0.25">
      <c r="A146" s="254">
        <v>88</v>
      </c>
      <c r="B146" s="255" t="s">
        <v>2627</v>
      </c>
      <c r="C146" s="263" t="s">
        <v>2574</v>
      </c>
      <c r="D146" s="256" t="s">
        <v>526</v>
      </c>
      <c r="E146" s="257">
        <v>2</v>
      </c>
      <c r="F146" s="258"/>
      <c r="G146" s="259">
        <f>ROUND(E146*F146,2)</f>
        <v>0</v>
      </c>
      <c r="H146" s="258"/>
      <c r="I146" s="259">
        <f>ROUND(E146*H146,2)</f>
        <v>0</v>
      </c>
      <c r="J146" s="258"/>
      <c r="K146" s="259">
        <f>ROUND(E146*J146,2)</f>
        <v>0</v>
      </c>
      <c r="L146" s="259">
        <v>15</v>
      </c>
      <c r="M146" s="259">
        <f>G146*(1+L146/100)</f>
        <v>0</v>
      </c>
      <c r="N146" s="259">
        <v>0</v>
      </c>
      <c r="O146" s="259">
        <f>ROUND(E146*N146,2)</f>
        <v>0</v>
      </c>
      <c r="P146" s="259">
        <v>0</v>
      </c>
      <c r="Q146" s="259">
        <f>ROUND(E146*P146,2)</f>
        <v>0</v>
      </c>
      <c r="R146" s="259"/>
      <c r="S146" s="259" t="s">
        <v>272</v>
      </c>
      <c r="T146" s="260" t="s">
        <v>244</v>
      </c>
      <c r="U146" s="220">
        <v>0</v>
      </c>
      <c r="V146" s="220">
        <f>ROUND(E146*U146,2)</f>
        <v>0</v>
      </c>
      <c r="W146" s="220"/>
      <c r="X146" s="220" t="s">
        <v>739</v>
      </c>
      <c r="Y146" s="210"/>
      <c r="Z146" s="210"/>
      <c r="AA146" s="210"/>
      <c r="AB146" s="210"/>
      <c r="AC146" s="210"/>
      <c r="AD146" s="210"/>
      <c r="AE146" s="210"/>
      <c r="AF146" s="210"/>
      <c r="AG146" s="210" t="s">
        <v>2450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ht="20.399999999999999" outlineLevel="1" x14ac:dyDescent="0.25">
      <c r="A147" s="254">
        <v>89</v>
      </c>
      <c r="B147" s="255" t="s">
        <v>2628</v>
      </c>
      <c r="C147" s="263" t="s">
        <v>2604</v>
      </c>
      <c r="D147" s="256" t="s">
        <v>526</v>
      </c>
      <c r="E147" s="257">
        <v>1</v>
      </c>
      <c r="F147" s="258"/>
      <c r="G147" s="259">
        <f>ROUND(E147*F147,2)</f>
        <v>0</v>
      </c>
      <c r="H147" s="258"/>
      <c r="I147" s="259">
        <f>ROUND(E147*H147,2)</f>
        <v>0</v>
      </c>
      <c r="J147" s="258"/>
      <c r="K147" s="259">
        <f>ROUND(E147*J147,2)</f>
        <v>0</v>
      </c>
      <c r="L147" s="259">
        <v>15</v>
      </c>
      <c r="M147" s="259">
        <f>G147*(1+L147/100)</f>
        <v>0</v>
      </c>
      <c r="N147" s="259">
        <v>0</v>
      </c>
      <c r="O147" s="259">
        <f>ROUND(E147*N147,2)</f>
        <v>0</v>
      </c>
      <c r="P147" s="259">
        <v>0</v>
      </c>
      <c r="Q147" s="259">
        <f>ROUND(E147*P147,2)</f>
        <v>0</v>
      </c>
      <c r="R147" s="259"/>
      <c r="S147" s="259" t="s">
        <v>272</v>
      </c>
      <c r="T147" s="260" t="s">
        <v>244</v>
      </c>
      <c r="U147" s="220">
        <v>0</v>
      </c>
      <c r="V147" s="220">
        <f>ROUND(E147*U147,2)</f>
        <v>0</v>
      </c>
      <c r="W147" s="220"/>
      <c r="X147" s="220" t="s">
        <v>739</v>
      </c>
      <c r="Y147" s="210"/>
      <c r="Z147" s="210"/>
      <c r="AA147" s="210"/>
      <c r="AB147" s="210"/>
      <c r="AC147" s="210"/>
      <c r="AD147" s="210"/>
      <c r="AE147" s="210"/>
      <c r="AF147" s="210"/>
      <c r="AG147" s="210" t="s">
        <v>2450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5">
      <c r="A148" s="254">
        <v>90</v>
      </c>
      <c r="B148" s="255" t="s">
        <v>2629</v>
      </c>
      <c r="C148" s="263" t="s">
        <v>2592</v>
      </c>
      <c r="D148" s="256" t="s">
        <v>526</v>
      </c>
      <c r="E148" s="257">
        <v>2</v>
      </c>
      <c r="F148" s="258"/>
      <c r="G148" s="259">
        <f>ROUND(E148*F148,2)</f>
        <v>0</v>
      </c>
      <c r="H148" s="258"/>
      <c r="I148" s="259">
        <f>ROUND(E148*H148,2)</f>
        <v>0</v>
      </c>
      <c r="J148" s="258"/>
      <c r="K148" s="259">
        <f>ROUND(E148*J148,2)</f>
        <v>0</v>
      </c>
      <c r="L148" s="259">
        <v>15</v>
      </c>
      <c r="M148" s="259">
        <f>G148*(1+L148/100)</f>
        <v>0</v>
      </c>
      <c r="N148" s="259">
        <v>0</v>
      </c>
      <c r="O148" s="259">
        <f>ROUND(E148*N148,2)</f>
        <v>0</v>
      </c>
      <c r="P148" s="259">
        <v>0</v>
      </c>
      <c r="Q148" s="259">
        <f>ROUND(E148*P148,2)</f>
        <v>0</v>
      </c>
      <c r="R148" s="259"/>
      <c r="S148" s="259" t="s">
        <v>272</v>
      </c>
      <c r="T148" s="260" t="s">
        <v>244</v>
      </c>
      <c r="U148" s="220">
        <v>0</v>
      </c>
      <c r="V148" s="220">
        <f>ROUND(E148*U148,2)</f>
        <v>0</v>
      </c>
      <c r="W148" s="220"/>
      <c r="X148" s="220" t="s">
        <v>739</v>
      </c>
      <c r="Y148" s="210"/>
      <c r="Z148" s="210"/>
      <c r="AA148" s="210"/>
      <c r="AB148" s="210"/>
      <c r="AC148" s="210"/>
      <c r="AD148" s="210"/>
      <c r="AE148" s="210"/>
      <c r="AF148" s="210"/>
      <c r="AG148" s="210" t="s">
        <v>2450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5">
      <c r="A149" s="254">
        <v>91</v>
      </c>
      <c r="B149" s="255" t="s">
        <v>2630</v>
      </c>
      <c r="C149" s="263" t="s">
        <v>2607</v>
      </c>
      <c r="D149" s="256" t="s">
        <v>526</v>
      </c>
      <c r="E149" s="257">
        <v>2</v>
      </c>
      <c r="F149" s="258"/>
      <c r="G149" s="259">
        <f>ROUND(E149*F149,2)</f>
        <v>0</v>
      </c>
      <c r="H149" s="258"/>
      <c r="I149" s="259">
        <f>ROUND(E149*H149,2)</f>
        <v>0</v>
      </c>
      <c r="J149" s="258"/>
      <c r="K149" s="259">
        <f>ROUND(E149*J149,2)</f>
        <v>0</v>
      </c>
      <c r="L149" s="259">
        <v>15</v>
      </c>
      <c r="M149" s="259">
        <f>G149*(1+L149/100)</f>
        <v>0</v>
      </c>
      <c r="N149" s="259">
        <v>0</v>
      </c>
      <c r="O149" s="259">
        <f>ROUND(E149*N149,2)</f>
        <v>0</v>
      </c>
      <c r="P149" s="259">
        <v>0</v>
      </c>
      <c r="Q149" s="259">
        <f>ROUND(E149*P149,2)</f>
        <v>0</v>
      </c>
      <c r="R149" s="259"/>
      <c r="S149" s="259" t="s">
        <v>272</v>
      </c>
      <c r="T149" s="260" t="s">
        <v>244</v>
      </c>
      <c r="U149" s="220">
        <v>0</v>
      </c>
      <c r="V149" s="220">
        <f>ROUND(E149*U149,2)</f>
        <v>0</v>
      </c>
      <c r="W149" s="220"/>
      <c r="X149" s="220" t="s">
        <v>739</v>
      </c>
      <c r="Y149" s="210"/>
      <c r="Z149" s="210"/>
      <c r="AA149" s="210"/>
      <c r="AB149" s="210"/>
      <c r="AC149" s="210"/>
      <c r="AD149" s="210"/>
      <c r="AE149" s="210"/>
      <c r="AF149" s="210"/>
      <c r="AG149" s="210" t="s">
        <v>2450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54">
        <v>92</v>
      </c>
      <c r="B150" s="255" t="s">
        <v>2631</v>
      </c>
      <c r="C150" s="263" t="s">
        <v>2632</v>
      </c>
      <c r="D150" s="256" t="s">
        <v>526</v>
      </c>
      <c r="E150" s="257">
        <v>4</v>
      </c>
      <c r="F150" s="258"/>
      <c r="G150" s="259">
        <f>ROUND(E150*F150,2)</f>
        <v>0</v>
      </c>
      <c r="H150" s="258"/>
      <c r="I150" s="259">
        <f>ROUND(E150*H150,2)</f>
        <v>0</v>
      </c>
      <c r="J150" s="258"/>
      <c r="K150" s="259">
        <f>ROUND(E150*J150,2)</f>
        <v>0</v>
      </c>
      <c r="L150" s="259">
        <v>15</v>
      </c>
      <c r="M150" s="259">
        <f>G150*(1+L150/100)</f>
        <v>0</v>
      </c>
      <c r="N150" s="259">
        <v>0</v>
      </c>
      <c r="O150" s="259">
        <f>ROUND(E150*N150,2)</f>
        <v>0</v>
      </c>
      <c r="P150" s="259">
        <v>0</v>
      </c>
      <c r="Q150" s="259">
        <f>ROUND(E150*P150,2)</f>
        <v>0</v>
      </c>
      <c r="R150" s="259"/>
      <c r="S150" s="259" t="s">
        <v>272</v>
      </c>
      <c r="T150" s="260" t="s">
        <v>244</v>
      </c>
      <c r="U150" s="220">
        <v>0</v>
      </c>
      <c r="V150" s="220">
        <f>ROUND(E150*U150,2)</f>
        <v>0</v>
      </c>
      <c r="W150" s="220"/>
      <c r="X150" s="220" t="s">
        <v>292</v>
      </c>
      <c r="Y150" s="210"/>
      <c r="Z150" s="210"/>
      <c r="AA150" s="210"/>
      <c r="AB150" s="210"/>
      <c r="AC150" s="210"/>
      <c r="AD150" s="210"/>
      <c r="AE150" s="210"/>
      <c r="AF150" s="210"/>
      <c r="AG150" s="210" t="s">
        <v>627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54">
        <v>93</v>
      </c>
      <c r="B151" s="255" t="s">
        <v>2633</v>
      </c>
      <c r="C151" s="263" t="s">
        <v>2596</v>
      </c>
      <c r="D151" s="256" t="s">
        <v>526</v>
      </c>
      <c r="E151" s="257">
        <v>2</v>
      </c>
      <c r="F151" s="258"/>
      <c r="G151" s="259">
        <f>ROUND(E151*F151,2)</f>
        <v>0</v>
      </c>
      <c r="H151" s="258"/>
      <c r="I151" s="259">
        <f>ROUND(E151*H151,2)</f>
        <v>0</v>
      </c>
      <c r="J151" s="258"/>
      <c r="K151" s="259">
        <f>ROUND(E151*J151,2)</f>
        <v>0</v>
      </c>
      <c r="L151" s="259">
        <v>15</v>
      </c>
      <c r="M151" s="259">
        <f>G151*(1+L151/100)</f>
        <v>0</v>
      </c>
      <c r="N151" s="259">
        <v>0</v>
      </c>
      <c r="O151" s="259">
        <f>ROUND(E151*N151,2)</f>
        <v>0</v>
      </c>
      <c r="P151" s="259">
        <v>0</v>
      </c>
      <c r="Q151" s="259">
        <f>ROUND(E151*P151,2)</f>
        <v>0</v>
      </c>
      <c r="R151" s="259"/>
      <c r="S151" s="259" t="s">
        <v>272</v>
      </c>
      <c r="T151" s="260" t="s">
        <v>244</v>
      </c>
      <c r="U151" s="220">
        <v>0</v>
      </c>
      <c r="V151" s="220">
        <f>ROUND(E151*U151,2)</f>
        <v>0</v>
      </c>
      <c r="W151" s="220"/>
      <c r="X151" s="220" t="s">
        <v>739</v>
      </c>
      <c r="Y151" s="210"/>
      <c r="Z151" s="210"/>
      <c r="AA151" s="210"/>
      <c r="AB151" s="210"/>
      <c r="AC151" s="210"/>
      <c r="AD151" s="210"/>
      <c r="AE151" s="210"/>
      <c r="AF151" s="210"/>
      <c r="AG151" s="210" t="s">
        <v>2450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54">
        <v>94</v>
      </c>
      <c r="B152" s="255" t="s">
        <v>2634</v>
      </c>
      <c r="C152" s="263" t="s">
        <v>2598</v>
      </c>
      <c r="D152" s="256" t="s">
        <v>526</v>
      </c>
      <c r="E152" s="257">
        <v>2</v>
      </c>
      <c r="F152" s="258"/>
      <c r="G152" s="259">
        <f>ROUND(E152*F152,2)</f>
        <v>0</v>
      </c>
      <c r="H152" s="258"/>
      <c r="I152" s="259">
        <f>ROUND(E152*H152,2)</f>
        <v>0</v>
      </c>
      <c r="J152" s="258"/>
      <c r="K152" s="259">
        <f>ROUND(E152*J152,2)</f>
        <v>0</v>
      </c>
      <c r="L152" s="259">
        <v>15</v>
      </c>
      <c r="M152" s="259">
        <f>G152*(1+L152/100)</f>
        <v>0</v>
      </c>
      <c r="N152" s="259">
        <v>0</v>
      </c>
      <c r="O152" s="259">
        <f>ROUND(E152*N152,2)</f>
        <v>0</v>
      </c>
      <c r="P152" s="259">
        <v>0</v>
      </c>
      <c r="Q152" s="259">
        <f>ROUND(E152*P152,2)</f>
        <v>0</v>
      </c>
      <c r="R152" s="259"/>
      <c r="S152" s="259" t="s">
        <v>272</v>
      </c>
      <c r="T152" s="260" t="s">
        <v>244</v>
      </c>
      <c r="U152" s="220">
        <v>0</v>
      </c>
      <c r="V152" s="220">
        <f>ROUND(E152*U152,2)</f>
        <v>0</v>
      </c>
      <c r="W152" s="220"/>
      <c r="X152" s="220" t="s">
        <v>739</v>
      </c>
      <c r="Y152" s="210"/>
      <c r="Z152" s="210"/>
      <c r="AA152" s="210"/>
      <c r="AB152" s="210"/>
      <c r="AC152" s="210"/>
      <c r="AD152" s="210"/>
      <c r="AE152" s="210"/>
      <c r="AF152" s="210"/>
      <c r="AG152" s="210" t="s">
        <v>2450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5">
      <c r="A153" s="254">
        <v>95</v>
      </c>
      <c r="B153" s="255" t="s">
        <v>2635</v>
      </c>
      <c r="C153" s="263" t="s">
        <v>2572</v>
      </c>
      <c r="D153" s="256" t="s">
        <v>526</v>
      </c>
      <c r="E153" s="257">
        <v>3</v>
      </c>
      <c r="F153" s="258"/>
      <c r="G153" s="259">
        <f>ROUND(E153*F153,2)</f>
        <v>0</v>
      </c>
      <c r="H153" s="258"/>
      <c r="I153" s="259">
        <f>ROUND(E153*H153,2)</f>
        <v>0</v>
      </c>
      <c r="J153" s="258"/>
      <c r="K153" s="259">
        <f>ROUND(E153*J153,2)</f>
        <v>0</v>
      </c>
      <c r="L153" s="259">
        <v>15</v>
      </c>
      <c r="M153" s="259">
        <f>G153*(1+L153/100)</f>
        <v>0</v>
      </c>
      <c r="N153" s="259">
        <v>0</v>
      </c>
      <c r="O153" s="259">
        <f>ROUND(E153*N153,2)</f>
        <v>0</v>
      </c>
      <c r="P153" s="259">
        <v>0</v>
      </c>
      <c r="Q153" s="259">
        <f>ROUND(E153*P153,2)</f>
        <v>0</v>
      </c>
      <c r="R153" s="259"/>
      <c r="S153" s="259" t="s">
        <v>272</v>
      </c>
      <c r="T153" s="260" t="s">
        <v>244</v>
      </c>
      <c r="U153" s="220">
        <v>0</v>
      </c>
      <c r="V153" s="220">
        <f>ROUND(E153*U153,2)</f>
        <v>0</v>
      </c>
      <c r="W153" s="220"/>
      <c r="X153" s="220" t="s">
        <v>739</v>
      </c>
      <c r="Y153" s="210"/>
      <c r="Z153" s="210"/>
      <c r="AA153" s="210"/>
      <c r="AB153" s="210"/>
      <c r="AC153" s="210"/>
      <c r="AD153" s="210"/>
      <c r="AE153" s="210"/>
      <c r="AF153" s="210"/>
      <c r="AG153" s="210" t="s">
        <v>2450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ht="20.399999999999999" outlineLevel="1" x14ac:dyDescent="0.25">
      <c r="A154" s="254">
        <v>96</v>
      </c>
      <c r="B154" s="255" t="s">
        <v>2636</v>
      </c>
      <c r="C154" s="263" t="s">
        <v>2601</v>
      </c>
      <c r="D154" s="256" t="s">
        <v>526</v>
      </c>
      <c r="E154" s="257">
        <v>1</v>
      </c>
      <c r="F154" s="258"/>
      <c r="G154" s="259">
        <f>ROUND(E154*F154,2)</f>
        <v>0</v>
      </c>
      <c r="H154" s="258"/>
      <c r="I154" s="259">
        <f>ROUND(E154*H154,2)</f>
        <v>0</v>
      </c>
      <c r="J154" s="258"/>
      <c r="K154" s="259">
        <f>ROUND(E154*J154,2)</f>
        <v>0</v>
      </c>
      <c r="L154" s="259">
        <v>15</v>
      </c>
      <c r="M154" s="259">
        <f>G154*(1+L154/100)</f>
        <v>0</v>
      </c>
      <c r="N154" s="259">
        <v>0</v>
      </c>
      <c r="O154" s="259">
        <f>ROUND(E154*N154,2)</f>
        <v>0</v>
      </c>
      <c r="P154" s="259">
        <v>0</v>
      </c>
      <c r="Q154" s="259">
        <f>ROUND(E154*P154,2)</f>
        <v>0</v>
      </c>
      <c r="R154" s="259"/>
      <c r="S154" s="259" t="s">
        <v>272</v>
      </c>
      <c r="T154" s="260" t="s">
        <v>244</v>
      </c>
      <c r="U154" s="220">
        <v>0</v>
      </c>
      <c r="V154" s="220">
        <f>ROUND(E154*U154,2)</f>
        <v>0</v>
      </c>
      <c r="W154" s="220"/>
      <c r="X154" s="220" t="s">
        <v>739</v>
      </c>
      <c r="Y154" s="210"/>
      <c r="Z154" s="210"/>
      <c r="AA154" s="210"/>
      <c r="AB154" s="210"/>
      <c r="AC154" s="210"/>
      <c r="AD154" s="210"/>
      <c r="AE154" s="210"/>
      <c r="AF154" s="210"/>
      <c r="AG154" s="210" t="s">
        <v>2450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54">
        <v>97</v>
      </c>
      <c r="B155" s="255" t="s">
        <v>2637</v>
      </c>
      <c r="C155" s="263" t="s">
        <v>2574</v>
      </c>
      <c r="D155" s="256" t="s">
        <v>526</v>
      </c>
      <c r="E155" s="257">
        <v>2</v>
      </c>
      <c r="F155" s="258"/>
      <c r="G155" s="259">
        <f>ROUND(E155*F155,2)</f>
        <v>0</v>
      </c>
      <c r="H155" s="258"/>
      <c r="I155" s="259">
        <f>ROUND(E155*H155,2)</f>
        <v>0</v>
      </c>
      <c r="J155" s="258"/>
      <c r="K155" s="259">
        <f>ROUND(E155*J155,2)</f>
        <v>0</v>
      </c>
      <c r="L155" s="259">
        <v>15</v>
      </c>
      <c r="M155" s="259">
        <f>G155*(1+L155/100)</f>
        <v>0</v>
      </c>
      <c r="N155" s="259">
        <v>0</v>
      </c>
      <c r="O155" s="259">
        <f>ROUND(E155*N155,2)</f>
        <v>0</v>
      </c>
      <c r="P155" s="259">
        <v>0</v>
      </c>
      <c r="Q155" s="259">
        <f>ROUND(E155*P155,2)</f>
        <v>0</v>
      </c>
      <c r="R155" s="259"/>
      <c r="S155" s="259" t="s">
        <v>272</v>
      </c>
      <c r="T155" s="260" t="s">
        <v>244</v>
      </c>
      <c r="U155" s="220">
        <v>0</v>
      </c>
      <c r="V155" s="220">
        <f>ROUND(E155*U155,2)</f>
        <v>0</v>
      </c>
      <c r="W155" s="220"/>
      <c r="X155" s="220" t="s">
        <v>739</v>
      </c>
      <c r="Y155" s="210"/>
      <c r="Z155" s="210"/>
      <c r="AA155" s="210"/>
      <c r="AB155" s="210"/>
      <c r="AC155" s="210"/>
      <c r="AD155" s="210"/>
      <c r="AE155" s="210"/>
      <c r="AF155" s="210"/>
      <c r="AG155" s="210" t="s">
        <v>2450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ht="20.399999999999999" outlineLevel="1" x14ac:dyDescent="0.25">
      <c r="A156" s="254">
        <v>98</v>
      </c>
      <c r="B156" s="255" t="s">
        <v>2638</v>
      </c>
      <c r="C156" s="263" t="s">
        <v>2604</v>
      </c>
      <c r="D156" s="256" t="s">
        <v>526</v>
      </c>
      <c r="E156" s="257">
        <v>1</v>
      </c>
      <c r="F156" s="258"/>
      <c r="G156" s="259">
        <f>ROUND(E156*F156,2)</f>
        <v>0</v>
      </c>
      <c r="H156" s="258"/>
      <c r="I156" s="259">
        <f>ROUND(E156*H156,2)</f>
        <v>0</v>
      </c>
      <c r="J156" s="258"/>
      <c r="K156" s="259">
        <f>ROUND(E156*J156,2)</f>
        <v>0</v>
      </c>
      <c r="L156" s="259">
        <v>15</v>
      </c>
      <c r="M156" s="259">
        <f>G156*(1+L156/100)</f>
        <v>0</v>
      </c>
      <c r="N156" s="259">
        <v>0</v>
      </c>
      <c r="O156" s="259">
        <f>ROUND(E156*N156,2)</f>
        <v>0</v>
      </c>
      <c r="P156" s="259">
        <v>0</v>
      </c>
      <c r="Q156" s="259">
        <f>ROUND(E156*P156,2)</f>
        <v>0</v>
      </c>
      <c r="R156" s="259"/>
      <c r="S156" s="259" t="s">
        <v>272</v>
      </c>
      <c r="T156" s="260" t="s">
        <v>244</v>
      </c>
      <c r="U156" s="220">
        <v>0</v>
      </c>
      <c r="V156" s="220">
        <f>ROUND(E156*U156,2)</f>
        <v>0</v>
      </c>
      <c r="W156" s="220"/>
      <c r="X156" s="220" t="s">
        <v>739</v>
      </c>
      <c r="Y156" s="210"/>
      <c r="Z156" s="210"/>
      <c r="AA156" s="210"/>
      <c r="AB156" s="210"/>
      <c r="AC156" s="210"/>
      <c r="AD156" s="210"/>
      <c r="AE156" s="210"/>
      <c r="AF156" s="210"/>
      <c r="AG156" s="210" t="s">
        <v>2450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1" x14ac:dyDescent="0.25">
      <c r="A157" s="254">
        <v>99</v>
      </c>
      <c r="B157" s="255" t="s">
        <v>2639</v>
      </c>
      <c r="C157" s="263" t="s">
        <v>2592</v>
      </c>
      <c r="D157" s="256" t="s">
        <v>526</v>
      </c>
      <c r="E157" s="257">
        <v>2</v>
      </c>
      <c r="F157" s="258"/>
      <c r="G157" s="259">
        <f>ROUND(E157*F157,2)</f>
        <v>0</v>
      </c>
      <c r="H157" s="258"/>
      <c r="I157" s="259">
        <f>ROUND(E157*H157,2)</f>
        <v>0</v>
      </c>
      <c r="J157" s="258"/>
      <c r="K157" s="259">
        <f>ROUND(E157*J157,2)</f>
        <v>0</v>
      </c>
      <c r="L157" s="259">
        <v>15</v>
      </c>
      <c r="M157" s="259">
        <f>G157*(1+L157/100)</f>
        <v>0</v>
      </c>
      <c r="N157" s="259">
        <v>0</v>
      </c>
      <c r="O157" s="259">
        <f>ROUND(E157*N157,2)</f>
        <v>0</v>
      </c>
      <c r="P157" s="259">
        <v>0</v>
      </c>
      <c r="Q157" s="259">
        <f>ROUND(E157*P157,2)</f>
        <v>0</v>
      </c>
      <c r="R157" s="259"/>
      <c r="S157" s="259" t="s">
        <v>272</v>
      </c>
      <c r="T157" s="260" t="s">
        <v>244</v>
      </c>
      <c r="U157" s="220">
        <v>0</v>
      </c>
      <c r="V157" s="220">
        <f>ROUND(E157*U157,2)</f>
        <v>0</v>
      </c>
      <c r="W157" s="220"/>
      <c r="X157" s="220" t="s">
        <v>739</v>
      </c>
      <c r="Y157" s="210"/>
      <c r="Z157" s="210"/>
      <c r="AA157" s="210"/>
      <c r="AB157" s="210"/>
      <c r="AC157" s="210"/>
      <c r="AD157" s="210"/>
      <c r="AE157" s="210"/>
      <c r="AF157" s="210"/>
      <c r="AG157" s="210" t="s">
        <v>2450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54">
        <v>100</v>
      </c>
      <c r="B158" s="255" t="s">
        <v>2640</v>
      </c>
      <c r="C158" s="263" t="s">
        <v>2607</v>
      </c>
      <c r="D158" s="256" t="s">
        <v>526</v>
      </c>
      <c r="E158" s="257">
        <v>2</v>
      </c>
      <c r="F158" s="258"/>
      <c r="G158" s="259">
        <f>ROUND(E158*F158,2)</f>
        <v>0</v>
      </c>
      <c r="H158" s="258"/>
      <c r="I158" s="259">
        <f>ROUND(E158*H158,2)</f>
        <v>0</v>
      </c>
      <c r="J158" s="258"/>
      <c r="K158" s="259">
        <f>ROUND(E158*J158,2)</f>
        <v>0</v>
      </c>
      <c r="L158" s="259">
        <v>15</v>
      </c>
      <c r="M158" s="259">
        <f>G158*(1+L158/100)</f>
        <v>0</v>
      </c>
      <c r="N158" s="259">
        <v>0</v>
      </c>
      <c r="O158" s="259">
        <f>ROUND(E158*N158,2)</f>
        <v>0</v>
      </c>
      <c r="P158" s="259">
        <v>0</v>
      </c>
      <c r="Q158" s="259">
        <f>ROUND(E158*P158,2)</f>
        <v>0</v>
      </c>
      <c r="R158" s="259"/>
      <c r="S158" s="259" t="s">
        <v>272</v>
      </c>
      <c r="T158" s="260" t="s">
        <v>244</v>
      </c>
      <c r="U158" s="220">
        <v>0</v>
      </c>
      <c r="V158" s="220">
        <f>ROUND(E158*U158,2)</f>
        <v>0</v>
      </c>
      <c r="W158" s="220"/>
      <c r="X158" s="220" t="s">
        <v>739</v>
      </c>
      <c r="Y158" s="210"/>
      <c r="Z158" s="210"/>
      <c r="AA158" s="210"/>
      <c r="AB158" s="210"/>
      <c r="AC158" s="210"/>
      <c r="AD158" s="210"/>
      <c r="AE158" s="210"/>
      <c r="AF158" s="210"/>
      <c r="AG158" s="210" t="s">
        <v>2450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5">
      <c r="A159" s="254">
        <v>101</v>
      </c>
      <c r="B159" s="255" t="s">
        <v>2641</v>
      </c>
      <c r="C159" s="263" t="s">
        <v>2642</v>
      </c>
      <c r="D159" s="256" t="s">
        <v>526</v>
      </c>
      <c r="E159" s="257">
        <v>4</v>
      </c>
      <c r="F159" s="258"/>
      <c r="G159" s="259">
        <f>ROUND(E159*F159,2)</f>
        <v>0</v>
      </c>
      <c r="H159" s="258"/>
      <c r="I159" s="259">
        <f>ROUND(E159*H159,2)</f>
        <v>0</v>
      </c>
      <c r="J159" s="258"/>
      <c r="K159" s="259">
        <f>ROUND(E159*J159,2)</f>
        <v>0</v>
      </c>
      <c r="L159" s="259">
        <v>15</v>
      </c>
      <c r="M159" s="259">
        <f>G159*(1+L159/100)</f>
        <v>0</v>
      </c>
      <c r="N159" s="259">
        <v>0</v>
      </c>
      <c r="O159" s="259">
        <f>ROUND(E159*N159,2)</f>
        <v>0</v>
      </c>
      <c r="P159" s="259">
        <v>0</v>
      </c>
      <c r="Q159" s="259">
        <f>ROUND(E159*P159,2)</f>
        <v>0</v>
      </c>
      <c r="R159" s="259"/>
      <c r="S159" s="259" t="s">
        <v>272</v>
      </c>
      <c r="T159" s="260" t="s">
        <v>244</v>
      </c>
      <c r="U159" s="220">
        <v>0</v>
      </c>
      <c r="V159" s="220">
        <f>ROUND(E159*U159,2)</f>
        <v>0</v>
      </c>
      <c r="W159" s="220"/>
      <c r="X159" s="220" t="s">
        <v>292</v>
      </c>
      <c r="Y159" s="210"/>
      <c r="Z159" s="210"/>
      <c r="AA159" s="210"/>
      <c r="AB159" s="210"/>
      <c r="AC159" s="210"/>
      <c r="AD159" s="210"/>
      <c r="AE159" s="210"/>
      <c r="AF159" s="210"/>
      <c r="AG159" s="210" t="s">
        <v>627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5">
      <c r="A160" s="254">
        <v>102</v>
      </c>
      <c r="B160" s="255" t="s">
        <v>2643</v>
      </c>
      <c r="C160" s="263" t="s">
        <v>2644</v>
      </c>
      <c r="D160" s="256" t="s">
        <v>526</v>
      </c>
      <c r="E160" s="257">
        <v>2</v>
      </c>
      <c r="F160" s="258"/>
      <c r="G160" s="259">
        <f>ROUND(E160*F160,2)</f>
        <v>0</v>
      </c>
      <c r="H160" s="258"/>
      <c r="I160" s="259">
        <f>ROUND(E160*H160,2)</f>
        <v>0</v>
      </c>
      <c r="J160" s="258"/>
      <c r="K160" s="259">
        <f>ROUND(E160*J160,2)</f>
        <v>0</v>
      </c>
      <c r="L160" s="259">
        <v>15</v>
      </c>
      <c r="M160" s="259">
        <f>G160*(1+L160/100)</f>
        <v>0</v>
      </c>
      <c r="N160" s="259">
        <v>0</v>
      </c>
      <c r="O160" s="259">
        <f>ROUND(E160*N160,2)</f>
        <v>0</v>
      </c>
      <c r="P160" s="259">
        <v>0</v>
      </c>
      <c r="Q160" s="259">
        <f>ROUND(E160*P160,2)</f>
        <v>0</v>
      </c>
      <c r="R160" s="259"/>
      <c r="S160" s="259" t="s">
        <v>272</v>
      </c>
      <c r="T160" s="260" t="s">
        <v>244</v>
      </c>
      <c r="U160" s="220">
        <v>0</v>
      </c>
      <c r="V160" s="220">
        <f>ROUND(E160*U160,2)</f>
        <v>0</v>
      </c>
      <c r="W160" s="220"/>
      <c r="X160" s="220" t="s">
        <v>739</v>
      </c>
      <c r="Y160" s="210"/>
      <c r="Z160" s="210"/>
      <c r="AA160" s="210"/>
      <c r="AB160" s="210"/>
      <c r="AC160" s="210"/>
      <c r="AD160" s="210"/>
      <c r="AE160" s="210"/>
      <c r="AF160" s="210"/>
      <c r="AG160" s="210" t="s">
        <v>2450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5">
      <c r="A161" s="254">
        <v>103</v>
      </c>
      <c r="B161" s="255" t="s">
        <v>2645</v>
      </c>
      <c r="C161" s="263" t="s">
        <v>2646</v>
      </c>
      <c r="D161" s="256" t="s">
        <v>526</v>
      </c>
      <c r="E161" s="257">
        <v>2</v>
      </c>
      <c r="F161" s="258"/>
      <c r="G161" s="259">
        <f>ROUND(E161*F161,2)</f>
        <v>0</v>
      </c>
      <c r="H161" s="258"/>
      <c r="I161" s="259">
        <f>ROUND(E161*H161,2)</f>
        <v>0</v>
      </c>
      <c r="J161" s="258"/>
      <c r="K161" s="259">
        <f>ROUND(E161*J161,2)</f>
        <v>0</v>
      </c>
      <c r="L161" s="259">
        <v>15</v>
      </c>
      <c r="M161" s="259">
        <f>G161*(1+L161/100)</f>
        <v>0</v>
      </c>
      <c r="N161" s="259">
        <v>0</v>
      </c>
      <c r="O161" s="259">
        <f>ROUND(E161*N161,2)</f>
        <v>0</v>
      </c>
      <c r="P161" s="259">
        <v>0</v>
      </c>
      <c r="Q161" s="259">
        <f>ROUND(E161*P161,2)</f>
        <v>0</v>
      </c>
      <c r="R161" s="259"/>
      <c r="S161" s="259" t="s">
        <v>272</v>
      </c>
      <c r="T161" s="260" t="s">
        <v>244</v>
      </c>
      <c r="U161" s="220">
        <v>0</v>
      </c>
      <c r="V161" s="220">
        <f>ROUND(E161*U161,2)</f>
        <v>0</v>
      </c>
      <c r="W161" s="220"/>
      <c r="X161" s="220" t="s">
        <v>739</v>
      </c>
      <c r="Y161" s="210"/>
      <c r="Z161" s="210"/>
      <c r="AA161" s="210"/>
      <c r="AB161" s="210"/>
      <c r="AC161" s="210"/>
      <c r="AD161" s="210"/>
      <c r="AE161" s="210"/>
      <c r="AF161" s="210"/>
      <c r="AG161" s="210" t="s">
        <v>2450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5">
      <c r="A162" s="254">
        <v>104</v>
      </c>
      <c r="B162" s="255" t="s">
        <v>2647</v>
      </c>
      <c r="C162" s="263" t="s">
        <v>2648</v>
      </c>
      <c r="D162" s="256" t="s">
        <v>526</v>
      </c>
      <c r="E162" s="257">
        <v>3</v>
      </c>
      <c r="F162" s="258"/>
      <c r="G162" s="259">
        <f>ROUND(E162*F162,2)</f>
        <v>0</v>
      </c>
      <c r="H162" s="258"/>
      <c r="I162" s="259">
        <f>ROUND(E162*H162,2)</f>
        <v>0</v>
      </c>
      <c r="J162" s="258"/>
      <c r="K162" s="259">
        <f>ROUND(E162*J162,2)</f>
        <v>0</v>
      </c>
      <c r="L162" s="259">
        <v>15</v>
      </c>
      <c r="M162" s="259">
        <f>G162*(1+L162/100)</f>
        <v>0</v>
      </c>
      <c r="N162" s="259">
        <v>0</v>
      </c>
      <c r="O162" s="259">
        <f>ROUND(E162*N162,2)</f>
        <v>0</v>
      </c>
      <c r="P162" s="259">
        <v>0</v>
      </c>
      <c r="Q162" s="259">
        <f>ROUND(E162*P162,2)</f>
        <v>0</v>
      </c>
      <c r="R162" s="259"/>
      <c r="S162" s="259" t="s">
        <v>272</v>
      </c>
      <c r="T162" s="260" t="s">
        <v>244</v>
      </c>
      <c r="U162" s="220">
        <v>0</v>
      </c>
      <c r="V162" s="220">
        <f>ROUND(E162*U162,2)</f>
        <v>0</v>
      </c>
      <c r="W162" s="220"/>
      <c r="X162" s="220" t="s">
        <v>739</v>
      </c>
      <c r="Y162" s="210"/>
      <c r="Z162" s="210"/>
      <c r="AA162" s="210"/>
      <c r="AB162" s="210"/>
      <c r="AC162" s="210"/>
      <c r="AD162" s="210"/>
      <c r="AE162" s="210"/>
      <c r="AF162" s="210"/>
      <c r="AG162" s="210" t="s">
        <v>2450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5">
      <c r="A163" s="254">
        <v>105</v>
      </c>
      <c r="B163" s="255" t="s">
        <v>2649</v>
      </c>
      <c r="C163" s="263" t="s">
        <v>2648</v>
      </c>
      <c r="D163" s="256" t="s">
        <v>526</v>
      </c>
      <c r="E163" s="257">
        <v>1</v>
      </c>
      <c r="F163" s="258"/>
      <c r="G163" s="259">
        <f>ROUND(E163*F163,2)</f>
        <v>0</v>
      </c>
      <c r="H163" s="258"/>
      <c r="I163" s="259">
        <f>ROUND(E163*H163,2)</f>
        <v>0</v>
      </c>
      <c r="J163" s="258"/>
      <c r="K163" s="259">
        <f>ROUND(E163*J163,2)</f>
        <v>0</v>
      </c>
      <c r="L163" s="259">
        <v>15</v>
      </c>
      <c r="M163" s="259">
        <f>G163*(1+L163/100)</f>
        <v>0</v>
      </c>
      <c r="N163" s="259">
        <v>0</v>
      </c>
      <c r="O163" s="259">
        <f>ROUND(E163*N163,2)</f>
        <v>0</v>
      </c>
      <c r="P163" s="259">
        <v>0</v>
      </c>
      <c r="Q163" s="259">
        <f>ROUND(E163*P163,2)</f>
        <v>0</v>
      </c>
      <c r="R163" s="259"/>
      <c r="S163" s="259" t="s">
        <v>272</v>
      </c>
      <c r="T163" s="260" t="s">
        <v>244</v>
      </c>
      <c r="U163" s="220">
        <v>0</v>
      </c>
      <c r="V163" s="220">
        <f>ROUND(E163*U163,2)</f>
        <v>0</v>
      </c>
      <c r="W163" s="220"/>
      <c r="X163" s="220" t="s">
        <v>739</v>
      </c>
      <c r="Y163" s="210"/>
      <c r="Z163" s="210"/>
      <c r="AA163" s="210"/>
      <c r="AB163" s="210"/>
      <c r="AC163" s="210"/>
      <c r="AD163" s="210"/>
      <c r="AE163" s="210"/>
      <c r="AF163" s="210"/>
      <c r="AG163" s="210" t="s">
        <v>2450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5">
      <c r="A164" s="254">
        <v>106</v>
      </c>
      <c r="B164" s="255" t="s">
        <v>2650</v>
      </c>
      <c r="C164" s="263" t="s">
        <v>2574</v>
      </c>
      <c r="D164" s="256" t="s">
        <v>526</v>
      </c>
      <c r="E164" s="257">
        <v>2</v>
      </c>
      <c r="F164" s="258"/>
      <c r="G164" s="259">
        <f>ROUND(E164*F164,2)</f>
        <v>0</v>
      </c>
      <c r="H164" s="258"/>
      <c r="I164" s="259">
        <f>ROUND(E164*H164,2)</f>
        <v>0</v>
      </c>
      <c r="J164" s="258"/>
      <c r="K164" s="259">
        <f>ROUND(E164*J164,2)</f>
        <v>0</v>
      </c>
      <c r="L164" s="259">
        <v>15</v>
      </c>
      <c r="M164" s="259">
        <f>G164*(1+L164/100)</f>
        <v>0</v>
      </c>
      <c r="N164" s="259">
        <v>0</v>
      </c>
      <c r="O164" s="259">
        <f>ROUND(E164*N164,2)</f>
        <v>0</v>
      </c>
      <c r="P164" s="259">
        <v>0</v>
      </c>
      <c r="Q164" s="259">
        <f>ROUND(E164*P164,2)</f>
        <v>0</v>
      </c>
      <c r="R164" s="259"/>
      <c r="S164" s="259" t="s">
        <v>272</v>
      </c>
      <c r="T164" s="260" t="s">
        <v>244</v>
      </c>
      <c r="U164" s="220">
        <v>0</v>
      </c>
      <c r="V164" s="220">
        <f>ROUND(E164*U164,2)</f>
        <v>0</v>
      </c>
      <c r="W164" s="220"/>
      <c r="X164" s="220" t="s">
        <v>739</v>
      </c>
      <c r="Y164" s="210"/>
      <c r="Z164" s="210"/>
      <c r="AA164" s="210"/>
      <c r="AB164" s="210"/>
      <c r="AC164" s="210"/>
      <c r="AD164" s="210"/>
      <c r="AE164" s="210"/>
      <c r="AF164" s="210"/>
      <c r="AG164" s="210" t="s">
        <v>2450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ht="20.399999999999999" outlineLevel="1" x14ac:dyDescent="0.25">
      <c r="A165" s="254">
        <v>107</v>
      </c>
      <c r="B165" s="255" t="s">
        <v>2651</v>
      </c>
      <c r="C165" s="263" t="s">
        <v>2652</v>
      </c>
      <c r="D165" s="256" t="s">
        <v>526</v>
      </c>
      <c r="E165" s="257">
        <v>1</v>
      </c>
      <c r="F165" s="258"/>
      <c r="G165" s="259">
        <f>ROUND(E165*F165,2)</f>
        <v>0</v>
      </c>
      <c r="H165" s="258"/>
      <c r="I165" s="259">
        <f>ROUND(E165*H165,2)</f>
        <v>0</v>
      </c>
      <c r="J165" s="258"/>
      <c r="K165" s="259">
        <f>ROUND(E165*J165,2)</f>
        <v>0</v>
      </c>
      <c r="L165" s="259">
        <v>15</v>
      </c>
      <c r="M165" s="259">
        <f>G165*(1+L165/100)</f>
        <v>0</v>
      </c>
      <c r="N165" s="259">
        <v>0</v>
      </c>
      <c r="O165" s="259">
        <f>ROUND(E165*N165,2)</f>
        <v>0</v>
      </c>
      <c r="P165" s="259">
        <v>0</v>
      </c>
      <c r="Q165" s="259">
        <f>ROUND(E165*P165,2)</f>
        <v>0</v>
      </c>
      <c r="R165" s="259"/>
      <c r="S165" s="259" t="s">
        <v>272</v>
      </c>
      <c r="T165" s="260" t="s">
        <v>244</v>
      </c>
      <c r="U165" s="220">
        <v>0</v>
      </c>
      <c r="V165" s="220">
        <f>ROUND(E165*U165,2)</f>
        <v>0</v>
      </c>
      <c r="W165" s="220"/>
      <c r="X165" s="220" t="s">
        <v>739</v>
      </c>
      <c r="Y165" s="210"/>
      <c r="Z165" s="210"/>
      <c r="AA165" s="210"/>
      <c r="AB165" s="210"/>
      <c r="AC165" s="210"/>
      <c r="AD165" s="210"/>
      <c r="AE165" s="210"/>
      <c r="AF165" s="210"/>
      <c r="AG165" s="210" t="s">
        <v>2450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1" x14ac:dyDescent="0.25">
      <c r="A166" s="254">
        <v>108</v>
      </c>
      <c r="B166" s="255" t="s">
        <v>2653</v>
      </c>
      <c r="C166" s="263" t="s">
        <v>2592</v>
      </c>
      <c r="D166" s="256" t="s">
        <v>526</v>
      </c>
      <c r="E166" s="257">
        <v>2</v>
      </c>
      <c r="F166" s="258"/>
      <c r="G166" s="259">
        <f>ROUND(E166*F166,2)</f>
        <v>0</v>
      </c>
      <c r="H166" s="258"/>
      <c r="I166" s="259">
        <f>ROUND(E166*H166,2)</f>
        <v>0</v>
      </c>
      <c r="J166" s="258"/>
      <c r="K166" s="259">
        <f>ROUND(E166*J166,2)</f>
        <v>0</v>
      </c>
      <c r="L166" s="259">
        <v>15</v>
      </c>
      <c r="M166" s="259">
        <f>G166*(1+L166/100)</f>
        <v>0</v>
      </c>
      <c r="N166" s="259">
        <v>0</v>
      </c>
      <c r="O166" s="259">
        <f>ROUND(E166*N166,2)</f>
        <v>0</v>
      </c>
      <c r="P166" s="259">
        <v>0</v>
      </c>
      <c r="Q166" s="259">
        <f>ROUND(E166*P166,2)</f>
        <v>0</v>
      </c>
      <c r="R166" s="259"/>
      <c r="S166" s="259" t="s">
        <v>272</v>
      </c>
      <c r="T166" s="260" t="s">
        <v>244</v>
      </c>
      <c r="U166" s="220">
        <v>0</v>
      </c>
      <c r="V166" s="220">
        <f>ROUND(E166*U166,2)</f>
        <v>0</v>
      </c>
      <c r="W166" s="220"/>
      <c r="X166" s="220" t="s">
        <v>739</v>
      </c>
      <c r="Y166" s="210"/>
      <c r="Z166" s="210"/>
      <c r="AA166" s="210"/>
      <c r="AB166" s="210"/>
      <c r="AC166" s="210"/>
      <c r="AD166" s="210"/>
      <c r="AE166" s="210"/>
      <c r="AF166" s="210"/>
      <c r="AG166" s="210" t="s">
        <v>2450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54">
        <v>109</v>
      </c>
      <c r="B167" s="255" t="s">
        <v>2654</v>
      </c>
      <c r="C167" s="263" t="s">
        <v>2607</v>
      </c>
      <c r="D167" s="256" t="s">
        <v>526</v>
      </c>
      <c r="E167" s="257">
        <v>2</v>
      </c>
      <c r="F167" s="258"/>
      <c r="G167" s="259">
        <f>ROUND(E167*F167,2)</f>
        <v>0</v>
      </c>
      <c r="H167" s="258"/>
      <c r="I167" s="259">
        <f>ROUND(E167*H167,2)</f>
        <v>0</v>
      </c>
      <c r="J167" s="258"/>
      <c r="K167" s="259">
        <f>ROUND(E167*J167,2)</f>
        <v>0</v>
      </c>
      <c r="L167" s="259">
        <v>15</v>
      </c>
      <c r="M167" s="259">
        <f>G167*(1+L167/100)</f>
        <v>0</v>
      </c>
      <c r="N167" s="259">
        <v>0</v>
      </c>
      <c r="O167" s="259">
        <f>ROUND(E167*N167,2)</f>
        <v>0</v>
      </c>
      <c r="P167" s="259">
        <v>0</v>
      </c>
      <c r="Q167" s="259">
        <f>ROUND(E167*P167,2)</f>
        <v>0</v>
      </c>
      <c r="R167" s="259"/>
      <c r="S167" s="259" t="s">
        <v>272</v>
      </c>
      <c r="T167" s="260" t="s">
        <v>244</v>
      </c>
      <c r="U167" s="220">
        <v>0</v>
      </c>
      <c r="V167" s="220">
        <f>ROUND(E167*U167,2)</f>
        <v>0</v>
      </c>
      <c r="W167" s="220"/>
      <c r="X167" s="220" t="s">
        <v>739</v>
      </c>
      <c r="Y167" s="210"/>
      <c r="Z167" s="210"/>
      <c r="AA167" s="210"/>
      <c r="AB167" s="210"/>
      <c r="AC167" s="210"/>
      <c r="AD167" s="210"/>
      <c r="AE167" s="210"/>
      <c r="AF167" s="210"/>
      <c r="AG167" s="210" t="s">
        <v>2450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54">
        <v>110</v>
      </c>
      <c r="B168" s="255" t="s">
        <v>2655</v>
      </c>
      <c r="C168" s="263" t="s">
        <v>2656</v>
      </c>
      <c r="D168" s="256" t="s">
        <v>526</v>
      </c>
      <c r="E168" s="257">
        <v>4</v>
      </c>
      <c r="F168" s="258"/>
      <c r="G168" s="259">
        <f>ROUND(E168*F168,2)</f>
        <v>0</v>
      </c>
      <c r="H168" s="258"/>
      <c r="I168" s="259">
        <f>ROUND(E168*H168,2)</f>
        <v>0</v>
      </c>
      <c r="J168" s="258"/>
      <c r="K168" s="259">
        <f>ROUND(E168*J168,2)</f>
        <v>0</v>
      </c>
      <c r="L168" s="259">
        <v>15</v>
      </c>
      <c r="M168" s="259">
        <f>G168*(1+L168/100)</f>
        <v>0</v>
      </c>
      <c r="N168" s="259">
        <v>0</v>
      </c>
      <c r="O168" s="259">
        <f>ROUND(E168*N168,2)</f>
        <v>0</v>
      </c>
      <c r="P168" s="259">
        <v>0</v>
      </c>
      <c r="Q168" s="259">
        <f>ROUND(E168*P168,2)</f>
        <v>0</v>
      </c>
      <c r="R168" s="259"/>
      <c r="S168" s="259" t="s">
        <v>272</v>
      </c>
      <c r="T168" s="260" t="s">
        <v>244</v>
      </c>
      <c r="U168" s="220">
        <v>0</v>
      </c>
      <c r="V168" s="220">
        <f>ROUND(E168*U168,2)</f>
        <v>0</v>
      </c>
      <c r="W168" s="220"/>
      <c r="X168" s="220" t="s">
        <v>292</v>
      </c>
      <c r="Y168" s="210"/>
      <c r="Z168" s="210"/>
      <c r="AA168" s="210"/>
      <c r="AB168" s="210"/>
      <c r="AC168" s="210"/>
      <c r="AD168" s="210"/>
      <c r="AE168" s="210"/>
      <c r="AF168" s="210"/>
      <c r="AG168" s="210" t="s">
        <v>627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31">
        <v>111</v>
      </c>
      <c r="B169" s="232" t="s">
        <v>2657</v>
      </c>
      <c r="C169" s="242" t="s">
        <v>2658</v>
      </c>
      <c r="D169" s="233" t="s">
        <v>271</v>
      </c>
      <c r="E169" s="234">
        <v>252</v>
      </c>
      <c r="F169" s="235"/>
      <c r="G169" s="236">
        <f>ROUND(E169*F169,2)</f>
        <v>0</v>
      </c>
      <c r="H169" s="235"/>
      <c r="I169" s="236">
        <f>ROUND(E169*H169,2)</f>
        <v>0</v>
      </c>
      <c r="J169" s="235"/>
      <c r="K169" s="236">
        <f>ROUND(E169*J169,2)</f>
        <v>0</v>
      </c>
      <c r="L169" s="236">
        <v>15</v>
      </c>
      <c r="M169" s="236">
        <f>G169*(1+L169/100)</f>
        <v>0</v>
      </c>
      <c r="N169" s="236">
        <v>0</v>
      </c>
      <c r="O169" s="236">
        <f>ROUND(E169*N169,2)</f>
        <v>0</v>
      </c>
      <c r="P169" s="236">
        <v>0</v>
      </c>
      <c r="Q169" s="236">
        <f>ROUND(E169*P169,2)</f>
        <v>0</v>
      </c>
      <c r="R169" s="236"/>
      <c r="S169" s="236" t="s">
        <v>272</v>
      </c>
      <c r="T169" s="237" t="s">
        <v>244</v>
      </c>
      <c r="U169" s="220">
        <v>0</v>
      </c>
      <c r="V169" s="220">
        <f>ROUND(E169*U169,2)</f>
        <v>0</v>
      </c>
      <c r="W169" s="220"/>
      <c r="X169" s="220" t="s">
        <v>292</v>
      </c>
      <c r="Y169" s="210"/>
      <c r="Z169" s="210"/>
      <c r="AA169" s="210"/>
      <c r="AB169" s="210"/>
      <c r="AC169" s="210"/>
      <c r="AD169" s="210"/>
      <c r="AE169" s="210"/>
      <c r="AF169" s="210"/>
      <c r="AG169" s="210" t="s">
        <v>627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ht="20.399999999999999" outlineLevel="1" x14ac:dyDescent="0.25">
      <c r="A170" s="217"/>
      <c r="B170" s="218"/>
      <c r="C170" s="244" t="s">
        <v>2659</v>
      </c>
      <c r="D170" s="222"/>
      <c r="E170" s="223">
        <v>252</v>
      </c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10"/>
      <c r="Z170" s="210"/>
      <c r="AA170" s="210"/>
      <c r="AB170" s="210"/>
      <c r="AC170" s="210"/>
      <c r="AD170" s="210"/>
      <c r="AE170" s="210"/>
      <c r="AF170" s="210"/>
      <c r="AG170" s="210" t="s">
        <v>282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54">
        <v>112</v>
      </c>
      <c r="B171" s="255" t="s">
        <v>2660</v>
      </c>
      <c r="C171" s="263" t="s">
        <v>2661</v>
      </c>
      <c r="D171" s="256" t="s">
        <v>242</v>
      </c>
      <c r="E171" s="257">
        <v>1</v>
      </c>
      <c r="F171" s="258"/>
      <c r="G171" s="259">
        <f>ROUND(E171*F171,2)</f>
        <v>0</v>
      </c>
      <c r="H171" s="258"/>
      <c r="I171" s="259">
        <f>ROUND(E171*H171,2)</f>
        <v>0</v>
      </c>
      <c r="J171" s="258"/>
      <c r="K171" s="259">
        <f>ROUND(E171*J171,2)</f>
        <v>0</v>
      </c>
      <c r="L171" s="259">
        <v>15</v>
      </c>
      <c r="M171" s="259">
        <f>G171*(1+L171/100)</f>
        <v>0</v>
      </c>
      <c r="N171" s="259">
        <v>0</v>
      </c>
      <c r="O171" s="259">
        <f>ROUND(E171*N171,2)</f>
        <v>0</v>
      </c>
      <c r="P171" s="259">
        <v>0</v>
      </c>
      <c r="Q171" s="259">
        <f>ROUND(E171*P171,2)</f>
        <v>0</v>
      </c>
      <c r="R171" s="259"/>
      <c r="S171" s="259" t="s">
        <v>272</v>
      </c>
      <c r="T171" s="260" t="s">
        <v>244</v>
      </c>
      <c r="U171" s="220">
        <v>0</v>
      </c>
      <c r="V171" s="220">
        <f>ROUND(E171*U171,2)</f>
        <v>0</v>
      </c>
      <c r="W171" s="220"/>
      <c r="X171" s="220" t="s">
        <v>292</v>
      </c>
      <c r="Y171" s="210"/>
      <c r="Z171" s="210"/>
      <c r="AA171" s="210"/>
      <c r="AB171" s="210"/>
      <c r="AC171" s="210"/>
      <c r="AD171" s="210"/>
      <c r="AE171" s="210"/>
      <c r="AF171" s="210"/>
      <c r="AG171" s="210" t="s">
        <v>627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x14ac:dyDescent="0.25">
      <c r="A172" s="225" t="s">
        <v>238</v>
      </c>
      <c r="B172" s="226" t="s">
        <v>166</v>
      </c>
      <c r="C172" s="241" t="s">
        <v>167</v>
      </c>
      <c r="D172" s="227"/>
      <c r="E172" s="228"/>
      <c r="F172" s="229"/>
      <c r="G172" s="229">
        <f>SUMIF(AG173:AG239,"&lt;&gt;NOR",G173:G239)</f>
        <v>0</v>
      </c>
      <c r="H172" s="229"/>
      <c r="I172" s="229">
        <f>SUM(I173:I239)</f>
        <v>0</v>
      </c>
      <c r="J172" s="229"/>
      <c r="K172" s="229">
        <f>SUM(K173:K239)</f>
        <v>0</v>
      </c>
      <c r="L172" s="229"/>
      <c r="M172" s="229">
        <f>SUM(M173:M239)</f>
        <v>0</v>
      </c>
      <c r="N172" s="229"/>
      <c r="O172" s="229">
        <f>SUM(O173:O239)</f>
        <v>0</v>
      </c>
      <c r="P172" s="229"/>
      <c r="Q172" s="229">
        <f>SUM(Q173:Q239)</f>
        <v>0</v>
      </c>
      <c r="R172" s="229"/>
      <c r="S172" s="229"/>
      <c r="T172" s="230"/>
      <c r="U172" s="224"/>
      <c r="V172" s="224">
        <f>SUM(V173:V239)</f>
        <v>0</v>
      </c>
      <c r="W172" s="224"/>
      <c r="X172" s="224"/>
      <c r="AG172" t="s">
        <v>239</v>
      </c>
    </row>
    <row r="173" spans="1:60" outlineLevel="1" x14ac:dyDescent="0.25">
      <c r="A173" s="231">
        <v>113</v>
      </c>
      <c r="B173" s="232" t="s">
        <v>2662</v>
      </c>
      <c r="C173" s="242" t="s">
        <v>2663</v>
      </c>
      <c r="D173" s="233" t="s">
        <v>564</v>
      </c>
      <c r="E173" s="234">
        <v>2340</v>
      </c>
      <c r="F173" s="235"/>
      <c r="G173" s="236">
        <f>ROUND(E173*F173,2)</f>
        <v>0</v>
      </c>
      <c r="H173" s="235"/>
      <c r="I173" s="236">
        <f>ROUND(E173*H173,2)</f>
        <v>0</v>
      </c>
      <c r="J173" s="235"/>
      <c r="K173" s="236">
        <f>ROUND(E173*J173,2)</f>
        <v>0</v>
      </c>
      <c r="L173" s="236">
        <v>15</v>
      </c>
      <c r="M173" s="236">
        <f>G173*(1+L173/100)</f>
        <v>0</v>
      </c>
      <c r="N173" s="236">
        <v>0</v>
      </c>
      <c r="O173" s="236">
        <f>ROUND(E173*N173,2)</f>
        <v>0</v>
      </c>
      <c r="P173" s="236">
        <v>0</v>
      </c>
      <c r="Q173" s="236">
        <f>ROUND(E173*P173,2)</f>
        <v>0</v>
      </c>
      <c r="R173" s="236"/>
      <c r="S173" s="236" t="s">
        <v>272</v>
      </c>
      <c r="T173" s="237" t="s">
        <v>244</v>
      </c>
      <c r="U173" s="220">
        <v>0</v>
      </c>
      <c r="V173" s="220">
        <f>ROUND(E173*U173,2)</f>
        <v>0</v>
      </c>
      <c r="W173" s="220"/>
      <c r="X173" s="220" t="s">
        <v>739</v>
      </c>
      <c r="Y173" s="210"/>
      <c r="Z173" s="210"/>
      <c r="AA173" s="210"/>
      <c r="AB173" s="210"/>
      <c r="AC173" s="210"/>
      <c r="AD173" s="210"/>
      <c r="AE173" s="210"/>
      <c r="AF173" s="210"/>
      <c r="AG173" s="210" t="s">
        <v>2450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5">
      <c r="A174" s="217"/>
      <c r="B174" s="218"/>
      <c r="C174" s="243" t="s">
        <v>2664</v>
      </c>
      <c r="D174" s="239"/>
      <c r="E174" s="239"/>
      <c r="F174" s="239"/>
      <c r="G174" s="239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10"/>
      <c r="Z174" s="210"/>
      <c r="AA174" s="210"/>
      <c r="AB174" s="210"/>
      <c r="AC174" s="210"/>
      <c r="AD174" s="210"/>
      <c r="AE174" s="210"/>
      <c r="AF174" s="210"/>
      <c r="AG174" s="210" t="s">
        <v>248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1" x14ac:dyDescent="0.25">
      <c r="A175" s="217"/>
      <c r="B175" s="218"/>
      <c r="C175" s="262" t="s">
        <v>2823</v>
      </c>
      <c r="D175" s="253"/>
      <c r="E175" s="253"/>
      <c r="F175" s="253"/>
      <c r="G175" s="253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10"/>
      <c r="Z175" s="210"/>
      <c r="AA175" s="210"/>
      <c r="AB175" s="210"/>
      <c r="AC175" s="210"/>
      <c r="AD175" s="210"/>
      <c r="AE175" s="210"/>
      <c r="AF175" s="210"/>
      <c r="AG175" s="210" t="s">
        <v>248</v>
      </c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5">
      <c r="A176" s="217"/>
      <c r="B176" s="218"/>
      <c r="C176" s="262" t="s">
        <v>2824</v>
      </c>
      <c r="D176" s="253"/>
      <c r="E176" s="253"/>
      <c r="F176" s="253"/>
      <c r="G176" s="253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10"/>
      <c r="Z176" s="210"/>
      <c r="AA176" s="210"/>
      <c r="AB176" s="210"/>
      <c r="AC176" s="210"/>
      <c r="AD176" s="210"/>
      <c r="AE176" s="210"/>
      <c r="AF176" s="210"/>
      <c r="AG176" s="210" t="s">
        <v>248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17"/>
      <c r="B177" s="218"/>
      <c r="C177" s="262" t="s">
        <v>2665</v>
      </c>
      <c r="D177" s="253"/>
      <c r="E177" s="253"/>
      <c r="F177" s="253"/>
      <c r="G177" s="253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10"/>
      <c r="Z177" s="210"/>
      <c r="AA177" s="210"/>
      <c r="AB177" s="210"/>
      <c r="AC177" s="210"/>
      <c r="AD177" s="210"/>
      <c r="AE177" s="210"/>
      <c r="AF177" s="210"/>
      <c r="AG177" s="210" t="s">
        <v>248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1" x14ac:dyDescent="0.25">
      <c r="A178" s="254">
        <v>114</v>
      </c>
      <c r="B178" s="255" t="s">
        <v>2666</v>
      </c>
      <c r="C178" s="263" t="s">
        <v>2667</v>
      </c>
      <c r="D178" s="256" t="s">
        <v>2204</v>
      </c>
      <c r="E178" s="257">
        <v>60</v>
      </c>
      <c r="F178" s="258"/>
      <c r="G178" s="259">
        <f>ROUND(E178*F178,2)</f>
        <v>0</v>
      </c>
      <c r="H178" s="258"/>
      <c r="I178" s="259">
        <f>ROUND(E178*H178,2)</f>
        <v>0</v>
      </c>
      <c r="J178" s="258"/>
      <c r="K178" s="259">
        <f>ROUND(E178*J178,2)</f>
        <v>0</v>
      </c>
      <c r="L178" s="259">
        <v>15</v>
      </c>
      <c r="M178" s="259">
        <f>G178*(1+L178/100)</f>
        <v>0</v>
      </c>
      <c r="N178" s="259">
        <v>0</v>
      </c>
      <c r="O178" s="259">
        <f>ROUND(E178*N178,2)</f>
        <v>0</v>
      </c>
      <c r="P178" s="259">
        <v>0</v>
      </c>
      <c r="Q178" s="259">
        <f>ROUND(E178*P178,2)</f>
        <v>0</v>
      </c>
      <c r="R178" s="259"/>
      <c r="S178" s="259" t="s">
        <v>272</v>
      </c>
      <c r="T178" s="260" t="s">
        <v>244</v>
      </c>
      <c r="U178" s="220">
        <v>0</v>
      </c>
      <c r="V178" s="220">
        <f>ROUND(E178*U178,2)</f>
        <v>0</v>
      </c>
      <c r="W178" s="220"/>
      <c r="X178" s="220" t="s">
        <v>739</v>
      </c>
      <c r="Y178" s="210"/>
      <c r="Z178" s="210"/>
      <c r="AA178" s="210"/>
      <c r="AB178" s="210"/>
      <c r="AC178" s="210"/>
      <c r="AD178" s="210"/>
      <c r="AE178" s="210"/>
      <c r="AF178" s="210"/>
      <c r="AG178" s="210" t="s">
        <v>2450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ht="20.399999999999999" outlineLevel="1" x14ac:dyDescent="0.25">
      <c r="A179" s="254">
        <v>115</v>
      </c>
      <c r="B179" s="255" t="s">
        <v>2668</v>
      </c>
      <c r="C179" s="263" t="s">
        <v>2669</v>
      </c>
      <c r="D179" s="256" t="s">
        <v>290</v>
      </c>
      <c r="E179" s="257">
        <v>321</v>
      </c>
      <c r="F179" s="258"/>
      <c r="G179" s="259">
        <f>ROUND(E179*F179,2)</f>
        <v>0</v>
      </c>
      <c r="H179" s="258"/>
      <c r="I179" s="259">
        <f>ROUND(E179*H179,2)</f>
        <v>0</v>
      </c>
      <c r="J179" s="258"/>
      <c r="K179" s="259">
        <f>ROUND(E179*J179,2)</f>
        <v>0</v>
      </c>
      <c r="L179" s="259">
        <v>15</v>
      </c>
      <c r="M179" s="259">
        <f>G179*(1+L179/100)</f>
        <v>0</v>
      </c>
      <c r="N179" s="259">
        <v>0</v>
      </c>
      <c r="O179" s="259">
        <f>ROUND(E179*N179,2)</f>
        <v>0</v>
      </c>
      <c r="P179" s="259">
        <v>0</v>
      </c>
      <c r="Q179" s="259">
        <f>ROUND(E179*P179,2)</f>
        <v>0</v>
      </c>
      <c r="R179" s="259"/>
      <c r="S179" s="259" t="s">
        <v>272</v>
      </c>
      <c r="T179" s="260" t="s">
        <v>244</v>
      </c>
      <c r="U179" s="220">
        <v>0</v>
      </c>
      <c r="V179" s="220">
        <f>ROUND(E179*U179,2)</f>
        <v>0</v>
      </c>
      <c r="W179" s="220"/>
      <c r="X179" s="220" t="s">
        <v>739</v>
      </c>
      <c r="Y179" s="210"/>
      <c r="Z179" s="210"/>
      <c r="AA179" s="210"/>
      <c r="AB179" s="210"/>
      <c r="AC179" s="210"/>
      <c r="AD179" s="210"/>
      <c r="AE179" s="210"/>
      <c r="AF179" s="210"/>
      <c r="AG179" s="210" t="s">
        <v>2450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1" x14ac:dyDescent="0.25">
      <c r="A180" s="254">
        <v>116</v>
      </c>
      <c r="B180" s="255" t="s">
        <v>2670</v>
      </c>
      <c r="C180" s="263" t="s">
        <v>2671</v>
      </c>
      <c r="D180" s="256" t="s">
        <v>2204</v>
      </c>
      <c r="E180" s="257">
        <v>1</v>
      </c>
      <c r="F180" s="258"/>
      <c r="G180" s="259">
        <f>ROUND(E180*F180,2)</f>
        <v>0</v>
      </c>
      <c r="H180" s="258"/>
      <c r="I180" s="259">
        <f>ROUND(E180*H180,2)</f>
        <v>0</v>
      </c>
      <c r="J180" s="258"/>
      <c r="K180" s="259">
        <f>ROUND(E180*J180,2)</f>
        <v>0</v>
      </c>
      <c r="L180" s="259">
        <v>15</v>
      </c>
      <c r="M180" s="259">
        <f>G180*(1+L180/100)</f>
        <v>0</v>
      </c>
      <c r="N180" s="259">
        <v>0</v>
      </c>
      <c r="O180" s="259">
        <f>ROUND(E180*N180,2)</f>
        <v>0</v>
      </c>
      <c r="P180" s="259">
        <v>0</v>
      </c>
      <c r="Q180" s="259">
        <f>ROUND(E180*P180,2)</f>
        <v>0</v>
      </c>
      <c r="R180" s="259"/>
      <c r="S180" s="259" t="s">
        <v>272</v>
      </c>
      <c r="T180" s="260" t="s">
        <v>244</v>
      </c>
      <c r="U180" s="220">
        <v>0</v>
      </c>
      <c r="V180" s="220">
        <f>ROUND(E180*U180,2)</f>
        <v>0</v>
      </c>
      <c r="W180" s="220"/>
      <c r="X180" s="220" t="s">
        <v>739</v>
      </c>
      <c r="Y180" s="210"/>
      <c r="Z180" s="210"/>
      <c r="AA180" s="210"/>
      <c r="AB180" s="210"/>
      <c r="AC180" s="210"/>
      <c r="AD180" s="210"/>
      <c r="AE180" s="210"/>
      <c r="AF180" s="210"/>
      <c r="AG180" s="210" t="s">
        <v>2450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1" x14ac:dyDescent="0.25">
      <c r="A181" s="254">
        <v>117</v>
      </c>
      <c r="B181" s="255" t="s">
        <v>2672</v>
      </c>
      <c r="C181" s="263" t="s">
        <v>2673</v>
      </c>
      <c r="D181" s="256" t="s">
        <v>2204</v>
      </c>
      <c r="E181" s="257">
        <v>2</v>
      </c>
      <c r="F181" s="258"/>
      <c r="G181" s="259">
        <f>ROUND(E181*F181,2)</f>
        <v>0</v>
      </c>
      <c r="H181" s="258"/>
      <c r="I181" s="259">
        <f>ROUND(E181*H181,2)</f>
        <v>0</v>
      </c>
      <c r="J181" s="258"/>
      <c r="K181" s="259">
        <f>ROUND(E181*J181,2)</f>
        <v>0</v>
      </c>
      <c r="L181" s="259">
        <v>15</v>
      </c>
      <c r="M181" s="259">
        <f>G181*(1+L181/100)</f>
        <v>0</v>
      </c>
      <c r="N181" s="259">
        <v>0</v>
      </c>
      <c r="O181" s="259">
        <f>ROUND(E181*N181,2)</f>
        <v>0</v>
      </c>
      <c r="P181" s="259">
        <v>0</v>
      </c>
      <c r="Q181" s="259">
        <f>ROUND(E181*P181,2)</f>
        <v>0</v>
      </c>
      <c r="R181" s="259"/>
      <c r="S181" s="259" t="s">
        <v>272</v>
      </c>
      <c r="T181" s="260" t="s">
        <v>244</v>
      </c>
      <c r="U181" s="220">
        <v>0</v>
      </c>
      <c r="V181" s="220">
        <f>ROUND(E181*U181,2)</f>
        <v>0</v>
      </c>
      <c r="W181" s="220"/>
      <c r="X181" s="220" t="s">
        <v>739</v>
      </c>
      <c r="Y181" s="210"/>
      <c r="Z181" s="210"/>
      <c r="AA181" s="210"/>
      <c r="AB181" s="210"/>
      <c r="AC181" s="210"/>
      <c r="AD181" s="210"/>
      <c r="AE181" s="210"/>
      <c r="AF181" s="210"/>
      <c r="AG181" s="210" t="s">
        <v>2450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1" x14ac:dyDescent="0.25">
      <c r="A182" s="254">
        <v>118</v>
      </c>
      <c r="B182" s="255" t="s">
        <v>2674</v>
      </c>
      <c r="C182" s="263" t="s">
        <v>2675</v>
      </c>
      <c r="D182" s="256" t="s">
        <v>2204</v>
      </c>
      <c r="E182" s="257">
        <v>1</v>
      </c>
      <c r="F182" s="258"/>
      <c r="G182" s="259">
        <f>ROUND(E182*F182,2)</f>
        <v>0</v>
      </c>
      <c r="H182" s="258"/>
      <c r="I182" s="259">
        <f>ROUND(E182*H182,2)</f>
        <v>0</v>
      </c>
      <c r="J182" s="258"/>
      <c r="K182" s="259">
        <f>ROUND(E182*J182,2)</f>
        <v>0</v>
      </c>
      <c r="L182" s="259">
        <v>15</v>
      </c>
      <c r="M182" s="259">
        <f>G182*(1+L182/100)</f>
        <v>0</v>
      </c>
      <c r="N182" s="259">
        <v>0</v>
      </c>
      <c r="O182" s="259">
        <f>ROUND(E182*N182,2)</f>
        <v>0</v>
      </c>
      <c r="P182" s="259">
        <v>0</v>
      </c>
      <c r="Q182" s="259">
        <f>ROUND(E182*P182,2)</f>
        <v>0</v>
      </c>
      <c r="R182" s="259"/>
      <c r="S182" s="259" t="s">
        <v>272</v>
      </c>
      <c r="T182" s="260" t="s">
        <v>244</v>
      </c>
      <c r="U182" s="220">
        <v>0</v>
      </c>
      <c r="V182" s="220">
        <f>ROUND(E182*U182,2)</f>
        <v>0</v>
      </c>
      <c r="W182" s="220"/>
      <c r="X182" s="220" t="s">
        <v>739</v>
      </c>
      <c r="Y182" s="210"/>
      <c r="Z182" s="210"/>
      <c r="AA182" s="210"/>
      <c r="AB182" s="210"/>
      <c r="AC182" s="210"/>
      <c r="AD182" s="210"/>
      <c r="AE182" s="210"/>
      <c r="AF182" s="210"/>
      <c r="AG182" s="210" t="s">
        <v>2450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ht="30.6" outlineLevel="1" x14ac:dyDescent="0.25">
      <c r="A183" s="254">
        <v>119</v>
      </c>
      <c r="B183" s="255" t="s">
        <v>2676</v>
      </c>
      <c r="C183" s="263" t="s">
        <v>2677</v>
      </c>
      <c r="D183" s="256" t="s">
        <v>2204</v>
      </c>
      <c r="E183" s="257">
        <v>3</v>
      </c>
      <c r="F183" s="258"/>
      <c r="G183" s="259">
        <f>ROUND(E183*F183,2)</f>
        <v>0</v>
      </c>
      <c r="H183" s="258"/>
      <c r="I183" s="259">
        <f>ROUND(E183*H183,2)</f>
        <v>0</v>
      </c>
      <c r="J183" s="258"/>
      <c r="K183" s="259">
        <f>ROUND(E183*J183,2)</f>
        <v>0</v>
      </c>
      <c r="L183" s="259">
        <v>15</v>
      </c>
      <c r="M183" s="259">
        <f>G183*(1+L183/100)</f>
        <v>0</v>
      </c>
      <c r="N183" s="259">
        <v>0</v>
      </c>
      <c r="O183" s="259">
        <f>ROUND(E183*N183,2)</f>
        <v>0</v>
      </c>
      <c r="P183" s="259">
        <v>0</v>
      </c>
      <c r="Q183" s="259">
        <f>ROUND(E183*P183,2)</f>
        <v>0</v>
      </c>
      <c r="R183" s="259"/>
      <c r="S183" s="259" t="s">
        <v>272</v>
      </c>
      <c r="T183" s="260" t="s">
        <v>244</v>
      </c>
      <c r="U183" s="220">
        <v>0</v>
      </c>
      <c r="V183" s="220">
        <f>ROUND(E183*U183,2)</f>
        <v>0</v>
      </c>
      <c r="W183" s="220"/>
      <c r="X183" s="220" t="s">
        <v>739</v>
      </c>
      <c r="Y183" s="210"/>
      <c r="Z183" s="210"/>
      <c r="AA183" s="210"/>
      <c r="AB183" s="210"/>
      <c r="AC183" s="210"/>
      <c r="AD183" s="210"/>
      <c r="AE183" s="210"/>
      <c r="AF183" s="210"/>
      <c r="AG183" s="210" t="s">
        <v>2450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54">
        <v>120</v>
      </c>
      <c r="B184" s="255" t="s">
        <v>2678</v>
      </c>
      <c r="C184" s="263" t="s">
        <v>2679</v>
      </c>
      <c r="D184" s="256" t="s">
        <v>2204</v>
      </c>
      <c r="E184" s="257">
        <v>33</v>
      </c>
      <c r="F184" s="258"/>
      <c r="G184" s="259">
        <f>ROUND(E184*F184,2)</f>
        <v>0</v>
      </c>
      <c r="H184" s="258"/>
      <c r="I184" s="259">
        <f>ROUND(E184*H184,2)</f>
        <v>0</v>
      </c>
      <c r="J184" s="258"/>
      <c r="K184" s="259">
        <f>ROUND(E184*J184,2)</f>
        <v>0</v>
      </c>
      <c r="L184" s="259">
        <v>15</v>
      </c>
      <c r="M184" s="259">
        <f>G184*(1+L184/100)</f>
        <v>0</v>
      </c>
      <c r="N184" s="259">
        <v>0</v>
      </c>
      <c r="O184" s="259">
        <f>ROUND(E184*N184,2)</f>
        <v>0</v>
      </c>
      <c r="P184" s="259">
        <v>0</v>
      </c>
      <c r="Q184" s="259">
        <f>ROUND(E184*P184,2)</f>
        <v>0</v>
      </c>
      <c r="R184" s="259"/>
      <c r="S184" s="259" t="s">
        <v>272</v>
      </c>
      <c r="T184" s="260" t="s">
        <v>244</v>
      </c>
      <c r="U184" s="220">
        <v>0</v>
      </c>
      <c r="V184" s="220">
        <f>ROUND(E184*U184,2)</f>
        <v>0</v>
      </c>
      <c r="W184" s="220"/>
      <c r="X184" s="220" t="s">
        <v>739</v>
      </c>
      <c r="Y184" s="210"/>
      <c r="Z184" s="210"/>
      <c r="AA184" s="210"/>
      <c r="AB184" s="210"/>
      <c r="AC184" s="210"/>
      <c r="AD184" s="210"/>
      <c r="AE184" s="210"/>
      <c r="AF184" s="210"/>
      <c r="AG184" s="210" t="s">
        <v>2450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1" x14ac:dyDescent="0.25">
      <c r="A185" s="254">
        <v>121</v>
      </c>
      <c r="B185" s="255" t="s">
        <v>2680</v>
      </c>
      <c r="C185" s="263" t="s">
        <v>2681</v>
      </c>
      <c r="D185" s="256" t="s">
        <v>2204</v>
      </c>
      <c r="E185" s="257">
        <v>3</v>
      </c>
      <c r="F185" s="258"/>
      <c r="G185" s="259">
        <f>ROUND(E185*F185,2)</f>
        <v>0</v>
      </c>
      <c r="H185" s="258"/>
      <c r="I185" s="259">
        <f>ROUND(E185*H185,2)</f>
        <v>0</v>
      </c>
      <c r="J185" s="258"/>
      <c r="K185" s="259">
        <f>ROUND(E185*J185,2)</f>
        <v>0</v>
      </c>
      <c r="L185" s="259">
        <v>15</v>
      </c>
      <c r="M185" s="259">
        <f>G185*(1+L185/100)</f>
        <v>0</v>
      </c>
      <c r="N185" s="259">
        <v>0</v>
      </c>
      <c r="O185" s="259">
        <f>ROUND(E185*N185,2)</f>
        <v>0</v>
      </c>
      <c r="P185" s="259">
        <v>0</v>
      </c>
      <c r="Q185" s="259">
        <f>ROUND(E185*P185,2)</f>
        <v>0</v>
      </c>
      <c r="R185" s="259"/>
      <c r="S185" s="259" t="s">
        <v>272</v>
      </c>
      <c r="T185" s="260" t="s">
        <v>244</v>
      </c>
      <c r="U185" s="220">
        <v>0</v>
      </c>
      <c r="V185" s="220">
        <f>ROUND(E185*U185,2)</f>
        <v>0</v>
      </c>
      <c r="W185" s="220"/>
      <c r="X185" s="220" t="s">
        <v>739</v>
      </c>
      <c r="Y185" s="210"/>
      <c r="Z185" s="210"/>
      <c r="AA185" s="210"/>
      <c r="AB185" s="210"/>
      <c r="AC185" s="210"/>
      <c r="AD185" s="210"/>
      <c r="AE185" s="210"/>
      <c r="AF185" s="210"/>
      <c r="AG185" s="210" t="s">
        <v>2450</v>
      </c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ht="20.399999999999999" outlineLevel="1" x14ac:dyDescent="0.25">
      <c r="A186" s="254">
        <v>122</v>
      </c>
      <c r="B186" s="255" t="s">
        <v>2682</v>
      </c>
      <c r="C186" s="263" t="s">
        <v>2683</v>
      </c>
      <c r="D186" s="256" t="s">
        <v>2204</v>
      </c>
      <c r="E186" s="257">
        <v>3</v>
      </c>
      <c r="F186" s="258"/>
      <c r="G186" s="259">
        <f>ROUND(E186*F186,2)</f>
        <v>0</v>
      </c>
      <c r="H186" s="258"/>
      <c r="I186" s="259">
        <f>ROUND(E186*H186,2)</f>
        <v>0</v>
      </c>
      <c r="J186" s="258"/>
      <c r="K186" s="259">
        <f>ROUND(E186*J186,2)</f>
        <v>0</v>
      </c>
      <c r="L186" s="259">
        <v>15</v>
      </c>
      <c r="M186" s="259">
        <f>G186*(1+L186/100)</f>
        <v>0</v>
      </c>
      <c r="N186" s="259">
        <v>0</v>
      </c>
      <c r="O186" s="259">
        <f>ROUND(E186*N186,2)</f>
        <v>0</v>
      </c>
      <c r="P186" s="259">
        <v>0</v>
      </c>
      <c r="Q186" s="259">
        <f>ROUND(E186*P186,2)</f>
        <v>0</v>
      </c>
      <c r="R186" s="259"/>
      <c r="S186" s="259" t="s">
        <v>272</v>
      </c>
      <c r="T186" s="260" t="s">
        <v>244</v>
      </c>
      <c r="U186" s="220">
        <v>0</v>
      </c>
      <c r="V186" s="220">
        <f>ROUND(E186*U186,2)</f>
        <v>0</v>
      </c>
      <c r="W186" s="220"/>
      <c r="X186" s="220" t="s">
        <v>739</v>
      </c>
      <c r="Y186" s="210"/>
      <c r="Z186" s="210"/>
      <c r="AA186" s="210"/>
      <c r="AB186" s="210"/>
      <c r="AC186" s="210"/>
      <c r="AD186" s="210"/>
      <c r="AE186" s="210"/>
      <c r="AF186" s="210"/>
      <c r="AG186" s="210" t="s">
        <v>2450</v>
      </c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5">
      <c r="A187" s="254">
        <v>123</v>
      </c>
      <c r="B187" s="255" t="s">
        <v>2684</v>
      </c>
      <c r="C187" s="263" t="s">
        <v>2685</v>
      </c>
      <c r="D187" s="256" t="s">
        <v>2204</v>
      </c>
      <c r="E187" s="257">
        <v>3</v>
      </c>
      <c r="F187" s="258"/>
      <c r="G187" s="259">
        <f>ROUND(E187*F187,2)</f>
        <v>0</v>
      </c>
      <c r="H187" s="258"/>
      <c r="I187" s="259">
        <f>ROUND(E187*H187,2)</f>
        <v>0</v>
      </c>
      <c r="J187" s="258"/>
      <c r="K187" s="259">
        <f>ROUND(E187*J187,2)</f>
        <v>0</v>
      </c>
      <c r="L187" s="259">
        <v>15</v>
      </c>
      <c r="M187" s="259">
        <f>G187*(1+L187/100)</f>
        <v>0</v>
      </c>
      <c r="N187" s="259">
        <v>0</v>
      </c>
      <c r="O187" s="259">
        <f>ROUND(E187*N187,2)</f>
        <v>0</v>
      </c>
      <c r="P187" s="259">
        <v>0</v>
      </c>
      <c r="Q187" s="259">
        <f>ROUND(E187*P187,2)</f>
        <v>0</v>
      </c>
      <c r="R187" s="259"/>
      <c r="S187" s="259" t="s">
        <v>272</v>
      </c>
      <c r="T187" s="260" t="s">
        <v>244</v>
      </c>
      <c r="U187" s="220">
        <v>0</v>
      </c>
      <c r="V187" s="220">
        <f>ROUND(E187*U187,2)</f>
        <v>0</v>
      </c>
      <c r="W187" s="220"/>
      <c r="X187" s="220" t="s">
        <v>739</v>
      </c>
      <c r="Y187" s="210"/>
      <c r="Z187" s="210"/>
      <c r="AA187" s="210"/>
      <c r="AB187" s="210"/>
      <c r="AC187" s="210"/>
      <c r="AD187" s="210"/>
      <c r="AE187" s="210"/>
      <c r="AF187" s="210"/>
      <c r="AG187" s="210" t="s">
        <v>2450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ht="20.399999999999999" outlineLevel="1" x14ac:dyDescent="0.25">
      <c r="A188" s="254">
        <v>124</v>
      </c>
      <c r="B188" s="255" t="s">
        <v>2686</v>
      </c>
      <c r="C188" s="263" t="s">
        <v>2687</v>
      </c>
      <c r="D188" s="256" t="s">
        <v>2204</v>
      </c>
      <c r="E188" s="257">
        <v>2</v>
      </c>
      <c r="F188" s="258"/>
      <c r="G188" s="259">
        <f>ROUND(E188*F188,2)</f>
        <v>0</v>
      </c>
      <c r="H188" s="258"/>
      <c r="I188" s="259">
        <f>ROUND(E188*H188,2)</f>
        <v>0</v>
      </c>
      <c r="J188" s="258"/>
      <c r="K188" s="259">
        <f>ROUND(E188*J188,2)</f>
        <v>0</v>
      </c>
      <c r="L188" s="259">
        <v>15</v>
      </c>
      <c r="M188" s="259">
        <f>G188*(1+L188/100)</f>
        <v>0</v>
      </c>
      <c r="N188" s="259">
        <v>0</v>
      </c>
      <c r="O188" s="259">
        <f>ROUND(E188*N188,2)</f>
        <v>0</v>
      </c>
      <c r="P188" s="259">
        <v>0</v>
      </c>
      <c r="Q188" s="259">
        <f>ROUND(E188*P188,2)</f>
        <v>0</v>
      </c>
      <c r="R188" s="259"/>
      <c r="S188" s="259" t="s">
        <v>272</v>
      </c>
      <c r="T188" s="260" t="s">
        <v>244</v>
      </c>
      <c r="U188" s="220">
        <v>0</v>
      </c>
      <c r="V188" s="220">
        <f>ROUND(E188*U188,2)</f>
        <v>0</v>
      </c>
      <c r="W188" s="220"/>
      <c r="X188" s="220" t="s">
        <v>739</v>
      </c>
      <c r="Y188" s="210"/>
      <c r="Z188" s="210"/>
      <c r="AA188" s="210"/>
      <c r="AB188" s="210"/>
      <c r="AC188" s="210"/>
      <c r="AD188" s="210"/>
      <c r="AE188" s="210"/>
      <c r="AF188" s="210"/>
      <c r="AG188" s="210" t="s">
        <v>2450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ht="20.399999999999999" outlineLevel="1" x14ac:dyDescent="0.25">
      <c r="A189" s="254">
        <v>125</v>
      </c>
      <c r="B189" s="255" t="s">
        <v>2688</v>
      </c>
      <c r="C189" s="263" t="s">
        <v>2689</v>
      </c>
      <c r="D189" s="256" t="s">
        <v>2204</v>
      </c>
      <c r="E189" s="257">
        <v>1</v>
      </c>
      <c r="F189" s="258"/>
      <c r="G189" s="259">
        <f>ROUND(E189*F189,2)</f>
        <v>0</v>
      </c>
      <c r="H189" s="258"/>
      <c r="I189" s="259">
        <f>ROUND(E189*H189,2)</f>
        <v>0</v>
      </c>
      <c r="J189" s="258"/>
      <c r="K189" s="259">
        <f>ROUND(E189*J189,2)</f>
        <v>0</v>
      </c>
      <c r="L189" s="259">
        <v>15</v>
      </c>
      <c r="M189" s="259">
        <f>G189*(1+L189/100)</f>
        <v>0</v>
      </c>
      <c r="N189" s="259">
        <v>0</v>
      </c>
      <c r="O189" s="259">
        <f>ROUND(E189*N189,2)</f>
        <v>0</v>
      </c>
      <c r="P189" s="259">
        <v>0</v>
      </c>
      <c r="Q189" s="259">
        <f>ROUND(E189*P189,2)</f>
        <v>0</v>
      </c>
      <c r="R189" s="259"/>
      <c r="S189" s="259" t="s">
        <v>272</v>
      </c>
      <c r="T189" s="260" t="s">
        <v>244</v>
      </c>
      <c r="U189" s="220">
        <v>0</v>
      </c>
      <c r="V189" s="220">
        <f>ROUND(E189*U189,2)</f>
        <v>0</v>
      </c>
      <c r="W189" s="220"/>
      <c r="X189" s="220" t="s">
        <v>739</v>
      </c>
      <c r="Y189" s="210"/>
      <c r="Z189" s="210"/>
      <c r="AA189" s="210"/>
      <c r="AB189" s="210"/>
      <c r="AC189" s="210"/>
      <c r="AD189" s="210"/>
      <c r="AE189" s="210"/>
      <c r="AF189" s="210"/>
      <c r="AG189" s="210" t="s">
        <v>2450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5">
      <c r="A190" s="254">
        <v>126</v>
      </c>
      <c r="B190" s="255" t="s">
        <v>2690</v>
      </c>
      <c r="C190" s="263" t="s">
        <v>2691</v>
      </c>
      <c r="D190" s="256" t="s">
        <v>564</v>
      </c>
      <c r="E190" s="257">
        <v>30</v>
      </c>
      <c r="F190" s="258"/>
      <c r="G190" s="259">
        <f>ROUND(E190*F190,2)</f>
        <v>0</v>
      </c>
      <c r="H190" s="258"/>
      <c r="I190" s="259">
        <f>ROUND(E190*H190,2)</f>
        <v>0</v>
      </c>
      <c r="J190" s="258"/>
      <c r="K190" s="259">
        <f>ROUND(E190*J190,2)</f>
        <v>0</v>
      </c>
      <c r="L190" s="259">
        <v>15</v>
      </c>
      <c r="M190" s="259">
        <f>G190*(1+L190/100)</f>
        <v>0</v>
      </c>
      <c r="N190" s="259">
        <v>0</v>
      </c>
      <c r="O190" s="259">
        <f>ROUND(E190*N190,2)</f>
        <v>0</v>
      </c>
      <c r="P190" s="259">
        <v>0</v>
      </c>
      <c r="Q190" s="259">
        <f>ROUND(E190*P190,2)</f>
        <v>0</v>
      </c>
      <c r="R190" s="259"/>
      <c r="S190" s="259" t="s">
        <v>272</v>
      </c>
      <c r="T190" s="260" t="s">
        <v>244</v>
      </c>
      <c r="U190" s="220">
        <v>0</v>
      </c>
      <c r="V190" s="220">
        <f>ROUND(E190*U190,2)</f>
        <v>0</v>
      </c>
      <c r="W190" s="220"/>
      <c r="X190" s="220" t="s">
        <v>739</v>
      </c>
      <c r="Y190" s="210"/>
      <c r="Z190" s="210"/>
      <c r="AA190" s="210"/>
      <c r="AB190" s="210"/>
      <c r="AC190" s="210"/>
      <c r="AD190" s="210"/>
      <c r="AE190" s="210"/>
      <c r="AF190" s="210"/>
      <c r="AG190" s="210" t="s">
        <v>2450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1" x14ac:dyDescent="0.25">
      <c r="A191" s="254">
        <v>127</v>
      </c>
      <c r="B191" s="255" t="s">
        <v>2692</v>
      </c>
      <c r="C191" s="263" t="s">
        <v>2693</v>
      </c>
      <c r="D191" s="256" t="s">
        <v>2694</v>
      </c>
      <c r="E191" s="257">
        <v>62</v>
      </c>
      <c r="F191" s="258"/>
      <c r="G191" s="259">
        <f>ROUND(E191*F191,2)</f>
        <v>0</v>
      </c>
      <c r="H191" s="258"/>
      <c r="I191" s="259">
        <f>ROUND(E191*H191,2)</f>
        <v>0</v>
      </c>
      <c r="J191" s="258"/>
      <c r="K191" s="259">
        <f>ROUND(E191*J191,2)</f>
        <v>0</v>
      </c>
      <c r="L191" s="259">
        <v>15</v>
      </c>
      <c r="M191" s="259">
        <f>G191*(1+L191/100)</f>
        <v>0</v>
      </c>
      <c r="N191" s="259">
        <v>0</v>
      </c>
      <c r="O191" s="259">
        <f>ROUND(E191*N191,2)</f>
        <v>0</v>
      </c>
      <c r="P191" s="259">
        <v>0</v>
      </c>
      <c r="Q191" s="259">
        <f>ROUND(E191*P191,2)</f>
        <v>0</v>
      </c>
      <c r="R191" s="259"/>
      <c r="S191" s="259" t="s">
        <v>272</v>
      </c>
      <c r="T191" s="260" t="s">
        <v>244</v>
      </c>
      <c r="U191" s="220">
        <v>0</v>
      </c>
      <c r="V191" s="220">
        <f>ROUND(E191*U191,2)</f>
        <v>0</v>
      </c>
      <c r="W191" s="220"/>
      <c r="X191" s="220" t="s">
        <v>739</v>
      </c>
      <c r="Y191" s="210"/>
      <c r="Z191" s="210"/>
      <c r="AA191" s="210"/>
      <c r="AB191" s="210"/>
      <c r="AC191" s="210"/>
      <c r="AD191" s="210"/>
      <c r="AE191" s="210"/>
      <c r="AF191" s="210"/>
      <c r="AG191" s="210" t="s">
        <v>2450</v>
      </c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5">
      <c r="A192" s="254">
        <v>128</v>
      </c>
      <c r="B192" s="255" t="s">
        <v>2695</v>
      </c>
      <c r="C192" s="263" t="s">
        <v>2696</v>
      </c>
      <c r="D192" s="256" t="s">
        <v>564</v>
      </c>
      <c r="E192" s="257">
        <v>30</v>
      </c>
      <c r="F192" s="258"/>
      <c r="G192" s="259">
        <f>ROUND(E192*F192,2)</f>
        <v>0</v>
      </c>
      <c r="H192" s="258"/>
      <c r="I192" s="259">
        <f>ROUND(E192*H192,2)</f>
        <v>0</v>
      </c>
      <c r="J192" s="258"/>
      <c r="K192" s="259">
        <f>ROUND(E192*J192,2)</f>
        <v>0</v>
      </c>
      <c r="L192" s="259">
        <v>15</v>
      </c>
      <c r="M192" s="259">
        <f>G192*(1+L192/100)</f>
        <v>0</v>
      </c>
      <c r="N192" s="259">
        <v>0</v>
      </c>
      <c r="O192" s="259">
        <f>ROUND(E192*N192,2)</f>
        <v>0</v>
      </c>
      <c r="P192" s="259">
        <v>0</v>
      </c>
      <c r="Q192" s="259">
        <f>ROUND(E192*P192,2)</f>
        <v>0</v>
      </c>
      <c r="R192" s="259"/>
      <c r="S192" s="259" t="s">
        <v>272</v>
      </c>
      <c r="T192" s="260" t="s">
        <v>244</v>
      </c>
      <c r="U192" s="220">
        <v>0</v>
      </c>
      <c r="V192" s="220">
        <f>ROUND(E192*U192,2)</f>
        <v>0</v>
      </c>
      <c r="W192" s="220"/>
      <c r="X192" s="220" t="s">
        <v>739</v>
      </c>
      <c r="Y192" s="210"/>
      <c r="Z192" s="210"/>
      <c r="AA192" s="210"/>
      <c r="AB192" s="210"/>
      <c r="AC192" s="210"/>
      <c r="AD192" s="210"/>
      <c r="AE192" s="210"/>
      <c r="AF192" s="210"/>
      <c r="AG192" s="210" t="s">
        <v>2450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5">
      <c r="A193" s="254">
        <v>129</v>
      </c>
      <c r="B193" s="255" t="s">
        <v>2697</v>
      </c>
      <c r="C193" s="263" t="s">
        <v>2698</v>
      </c>
      <c r="D193" s="256" t="s">
        <v>526</v>
      </c>
      <c r="E193" s="257">
        <v>5</v>
      </c>
      <c r="F193" s="258"/>
      <c r="G193" s="259">
        <f>ROUND(E193*F193,2)</f>
        <v>0</v>
      </c>
      <c r="H193" s="258"/>
      <c r="I193" s="259">
        <f>ROUND(E193*H193,2)</f>
        <v>0</v>
      </c>
      <c r="J193" s="258"/>
      <c r="K193" s="259">
        <f>ROUND(E193*J193,2)</f>
        <v>0</v>
      </c>
      <c r="L193" s="259">
        <v>15</v>
      </c>
      <c r="M193" s="259">
        <f>G193*(1+L193/100)</f>
        <v>0</v>
      </c>
      <c r="N193" s="259">
        <v>0</v>
      </c>
      <c r="O193" s="259">
        <f>ROUND(E193*N193,2)</f>
        <v>0</v>
      </c>
      <c r="P193" s="259">
        <v>0</v>
      </c>
      <c r="Q193" s="259">
        <f>ROUND(E193*P193,2)</f>
        <v>0</v>
      </c>
      <c r="R193" s="259"/>
      <c r="S193" s="259" t="s">
        <v>272</v>
      </c>
      <c r="T193" s="260" t="s">
        <v>244</v>
      </c>
      <c r="U193" s="220">
        <v>0</v>
      </c>
      <c r="V193" s="220">
        <f>ROUND(E193*U193,2)</f>
        <v>0</v>
      </c>
      <c r="W193" s="220"/>
      <c r="X193" s="220" t="s">
        <v>739</v>
      </c>
      <c r="Y193" s="210"/>
      <c r="Z193" s="210"/>
      <c r="AA193" s="210"/>
      <c r="AB193" s="210"/>
      <c r="AC193" s="210"/>
      <c r="AD193" s="210"/>
      <c r="AE193" s="210"/>
      <c r="AF193" s="210"/>
      <c r="AG193" s="210" t="s">
        <v>2450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1" x14ac:dyDescent="0.25">
      <c r="A194" s="254">
        <v>130</v>
      </c>
      <c r="B194" s="255" t="s">
        <v>2699</v>
      </c>
      <c r="C194" s="263" t="s">
        <v>2700</v>
      </c>
      <c r="D194" s="256" t="s">
        <v>564</v>
      </c>
      <c r="E194" s="257">
        <v>296</v>
      </c>
      <c r="F194" s="258"/>
      <c r="G194" s="259">
        <f>ROUND(E194*F194,2)</f>
        <v>0</v>
      </c>
      <c r="H194" s="258"/>
      <c r="I194" s="259">
        <f>ROUND(E194*H194,2)</f>
        <v>0</v>
      </c>
      <c r="J194" s="258"/>
      <c r="K194" s="259">
        <f>ROUND(E194*J194,2)</f>
        <v>0</v>
      </c>
      <c r="L194" s="259">
        <v>15</v>
      </c>
      <c r="M194" s="259">
        <f>G194*(1+L194/100)</f>
        <v>0</v>
      </c>
      <c r="N194" s="259">
        <v>0</v>
      </c>
      <c r="O194" s="259">
        <f>ROUND(E194*N194,2)</f>
        <v>0</v>
      </c>
      <c r="P194" s="259">
        <v>0</v>
      </c>
      <c r="Q194" s="259">
        <f>ROUND(E194*P194,2)</f>
        <v>0</v>
      </c>
      <c r="R194" s="259"/>
      <c r="S194" s="259" t="s">
        <v>272</v>
      </c>
      <c r="T194" s="260" t="s">
        <v>244</v>
      </c>
      <c r="U194" s="220">
        <v>0</v>
      </c>
      <c r="V194" s="220">
        <f>ROUND(E194*U194,2)</f>
        <v>0</v>
      </c>
      <c r="W194" s="220"/>
      <c r="X194" s="220" t="s">
        <v>739</v>
      </c>
      <c r="Y194" s="210"/>
      <c r="Z194" s="210"/>
      <c r="AA194" s="210"/>
      <c r="AB194" s="210"/>
      <c r="AC194" s="210"/>
      <c r="AD194" s="210"/>
      <c r="AE194" s="210"/>
      <c r="AF194" s="210"/>
      <c r="AG194" s="210" t="s">
        <v>2450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ht="20.399999999999999" outlineLevel="1" x14ac:dyDescent="0.25">
      <c r="A195" s="254">
        <v>131</v>
      </c>
      <c r="B195" s="255" t="s">
        <v>2701</v>
      </c>
      <c r="C195" s="263" t="s">
        <v>2702</v>
      </c>
      <c r="D195" s="256" t="s">
        <v>526</v>
      </c>
      <c r="E195" s="257">
        <v>4</v>
      </c>
      <c r="F195" s="258"/>
      <c r="G195" s="259">
        <f>ROUND(E195*F195,2)</f>
        <v>0</v>
      </c>
      <c r="H195" s="258"/>
      <c r="I195" s="259">
        <f>ROUND(E195*H195,2)</f>
        <v>0</v>
      </c>
      <c r="J195" s="258"/>
      <c r="K195" s="259">
        <f>ROUND(E195*J195,2)</f>
        <v>0</v>
      </c>
      <c r="L195" s="259">
        <v>15</v>
      </c>
      <c r="M195" s="259">
        <f>G195*(1+L195/100)</f>
        <v>0</v>
      </c>
      <c r="N195" s="259">
        <v>0</v>
      </c>
      <c r="O195" s="259">
        <f>ROUND(E195*N195,2)</f>
        <v>0</v>
      </c>
      <c r="P195" s="259">
        <v>0</v>
      </c>
      <c r="Q195" s="259">
        <f>ROUND(E195*P195,2)</f>
        <v>0</v>
      </c>
      <c r="R195" s="259"/>
      <c r="S195" s="259" t="s">
        <v>272</v>
      </c>
      <c r="T195" s="260" t="s">
        <v>244</v>
      </c>
      <c r="U195" s="220">
        <v>0</v>
      </c>
      <c r="V195" s="220">
        <f>ROUND(E195*U195,2)</f>
        <v>0</v>
      </c>
      <c r="W195" s="220"/>
      <c r="X195" s="220" t="s">
        <v>739</v>
      </c>
      <c r="Y195" s="210"/>
      <c r="Z195" s="210"/>
      <c r="AA195" s="210"/>
      <c r="AB195" s="210"/>
      <c r="AC195" s="210"/>
      <c r="AD195" s="210"/>
      <c r="AE195" s="210"/>
      <c r="AF195" s="210"/>
      <c r="AG195" s="210" t="s">
        <v>2450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5">
      <c r="A196" s="254">
        <v>132</v>
      </c>
      <c r="B196" s="255" t="s">
        <v>2703</v>
      </c>
      <c r="C196" s="263" t="s">
        <v>2704</v>
      </c>
      <c r="D196" s="256" t="s">
        <v>2204</v>
      </c>
      <c r="E196" s="257">
        <v>60</v>
      </c>
      <c r="F196" s="258"/>
      <c r="G196" s="259">
        <f>ROUND(E196*F196,2)</f>
        <v>0</v>
      </c>
      <c r="H196" s="258"/>
      <c r="I196" s="259">
        <f>ROUND(E196*H196,2)</f>
        <v>0</v>
      </c>
      <c r="J196" s="258"/>
      <c r="K196" s="259">
        <f>ROUND(E196*J196,2)</f>
        <v>0</v>
      </c>
      <c r="L196" s="259">
        <v>15</v>
      </c>
      <c r="M196" s="259">
        <f>G196*(1+L196/100)</f>
        <v>0</v>
      </c>
      <c r="N196" s="259">
        <v>0</v>
      </c>
      <c r="O196" s="259">
        <f>ROUND(E196*N196,2)</f>
        <v>0</v>
      </c>
      <c r="P196" s="259">
        <v>0</v>
      </c>
      <c r="Q196" s="259">
        <f>ROUND(E196*P196,2)</f>
        <v>0</v>
      </c>
      <c r="R196" s="259"/>
      <c r="S196" s="259" t="s">
        <v>272</v>
      </c>
      <c r="T196" s="260" t="s">
        <v>244</v>
      </c>
      <c r="U196" s="220">
        <v>0</v>
      </c>
      <c r="V196" s="220">
        <f>ROUND(E196*U196,2)</f>
        <v>0</v>
      </c>
      <c r="W196" s="220"/>
      <c r="X196" s="220" t="s">
        <v>292</v>
      </c>
      <c r="Y196" s="210"/>
      <c r="Z196" s="210"/>
      <c r="AA196" s="210"/>
      <c r="AB196" s="210"/>
      <c r="AC196" s="210"/>
      <c r="AD196" s="210"/>
      <c r="AE196" s="210"/>
      <c r="AF196" s="210"/>
      <c r="AG196" s="210" t="s">
        <v>627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5">
      <c r="A197" s="254">
        <v>133</v>
      </c>
      <c r="B197" s="255" t="s">
        <v>2705</v>
      </c>
      <c r="C197" s="263" t="s">
        <v>2706</v>
      </c>
      <c r="D197" s="256" t="s">
        <v>1176</v>
      </c>
      <c r="E197" s="257">
        <v>12</v>
      </c>
      <c r="F197" s="258"/>
      <c r="G197" s="259">
        <f>ROUND(E197*F197,2)</f>
        <v>0</v>
      </c>
      <c r="H197" s="258"/>
      <c r="I197" s="259">
        <f>ROUND(E197*H197,2)</f>
        <v>0</v>
      </c>
      <c r="J197" s="258"/>
      <c r="K197" s="259">
        <f>ROUND(E197*J197,2)</f>
        <v>0</v>
      </c>
      <c r="L197" s="259">
        <v>15</v>
      </c>
      <c r="M197" s="259">
        <f>G197*(1+L197/100)</f>
        <v>0</v>
      </c>
      <c r="N197" s="259">
        <v>0</v>
      </c>
      <c r="O197" s="259">
        <f>ROUND(E197*N197,2)</f>
        <v>0</v>
      </c>
      <c r="P197" s="259">
        <v>0</v>
      </c>
      <c r="Q197" s="259">
        <f>ROUND(E197*P197,2)</f>
        <v>0</v>
      </c>
      <c r="R197" s="259"/>
      <c r="S197" s="259" t="s">
        <v>272</v>
      </c>
      <c r="T197" s="260" t="s">
        <v>244</v>
      </c>
      <c r="U197" s="220">
        <v>0</v>
      </c>
      <c r="V197" s="220">
        <f>ROUND(E197*U197,2)</f>
        <v>0</v>
      </c>
      <c r="W197" s="220"/>
      <c r="X197" s="220" t="s">
        <v>292</v>
      </c>
      <c r="Y197" s="210"/>
      <c r="Z197" s="210"/>
      <c r="AA197" s="210"/>
      <c r="AB197" s="210"/>
      <c r="AC197" s="210"/>
      <c r="AD197" s="210"/>
      <c r="AE197" s="210"/>
      <c r="AF197" s="210"/>
      <c r="AG197" s="210" t="s">
        <v>627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1" x14ac:dyDescent="0.25">
      <c r="A198" s="231">
        <v>134</v>
      </c>
      <c r="B198" s="232" t="s">
        <v>2707</v>
      </c>
      <c r="C198" s="242" t="s">
        <v>2708</v>
      </c>
      <c r="D198" s="233" t="s">
        <v>2204</v>
      </c>
      <c r="E198" s="234">
        <v>4</v>
      </c>
      <c r="F198" s="235"/>
      <c r="G198" s="236">
        <f>ROUND(E198*F198,2)</f>
        <v>0</v>
      </c>
      <c r="H198" s="235"/>
      <c r="I198" s="236">
        <f>ROUND(E198*H198,2)</f>
        <v>0</v>
      </c>
      <c r="J198" s="235"/>
      <c r="K198" s="236">
        <f>ROUND(E198*J198,2)</f>
        <v>0</v>
      </c>
      <c r="L198" s="236">
        <v>15</v>
      </c>
      <c r="M198" s="236">
        <f>G198*(1+L198/100)</f>
        <v>0</v>
      </c>
      <c r="N198" s="236">
        <v>0</v>
      </c>
      <c r="O198" s="236">
        <f>ROUND(E198*N198,2)</f>
        <v>0</v>
      </c>
      <c r="P198" s="236">
        <v>0</v>
      </c>
      <c r="Q198" s="236">
        <f>ROUND(E198*P198,2)</f>
        <v>0</v>
      </c>
      <c r="R198" s="236"/>
      <c r="S198" s="236" t="s">
        <v>272</v>
      </c>
      <c r="T198" s="237" t="s">
        <v>244</v>
      </c>
      <c r="U198" s="220">
        <v>0</v>
      </c>
      <c r="V198" s="220">
        <f>ROUND(E198*U198,2)</f>
        <v>0</v>
      </c>
      <c r="W198" s="220"/>
      <c r="X198" s="220" t="s">
        <v>739</v>
      </c>
      <c r="Y198" s="210"/>
      <c r="Z198" s="210"/>
      <c r="AA198" s="210"/>
      <c r="AB198" s="210"/>
      <c r="AC198" s="210"/>
      <c r="AD198" s="210"/>
      <c r="AE198" s="210"/>
      <c r="AF198" s="210"/>
      <c r="AG198" s="210" t="s">
        <v>2450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5">
      <c r="A199" s="217"/>
      <c r="B199" s="218"/>
      <c r="C199" s="244" t="s">
        <v>390</v>
      </c>
      <c r="D199" s="222"/>
      <c r="E199" s="223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10"/>
      <c r="Z199" s="210"/>
      <c r="AA199" s="210"/>
      <c r="AB199" s="210"/>
      <c r="AC199" s="210"/>
      <c r="AD199" s="210"/>
      <c r="AE199" s="210"/>
      <c r="AF199" s="210"/>
      <c r="AG199" s="210" t="s">
        <v>282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1" x14ac:dyDescent="0.25">
      <c r="A200" s="217"/>
      <c r="B200" s="218"/>
      <c r="C200" s="244" t="s">
        <v>124</v>
      </c>
      <c r="D200" s="222"/>
      <c r="E200" s="223">
        <v>4</v>
      </c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10"/>
      <c r="Z200" s="210"/>
      <c r="AA200" s="210"/>
      <c r="AB200" s="210"/>
      <c r="AC200" s="210"/>
      <c r="AD200" s="210"/>
      <c r="AE200" s="210"/>
      <c r="AF200" s="210"/>
      <c r="AG200" s="210" t="s">
        <v>282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ht="20.399999999999999" outlineLevel="1" x14ac:dyDescent="0.25">
      <c r="A201" s="254">
        <v>135</v>
      </c>
      <c r="B201" s="255" t="s">
        <v>2709</v>
      </c>
      <c r="C201" s="263" t="s">
        <v>2710</v>
      </c>
      <c r="D201" s="256" t="s">
        <v>526</v>
      </c>
      <c r="E201" s="257">
        <v>4</v>
      </c>
      <c r="F201" s="258"/>
      <c r="G201" s="259">
        <f>ROUND(E201*F201,2)</f>
        <v>0</v>
      </c>
      <c r="H201" s="258"/>
      <c r="I201" s="259">
        <f>ROUND(E201*H201,2)</f>
        <v>0</v>
      </c>
      <c r="J201" s="258"/>
      <c r="K201" s="259">
        <f>ROUND(E201*J201,2)</f>
        <v>0</v>
      </c>
      <c r="L201" s="259">
        <v>15</v>
      </c>
      <c r="M201" s="259">
        <f>G201*(1+L201/100)</f>
        <v>0</v>
      </c>
      <c r="N201" s="259">
        <v>0</v>
      </c>
      <c r="O201" s="259">
        <f>ROUND(E201*N201,2)</f>
        <v>0</v>
      </c>
      <c r="P201" s="259">
        <v>0</v>
      </c>
      <c r="Q201" s="259">
        <f>ROUND(E201*P201,2)</f>
        <v>0</v>
      </c>
      <c r="R201" s="259"/>
      <c r="S201" s="259" t="s">
        <v>272</v>
      </c>
      <c r="T201" s="260" t="s">
        <v>244</v>
      </c>
      <c r="U201" s="220">
        <v>0</v>
      </c>
      <c r="V201" s="220">
        <f>ROUND(E201*U201,2)</f>
        <v>0</v>
      </c>
      <c r="W201" s="220"/>
      <c r="X201" s="220" t="s">
        <v>739</v>
      </c>
      <c r="Y201" s="210"/>
      <c r="Z201" s="210"/>
      <c r="AA201" s="210"/>
      <c r="AB201" s="210"/>
      <c r="AC201" s="210"/>
      <c r="AD201" s="210"/>
      <c r="AE201" s="210"/>
      <c r="AF201" s="210"/>
      <c r="AG201" s="210" t="s">
        <v>2450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ht="20.399999999999999" outlineLevel="1" x14ac:dyDescent="0.25">
      <c r="A202" s="254">
        <v>136</v>
      </c>
      <c r="B202" s="255" t="s">
        <v>2711</v>
      </c>
      <c r="C202" s="263" t="s">
        <v>2712</v>
      </c>
      <c r="D202" s="256" t="s">
        <v>526</v>
      </c>
      <c r="E202" s="257">
        <v>1</v>
      </c>
      <c r="F202" s="258"/>
      <c r="G202" s="259">
        <f>ROUND(E202*F202,2)</f>
        <v>0</v>
      </c>
      <c r="H202" s="258"/>
      <c r="I202" s="259">
        <f>ROUND(E202*H202,2)</f>
        <v>0</v>
      </c>
      <c r="J202" s="258"/>
      <c r="K202" s="259">
        <f>ROUND(E202*J202,2)</f>
        <v>0</v>
      </c>
      <c r="L202" s="259">
        <v>15</v>
      </c>
      <c r="M202" s="259">
        <f>G202*(1+L202/100)</f>
        <v>0</v>
      </c>
      <c r="N202" s="259">
        <v>0</v>
      </c>
      <c r="O202" s="259">
        <f>ROUND(E202*N202,2)</f>
        <v>0</v>
      </c>
      <c r="P202" s="259">
        <v>0</v>
      </c>
      <c r="Q202" s="259">
        <f>ROUND(E202*P202,2)</f>
        <v>0</v>
      </c>
      <c r="R202" s="259"/>
      <c r="S202" s="259" t="s">
        <v>272</v>
      </c>
      <c r="T202" s="260" t="s">
        <v>244</v>
      </c>
      <c r="U202" s="220">
        <v>0</v>
      </c>
      <c r="V202" s="220">
        <f>ROUND(E202*U202,2)</f>
        <v>0</v>
      </c>
      <c r="W202" s="220"/>
      <c r="X202" s="220" t="s">
        <v>739</v>
      </c>
      <c r="Y202" s="210"/>
      <c r="Z202" s="210"/>
      <c r="AA202" s="210"/>
      <c r="AB202" s="210"/>
      <c r="AC202" s="210"/>
      <c r="AD202" s="210"/>
      <c r="AE202" s="210"/>
      <c r="AF202" s="210"/>
      <c r="AG202" s="210" t="s">
        <v>2450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ht="20.399999999999999" outlineLevel="1" x14ac:dyDescent="0.25">
      <c r="A203" s="254">
        <v>137</v>
      </c>
      <c r="B203" s="255" t="s">
        <v>2713</v>
      </c>
      <c r="C203" s="263" t="s">
        <v>2714</v>
      </c>
      <c r="D203" s="256" t="s">
        <v>526</v>
      </c>
      <c r="E203" s="257">
        <v>1</v>
      </c>
      <c r="F203" s="258"/>
      <c r="G203" s="259">
        <f>ROUND(E203*F203,2)</f>
        <v>0</v>
      </c>
      <c r="H203" s="258"/>
      <c r="I203" s="259">
        <f>ROUND(E203*H203,2)</f>
        <v>0</v>
      </c>
      <c r="J203" s="258"/>
      <c r="K203" s="259">
        <f>ROUND(E203*J203,2)</f>
        <v>0</v>
      </c>
      <c r="L203" s="259">
        <v>15</v>
      </c>
      <c r="M203" s="259">
        <f>G203*(1+L203/100)</f>
        <v>0</v>
      </c>
      <c r="N203" s="259">
        <v>0</v>
      </c>
      <c r="O203" s="259">
        <f>ROUND(E203*N203,2)</f>
        <v>0</v>
      </c>
      <c r="P203" s="259">
        <v>0</v>
      </c>
      <c r="Q203" s="259">
        <f>ROUND(E203*P203,2)</f>
        <v>0</v>
      </c>
      <c r="R203" s="259"/>
      <c r="S203" s="259" t="s">
        <v>272</v>
      </c>
      <c r="T203" s="260" t="s">
        <v>244</v>
      </c>
      <c r="U203" s="220">
        <v>0</v>
      </c>
      <c r="V203" s="220">
        <f>ROUND(E203*U203,2)</f>
        <v>0</v>
      </c>
      <c r="W203" s="220"/>
      <c r="X203" s="220" t="s">
        <v>739</v>
      </c>
      <c r="Y203" s="210"/>
      <c r="Z203" s="210"/>
      <c r="AA203" s="210"/>
      <c r="AB203" s="210"/>
      <c r="AC203" s="210"/>
      <c r="AD203" s="210"/>
      <c r="AE203" s="210"/>
      <c r="AF203" s="210"/>
      <c r="AG203" s="210" t="s">
        <v>2450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ht="20.399999999999999" outlineLevel="1" x14ac:dyDescent="0.25">
      <c r="A204" s="254">
        <v>138</v>
      </c>
      <c r="B204" s="255" t="s">
        <v>2715</v>
      </c>
      <c r="C204" s="263" t="s">
        <v>2716</v>
      </c>
      <c r="D204" s="256" t="s">
        <v>526</v>
      </c>
      <c r="E204" s="257">
        <v>3</v>
      </c>
      <c r="F204" s="258"/>
      <c r="G204" s="259">
        <f>ROUND(E204*F204,2)</f>
        <v>0</v>
      </c>
      <c r="H204" s="258"/>
      <c r="I204" s="259">
        <f>ROUND(E204*H204,2)</f>
        <v>0</v>
      </c>
      <c r="J204" s="258"/>
      <c r="K204" s="259">
        <f>ROUND(E204*J204,2)</f>
        <v>0</v>
      </c>
      <c r="L204" s="259">
        <v>15</v>
      </c>
      <c r="M204" s="259">
        <f>G204*(1+L204/100)</f>
        <v>0</v>
      </c>
      <c r="N204" s="259">
        <v>0</v>
      </c>
      <c r="O204" s="259">
        <f>ROUND(E204*N204,2)</f>
        <v>0</v>
      </c>
      <c r="P204" s="259">
        <v>0</v>
      </c>
      <c r="Q204" s="259">
        <f>ROUND(E204*P204,2)</f>
        <v>0</v>
      </c>
      <c r="R204" s="259"/>
      <c r="S204" s="259" t="s">
        <v>272</v>
      </c>
      <c r="T204" s="260" t="s">
        <v>244</v>
      </c>
      <c r="U204" s="220">
        <v>0</v>
      </c>
      <c r="V204" s="220">
        <f>ROUND(E204*U204,2)</f>
        <v>0</v>
      </c>
      <c r="W204" s="220"/>
      <c r="X204" s="220" t="s">
        <v>739</v>
      </c>
      <c r="Y204" s="210"/>
      <c r="Z204" s="210"/>
      <c r="AA204" s="210"/>
      <c r="AB204" s="210"/>
      <c r="AC204" s="210"/>
      <c r="AD204" s="210"/>
      <c r="AE204" s="210"/>
      <c r="AF204" s="210"/>
      <c r="AG204" s="210" t="s">
        <v>2450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ht="20.399999999999999" outlineLevel="1" x14ac:dyDescent="0.25">
      <c r="A205" s="254">
        <v>139</v>
      </c>
      <c r="B205" s="255" t="s">
        <v>2717</v>
      </c>
      <c r="C205" s="263" t="s">
        <v>2718</v>
      </c>
      <c r="D205" s="256" t="s">
        <v>526</v>
      </c>
      <c r="E205" s="257">
        <v>7</v>
      </c>
      <c r="F205" s="258"/>
      <c r="G205" s="259">
        <f>ROUND(E205*F205,2)</f>
        <v>0</v>
      </c>
      <c r="H205" s="258"/>
      <c r="I205" s="259">
        <f>ROUND(E205*H205,2)</f>
        <v>0</v>
      </c>
      <c r="J205" s="258"/>
      <c r="K205" s="259">
        <f>ROUND(E205*J205,2)</f>
        <v>0</v>
      </c>
      <c r="L205" s="259">
        <v>15</v>
      </c>
      <c r="M205" s="259">
        <f>G205*(1+L205/100)</f>
        <v>0</v>
      </c>
      <c r="N205" s="259">
        <v>0</v>
      </c>
      <c r="O205" s="259">
        <f>ROUND(E205*N205,2)</f>
        <v>0</v>
      </c>
      <c r="P205" s="259">
        <v>0</v>
      </c>
      <c r="Q205" s="259">
        <f>ROUND(E205*P205,2)</f>
        <v>0</v>
      </c>
      <c r="R205" s="259"/>
      <c r="S205" s="259" t="s">
        <v>272</v>
      </c>
      <c r="T205" s="260" t="s">
        <v>244</v>
      </c>
      <c r="U205" s="220">
        <v>0</v>
      </c>
      <c r="V205" s="220">
        <f>ROUND(E205*U205,2)</f>
        <v>0</v>
      </c>
      <c r="W205" s="220"/>
      <c r="X205" s="220" t="s">
        <v>739</v>
      </c>
      <c r="Y205" s="210"/>
      <c r="Z205" s="210"/>
      <c r="AA205" s="210"/>
      <c r="AB205" s="210"/>
      <c r="AC205" s="210"/>
      <c r="AD205" s="210"/>
      <c r="AE205" s="210"/>
      <c r="AF205" s="210"/>
      <c r="AG205" s="210" t="s">
        <v>2450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ht="20.399999999999999" outlineLevel="1" x14ac:dyDescent="0.25">
      <c r="A206" s="254">
        <v>140</v>
      </c>
      <c r="B206" s="255" t="s">
        <v>2719</v>
      </c>
      <c r="C206" s="263" t="s">
        <v>2720</v>
      </c>
      <c r="D206" s="256" t="s">
        <v>526</v>
      </c>
      <c r="E206" s="257">
        <v>4</v>
      </c>
      <c r="F206" s="258"/>
      <c r="G206" s="259">
        <f>ROUND(E206*F206,2)</f>
        <v>0</v>
      </c>
      <c r="H206" s="258"/>
      <c r="I206" s="259">
        <f>ROUND(E206*H206,2)</f>
        <v>0</v>
      </c>
      <c r="J206" s="258"/>
      <c r="K206" s="259">
        <f>ROUND(E206*J206,2)</f>
        <v>0</v>
      </c>
      <c r="L206" s="259">
        <v>15</v>
      </c>
      <c r="M206" s="259">
        <f>G206*(1+L206/100)</f>
        <v>0</v>
      </c>
      <c r="N206" s="259">
        <v>0</v>
      </c>
      <c r="O206" s="259">
        <f>ROUND(E206*N206,2)</f>
        <v>0</v>
      </c>
      <c r="P206" s="259">
        <v>0</v>
      </c>
      <c r="Q206" s="259">
        <f>ROUND(E206*P206,2)</f>
        <v>0</v>
      </c>
      <c r="R206" s="259"/>
      <c r="S206" s="259" t="s">
        <v>272</v>
      </c>
      <c r="T206" s="260" t="s">
        <v>244</v>
      </c>
      <c r="U206" s="220">
        <v>0</v>
      </c>
      <c r="V206" s="220">
        <f>ROUND(E206*U206,2)</f>
        <v>0</v>
      </c>
      <c r="W206" s="220"/>
      <c r="X206" s="220" t="s">
        <v>739</v>
      </c>
      <c r="Y206" s="210"/>
      <c r="Z206" s="210"/>
      <c r="AA206" s="210"/>
      <c r="AB206" s="210"/>
      <c r="AC206" s="210"/>
      <c r="AD206" s="210"/>
      <c r="AE206" s="210"/>
      <c r="AF206" s="210"/>
      <c r="AG206" s="210" t="s">
        <v>2450</v>
      </c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ht="20.399999999999999" outlineLevel="1" x14ac:dyDescent="0.25">
      <c r="A207" s="254">
        <v>141</v>
      </c>
      <c r="B207" s="255" t="s">
        <v>2721</v>
      </c>
      <c r="C207" s="263" t="s">
        <v>2722</v>
      </c>
      <c r="D207" s="256" t="s">
        <v>526</v>
      </c>
      <c r="E207" s="257">
        <v>2</v>
      </c>
      <c r="F207" s="258"/>
      <c r="G207" s="259">
        <f>ROUND(E207*F207,2)</f>
        <v>0</v>
      </c>
      <c r="H207" s="258"/>
      <c r="I207" s="259">
        <f>ROUND(E207*H207,2)</f>
        <v>0</v>
      </c>
      <c r="J207" s="258"/>
      <c r="K207" s="259">
        <f>ROUND(E207*J207,2)</f>
        <v>0</v>
      </c>
      <c r="L207" s="259">
        <v>15</v>
      </c>
      <c r="M207" s="259">
        <f>G207*(1+L207/100)</f>
        <v>0</v>
      </c>
      <c r="N207" s="259">
        <v>0</v>
      </c>
      <c r="O207" s="259">
        <f>ROUND(E207*N207,2)</f>
        <v>0</v>
      </c>
      <c r="P207" s="259">
        <v>0</v>
      </c>
      <c r="Q207" s="259">
        <f>ROUND(E207*P207,2)</f>
        <v>0</v>
      </c>
      <c r="R207" s="259"/>
      <c r="S207" s="259" t="s">
        <v>272</v>
      </c>
      <c r="T207" s="260" t="s">
        <v>244</v>
      </c>
      <c r="U207" s="220">
        <v>0</v>
      </c>
      <c r="V207" s="220">
        <f>ROUND(E207*U207,2)</f>
        <v>0</v>
      </c>
      <c r="W207" s="220"/>
      <c r="X207" s="220" t="s">
        <v>739</v>
      </c>
      <c r="Y207" s="210"/>
      <c r="Z207" s="210"/>
      <c r="AA207" s="210"/>
      <c r="AB207" s="210"/>
      <c r="AC207" s="210"/>
      <c r="AD207" s="210"/>
      <c r="AE207" s="210"/>
      <c r="AF207" s="210"/>
      <c r="AG207" s="210" t="s">
        <v>2450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ht="20.399999999999999" outlineLevel="1" x14ac:dyDescent="0.25">
      <c r="A208" s="254">
        <v>142</v>
      </c>
      <c r="B208" s="255" t="s">
        <v>2723</v>
      </c>
      <c r="C208" s="263" t="s">
        <v>2724</v>
      </c>
      <c r="D208" s="256" t="s">
        <v>526</v>
      </c>
      <c r="E208" s="257">
        <v>1</v>
      </c>
      <c r="F208" s="258"/>
      <c r="G208" s="259">
        <f>ROUND(E208*F208,2)</f>
        <v>0</v>
      </c>
      <c r="H208" s="258"/>
      <c r="I208" s="259">
        <f>ROUND(E208*H208,2)</f>
        <v>0</v>
      </c>
      <c r="J208" s="258"/>
      <c r="K208" s="259">
        <f>ROUND(E208*J208,2)</f>
        <v>0</v>
      </c>
      <c r="L208" s="259">
        <v>15</v>
      </c>
      <c r="M208" s="259">
        <f>G208*(1+L208/100)</f>
        <v>0</v>
      </c>
      <c r="N208" s="259">
        <v>0</v>
      </c>
      <c r="O208" s="259">
        <f>ROUND(E208*N208,2)</f>
        <v>0</v>
      </c>
      <c r="P208" s="259">
        <v>0</v>
      </c>
      <c r="Q208" s="259">
        <f>ROUND(E208*P208,2)</f>
        <v>0</v>
      </c>
      <c r="R208" s="259"/>
      <c r="S208" s="259" t="s">
        <v>272</v>
      </c>
      <c r="T208" s="260" t="s">
        <v>244</v>
      </c>
      <c r="U208" s="220">
        <v>0</v>
      </c>
      <c r="V208" s="220">
        <f>ROUND(E208*U208,2)</f>
        <v>0</v>
      </c>
      <c r="W208" s="220"/>
      <c r="X208" s="220" t="s">
        <v>739</v>
      </c>
      <c r="Y208" s="210"/>
      <c r="Z208" s="210"/>
      <c r="AA208" s="210"/>
      <c r="AB208" s="210"/>
      <c r="AC208" s="210"/>
      <c r="AD208" s="210"/>
      <c r="AE208" s="210"/>
      <c r="AF208" s="210"/>
      <c r="AG208" s="210" t="s">
        <v>2450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ht="20.399999999999999" outlineLevel="1" x14ac:dyDescent="0.25">
      <c r="A209" s="231">
        <v>143</v>
      </c>
      <c r="B209" s="232" t="s">
        <v>2725</v>
      </c>
      <c r="C209" s="242" t="s">
        <v>2726</v>
      </c>
      <c r="D209" s="233" t="s">
        <v>526</v>
      </c>
      <c r="E209" s="234">
        <v>5</v>
      </c>
      <c r="F209" s="235"/>
      <c r="G209" s="236">
        <f>ROUND(E209*F209,2)</f>
        <v>0</v>
      </c>
      <c r="H209" s="235"/>
      <c r="I209" s="236">
        <f>ROUND(E209*H209,2)</f>
        <v>0</v>
      </c>
      <c r="J209" s="235"/>
      <c r="K209" s="236">
        <f>ROUND(E209*J209,2)</f>
        <v>0</v>
      </c>
      <c r="L209" s="236">
        <v>15</v>
      </c>
      <c r="M209" s="236">
        <f>G209*(1+L209/100)</f>
        <v>0</v>
      </c>
      <c r="N209" s="236">
        <v>0</v>
      </c>
      <c r="O209" s="236">
        <f>ROUND(E209*N209,2)</f>
        <v>0</v>
      </c>
      <c r="P209" s="236">
        <v>0</v>
      </c>
      <c r="Q209" s="236">
        <f>ROUND(E209*P209,2)</f>
        <v>0</v>
      </c>
      <c r="R209" s="236"/>
      <c r="S209" s="236" t="s">
        <v>272</v>
      </c>
      <c r="T209" s="237" t="s">
        <v>244</v>
      </c>
      <c r="U209" s="220">
        <v>0</v>
      </c>
      <c r="V209" s="220">
        <f>ROUND(E209*U209,2)</f>
        <v>0</v>
      </c>
      <c r="W209" s="220"/>
      <c r="X209" s="220" t="s">
        <v>739</v>
      </c>
      <c r="Y209" s="210"/>
      <c r="Z209" s="210"/>
      <c r="AA209" s="210"/>
      <c r="AB209" s="210"/>
      <c r="AC209" s="210"/>
      <c r="AD209" s="210"/>
      <c r="AE209" s="210"/>
      <c r="AF209" s="210"/>
      <c r="AG209" s="210" t="s">
        <v>2450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1" x14ac:dyDescent="0.25">
      <c r="A210" s="217"/>
      <c r="B210" s="218"/>
      <c r="C210" s="243" t="s">
        <v>2727</v>
      </c>
      <c r="D210" s="239"/>
      <c r="E210" s="239"/>
      <c r="F210" s="239"/>
      <c r="G210" s="239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10"/>
      <c r="Z210" s="210"/>
      <c r="AA210" s="210"/>
      <c r="AB210" s="210"/>
      <c r="AC210" s="210"/>
      <c r="AD210" s="210"/>
      <c r="AE210" s="210"/>
      <c r="AF210" s="210"/>
      <c r="AG210" s="210" t="s">
        <v>248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1" x14ac:dyDescent="0.25">
      <c r="A211" s="217"/>
      <c r="B211" s="218"/>
      <c r="C211" s="262" t="s">
        <v>2727</v>
      </c>
      <c r="D211" s="253"/>
      <c r="E211" s="253"/>
      <c r="F211" s="253"/>
      <c r="G211" s="253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10"/>
      <c r="Z211" s="210"/>
      <c r="AA211" s="210"/>
      <c r="AB211" s="210"/>
      <c r="AC211" s="210"/>
      <c r="AD211" s="210"/>
      <c r="AE211" s="210"/>
      <c r="AF211" s="210"/>
      <c r="AG211" s="210" t="s">
        <v>248</v>
      </c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ht="20.399999999999999" outlineLevel="1" x14ac:dyDescent="0.25">
      <c r="A212" s="231">
        <v>144</v>
      </c>
      <c r="B212" s="232" t="s">
        <v>2728</v>
      </c>
      <c r="C212" s="242" t="s">
        <v>2729</v>
      </c>
      <c r="D212" s="233" t="s">
        <v>2204</v>
      </c>
      <c r="E212" s="234">
        <v>25</v>
      </c>
      <c r="F212" s="235"/>
      <c r="G212" s="236">
        <f>ROUND(E212*F212,2)</f>
        <v>0</v>
      </c>
      <c r="H212" s="235"/>
      <c r="I212" s="236">
        <f>ROUND(E212*H212,2)</f>
        <v>0</v>
      </c>
      <c r="J212" s="235"/>
      <c r="K212" s="236">
        <f>ROUND(E212*J212,2)</f>
        <v>0</v>
      </c>
      <c r="L212" s="236">
        <v>15</v>
      </c>
      <c r="M212" s="236">
        <f>G212*(1+L212/100)</f>
        <v>0</v>
      </c>
      <c r="N212" s="236">
        <v>0</v>
      </c>
      <c r="O212" s="236">
        <f>ROUND(E212*N212,2)</f>
        <v>0</v>
      </c>
      <c r="P212" s="236">
        <v>0</v>
      </c>
      <c r="Q212" s="236">
        <f>ROUND(E212*P212,2)</f>
        <v>0</v>
      </c>
      <c r="R212" s="236"/>
      <c r="S212" s="236" t="s">
        <v>272</v>
      </c>
      <c r="T212" s="237" t="s">
        <v>244</v>
      </c>
      <c r="U212" s="220">
        <v>0</v>
      </c>
      <c r="V212" s="220">
        <f>ROUND(E212*U212,2)</f>
        <v>0</v>
      </c>
      <c r="W212" s="220"/>
      <c r="X212" s="220" t="s">
        <v>292</v>
      </c>
      <c r="Y212" s="210"/>
      <c r="Z212" s="210"/>
      <c r="AA212" s="210"/>
      <c r="AB212" s="210"/>
      <c r="AC212" s="210"/>
      <c r="AD212" s="210"/>
      <c r="AE212" s="210"/>
      <c r="AF212" s="210"/>
      <c r="AG212" s="210" t="s">
        <v>627</v>
      </c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1" x14ac:dyDescent="0.25">
      <c r="A213" s="217"/>
      <c r="B213" s="218"/>
      <c r="C213" s="243" t="s">
        <v>2825</v>
      </c>
      <c r="D213" s="239"/>
      <c r="E213" s="239"/>
      <c r="F213" s="239"/>
      <c r="G213" s="239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10"/>
      <c r="Z213" s="210"/>
      <c r="AA213" s="210"/>
      <c r="AB213" s="210"/>
      <c r="AC213" s="210"/>
      <c r="AD213" s="210"/>
      <c r="AE213" s="210"/>
      <c r="AF213" s="210"/>
      <c r="AG213" s="210" t="s">
        <v>248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1" x14ac:dyDescent="0.25">
      <c r="A214" s="217"/>
      <c r="B214" s="218"/>
      <c r="C214" s="262" t="s">
        <v>2730</v>
      </c>
      <c r="D214" s="253"/>
      <c r="E214" s="253"/>
      <c r="F214" s="253"/>
      <c r="G214" s="253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10"/>
      <c r="Z214" s="210"/>
      <c r="AA214" s="210"/>
      <c r="AB214" s="210"/>
      <c r="AC214" s="210"/>
      <c r="AD214" s="210"/>
      <c r="AE214" s="210"/>
      <c r="AF214" s="210"/>
      <c r="AG214" s="210" t="s">
        <v>248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ht="21" outlineLevel="1" x14ac:dyDescent="0.25">
      <c r="A215" s="217"/>
      <c r="B215" s="218"/>
      <c r="C215" s="262" t="s">
        <v>2731</v>
      </c>
      <c r="D215" s="253"/>
      <c r="E215" s="253"/>
      <c r="F215" s="253"/>
      <c r="G215" s="253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10"/>
      <c r="Z215" s="210"/>
      <c r="AA215" s="210"/>
      <c r="AB215" s="210"/>
      <c r="AC215" s="210"/>
      <c r="AD215" s="210"/>
      <c r="AE215" s="210"/>
      <c r="AF215" s="210"/>
      <c r="AG215" s="210" t="s">
        <v>248</v>
      </c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38" t="str">
        <f>C215</f>
        <v>z ocelového pozinkovaného plechu lakovaného v odstínu RAL 9016 - bílá, včetně boční krytky, včetně axiálního termostatického ventilu 425, závit M30x1,5, Al/Cu výměník tepla pro univerzální připojení</v>
      </c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5">
      <c r="A216" s="217"/>
      <c r="B216" s="218"/>
      <c r="C216" s="262" t="s">
        <v>2732</v>
      </c>
      <c r="D216" s="253"/>
      <c r="E216" s="253"/>
      <c r="F216" s="253"/>
      <c r="G216" s="253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10"/>
      <c r="Z216" s="210"/>
      <c r="AA216" s="210"/>
      <c r="AB216" s="210"/>
      <c r="AC216" s="210"/>
      <c r="AD216" s="210"/>
      <c r="AE216" s="210"/>
      <c r="AF216" s="210"/>
      <c r="AG216" s="210" t="s">
        <v>248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5">
      <c r="A217" s="231">
        <v>145</v>
      </c>
      <c r="B217" s="232" t="s">
        <v>2733</v>
      </c>
      <c r="C217" s="242" t="s">
        <v>2727</v>
      </c>
      <c r="D217" s="233" t="s">
        <v>2204</v>
      </c>
      <c r="E217" s="234">
        <v>7</v>
      </c>
      <c r="F217" s="235"/>
      <c r="G217" s="236">
        <f>ROUND(E217*F217,2)</f>
        <v>0</v>
      </c>
      <c r="H217" s="235"/>
      <c r="I217" s="236">
        <f>ROUND(E217*H217,2)</f>
        <v>0</v>
      </c>
      <c r="J217" s="235"/>
      <c r="K217" s="236">
        <f>ROUND(E217*J217,2)</f>
        <v>0</v>
      </c>
      <c r="L217" s="236">
        <v>15</v>
      </c>
      <c r="M217" s="236">
        <f>G217*(1+L217/100)</f>
        <v>0</v>
      </c>
      <c r="N217" s="236">
        <v>0</v>
      </c>
      <c r="O217" s="236">
        <f>ROUND(E217*N217,2)</f>
        <v>0</v>
      </c>
      <c r="P217" s="236">
        <v>0</v>
      </c>
      <c r="Q217" s="236">
        <f>ROUND(E217*P217,2)</f>
        <v>0</v>
      </c>
      <c r="R217" s="236"/>
      <c r="S217" s="236" t="s">
        <v>272</v>
      </c>
      <c r="T217" s="237" t="s">
        <v>244</v>
      </c>
      <c r="U217" s="220">
        <v>0</v>
      </c>
      <c r="V217" s="220">
        <f>ROUND(E217*U217,2)</f>
        <v>0</v>
      </c>
      <c r="W217" s="220"/>
      <c r="X217" s="220" t="s">
        <v>292</v>
      </c>
      <c r="Y217" s="210"/>
      <c r="Z217" s="210"/>
      <c r="AA217" s="210"/>
      <c r="AB217" s="210"/>
      <c r="AC217" s="210"/>
      <c r="AD217" s="210"/>
      <c r="AE217" s="210"/>
      <c r="AF217" s="210"/>
      <c r="AG217" s="210" t="s">
        <v>627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5">
      <c r="A218" s="217"/>
      <c r="B218" s="218"/>
      <c r="C218" s="243" t="s">
        <v>2734</v>
      </c>
      <c r="D218" s="239"/>
      <c r="E218" s="239"/>
      <c r="F218" s="239"/>
      <c r="G218" s="239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10"/>
      <c r="Z218" s="210"/>
      <c r="AA218" s="210"/>
      <c r="AB218" s="210"/>
      <c r="AC218" s="210"/>
      <c r="AD218" s="210"/>
      <c r="AE218" s="210"/>
      <c r="AF218" s="210"/>
      <c r="AG218" s="210" t="s">
        <v>248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1" x14ac:dyDescent="0.25">
      <c r="A219" s="231">
        <v>146</v>
      </c>
      <c r="B219" s="232" t="s">
        <v>2735</v>
      </c>
      <c r="C219" s="242" t="s">
        <v>2727</v>
      </c>
      <c r="D219" s="233" t="s">
        <v>2204</v>
      </c>
      <c r="E219" s="234">
        <v>1</v>
      </c>
      <c r="F219" s="235"/>
      <c r="G219" s="236">
        <f>ROUND(E219*F219,2)</f>
        <v>0</v>
      </c>
      <c r="H219" s="235"/>
      <c r="I219" s="236">
        <f>ROUND(E219*H219,2)</f>
        <v>0</v>
      </c>
      <c r="J219" s="235"/>
      <c r="K219" s="236">
        <f>ROUND(E219*J219,2)</f>
        <v>0</v>
      </c>
      <c r="L219" s="236">
        <v>15</v>
      </c>
      <c r="M219" s="236">
        <f>G219*(1+L219/100)</f>
        <v>0</v>
      </c>
      <c r="N219" s="236">
        <v>0</v>
      </c>
      <c r="O219" s="236">
        <f>ROUND(E219*N219,2)</f>
        <v>0</v>
      </c>
      <c r="P219" s="236">
        <v>0</v>
      </c>
      <c r="Q219" s="236">
        <f>ROUND(E219*P219,2)</f>
        <v>0</v>
      </c>
      <c r="R219" s="236"/>
      <c r="S219" s="236" t="s">
        <v>272</v>
      </c>
      <c r="T219" s="237" t="s">
        <v>244</v>
      </c>
      <c r="U219" s="220">
        <v>0</v>
      </c>
      <c r="V219" s="220">
        <f>ROUND(E219*U219,2)</f>
        <v>0</v>
      </c>
      <c r="W219" s="220"/>
      <c r="X219" s="220" t="s">
        <v>292</v>
      </c>
      <c r="Y219" s="210"/>
      <c r="Z219" s="210"/>
      <c r="AA219" s="210"/>
      <c r="AB219" s="210"/>
      <c r="AC219" s="210"/>
      <c r="AD219" s="210"/>
      <c r="AE219" s="210"/>
      <c r="AF219" s="210"/>
      <c r="AG219" s="210" t="s">
        <v>627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1" x14ac:dyDescent="0.25">
      <c r="A220" s="217"/>
      <c r="B220" s="218"/>
      <c r="C220" s="243" t="s">
        <v>2734</v>
      </c>
      <c r="D220" s="239"/>
      <c r="E220" s="239"/>
      <c r="F220" s="239"/>
      <c r="G220" s="239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10"/>
      <c r="Z220" s="210"/>
      <c r="AA220" s="210"/>
      <c r="AB220" s="210"/>
      <c r="AC220" s="210"/>
      <c r="AD220" s="210"/>
      <c r="AE220" s="210"/>
      <c r="AF220" s="210"/>
      <c r="AG220" s="210" t="s">
        <v>248</v>
      </c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1" x14ac:dyDescent="0.25">
      <c r="A221" s="254">
        <v>147</v>
      </c>
      <c r="B221" s="255" t="s">
        <v>2736</v>
      </c>
      <c r="C221" s="263" t="s">
        <v>2737</v>
      </c>
      <c r="D221" s="256" t="s">
        <v>2204</v>
      </c>
      <c r="E221" s="257">
        <v>7</v>
      </c>
      <c r="F221" s="258"/>
      <c r="G221" s="259">
        <f>ROUND(E221*F221,2)</f>
        <v>0</v>
      </c>
      <c r="H221" s="258"/>
      <c r="I221" s="259">
        <f>ROUND(E221*H221,2)</f>
        <v>0</v>
      </c>
      <c r="J221" s="258"/>
      <c r="K221" s="259">
        <f>ROUND(E221*J221,2)</f>
        <v>0</v>
      </c>
      <c r="L221" s="259">
        <v>15</v>
      </c>
      <c r="M221" s="259">
        <f>G221*(1+L221/100)</f>
        <v>0</v>
      </c>
      <c r="N221" s="259">
        <v>0</v>
      </c>
      <c r="O221" s="259">
        <f>ROUND(E221*N221,2)</f>
        <v>0</v>
      </c>
      <c r="P221" s="259">
        <v>0</v>
      </c>
      <c r="Q221" s="259">
        <f>ROUND(E221*P221,2)</f>
        <v>0</v>
      </c>
      <c r="R221" s="259"/>
      <c r="S221" s="259" t="s">
        <v>272</v>
      </c>
      <c r="T221" s="260" t="s">
        <v>244</v>
      </c>
      <c r="U221" s="220">
        <v>0</v>
      </c>
      <c r="V221" s="220">
        <f>ROUND(E221*U221,2)</f>
        <v>0</v>
      </c>
      <c r="W221" s="220"/>
      <c r="X221" s="220" t="s">
        <v>292</v>
      </c>
      <c r="Y221" s="210"/>
      <c r="Z221" s="210"/>
      <c r="AA221" s="210"/>
      <c r="AB221" s="210"/>
      <c r="AC221" s="210"/>
      <c r="AD221" s="210"/>
      <c r="AE221" s="210"/>
      <c r="AF221" s="210"/>
      <c r="AG221" s="210" t="s">
        <v>627</v>
      </c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1" x14ac:dyDescent="0.25">
      <c r="A222" s="254">
        <v>148</v>
      </c>
      <c r="B222" s="255" t="s">
        <v>2738</v>
      </c>
      <c r="C222" s="263" t="s">
        <v>2739</v>
      </c>
      <c r="D222" s="256" t="s">
        <v>2204</v>
      </c>
      <c r="E222" s="257">
        <v>1</v>
      </c>
      <c r="F222" s="258"/>
      <c r="G222" s="259">
        <f>ROUND(E222*F222,2)</f>
        <v>0</v>
      </c>
      <c r="H222" s="258"/>
      <c r="I222" s="259">
        <f>ROUND(E222*H222,2)</f>
        <v>0</v>
      </c>
      <c r="J222" s="258"/>
      <c r="K222" s="259">
        <f>ROUND(E222*J222,2)</f>
        <v>0</v>
      </c>
      <c r="L222" s="259">
        <v>15</v>
      </c>
      <c r="M222" s="259">
        <f>G222*(1+L222/100)</f>
        <v>0</v>
      </c>
      <c r="N222" s="259">
        <v>0</v>
      </c>
      <c r="O222" s="259">
        <f>ROUND(E222*N222,2)</f>
        <v>0</v>
      </c>
      <c r="P222" s="259">
        <v>0</v>
      </c>
      <c r="Q222" s="259">
        <f>ROUND(E222*P222,2)</f>
        <v>0</v>
      </c>
      <c r="R222" s="259"/>
      <c r="S222" s="259" t="s">
        <v>272</v>
      </c>
      <c r="T222" s="260" t="s">
        <v>244</v>
      </c>
      <c r="U222" s="220">
        <v>0</v>
      </c>
      <c r="V222" s="220">
        <f>ROUND(E222*U222,2)</f>
        <v>0</v>
      </c>
      <c r="W222" s="220"/>
      <c r="X222" s="220" t="s">
        <v>292</v>
      </c>
      <c r="Y222" s="210"/>
      <c r="Z222" s="210"/>
      <c r="AA222" s="210"/>
      <c r="AB222" s="210"/>
      <c r="AC222" s="210"/>
      <c r="AD222" s="210"/>
      <c r="AE222" s="210"/>
      <c r="AF222" s="210"/>
      <c r="AG222" s="210" t="s">
        <v>627</v>
      </c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1" x14ac:dyDescent="0.25">
      <c r="A223" s="254">
        <v>149</v>
      </c>
      <c r="B223" s="255" t="s">
        <v>2740</v>
      </c>
      <c r="C223" s="263" t="s">
        <v>2741</v>
      </c>
      <c r="D223" s="256" t="s">
        <v>2204</v>
      </c>
      <c r="E223" s="257">
        <v>7</v>
      </c>
      <c r="F223" s="258"/>
      <c r="G223" s="259">
        <f>ROUND(E223*F223,2)</f>
        <v>0</v>
      </c>
      <c r="H223" s="258"/>
      <c r="I223" s="259">
        <f>ROUND(E223*H223,2)</f>
        <v>0</v>
      </c>
      <c r="J223" s="258"/>
      <c r="K223" s="259">
        <f>ROUND(E223*J223,2)</f>
        <v>0</v>
      </c>
      <c r="L223" s="259">
        <v>15</v>
      </c>
      <c r="M223" s="259">
        <f>G223*(1+L223/100)</f>
        <v>0</v>
      </c>
      <c r="N223" s="259">
        <v>0</v>
      </c>
      <c r="O223" s="259">
        <f>ROUND(E223*N223,2)</f>
        <v>0</v>
      </c>
      <c r="P223" s="259">
        <v>0</v>
      </c>
      <c r="Q223" s="259">
        <f>ROUND(E223*P223,2)</f>
        <v>0</v>
      </c>
      <c r="R223" s="259"/>
      <c r="S223" s="259" t="s">
        <v>272</v>
      </c>
      <c r="T223" s="260" t="s">
        <v>244</v>
      </c>
      <c r="U223" s="220">
        <v>0</v>
      </c>
      <c r="V223" s="220">
        <f>ROUND(E223*U223,2)</f>
        <v>0</v>
      </c>
      <c r="W223" s="220"/>
      <c r="X223" s="220" t="s">
        <v>739</v>
      </c>
      <c r="Y223" s="210"/>
      <c r="Z223" s="210"/>
      <c r="AA223" s="210"/>
      <c r="AB223" s="210"/>
      <c r="AC223" s="210"/>
      <c r="AD223" s="210"/>
      <c r="AE223" s="210"/>
      <c r="AF223" s="210"/>
      <c r="AG223" s="210" t="s">
        <v>2450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ht="30.6" outlineLevel="1" x14ac:dyDescent="0.25">
      <c r="A224" s="231">
        <v>150</v>
      </c>
      <c r="B224" s="232" t="s">
        <v>2742</v>
      </c>
      <c r="C224" s="242" t="s">
        <v>2743</v>
      </c>
      <c r="D224" s="233" t="s">
        <v>526</v>
      </c>
      <c r="E224" s="234">
        <v>53</v>
      </c>
      <c r="F224" s="235"/>
      <c r="G224" s="236">
        <f>ROUND(E224*F224,2)</f>
        <v>0</v>
      </c>
      <c r="H224" s="235"/>
      <c r="I224" s="236">
        <f>ROUND(E224*H224,2)</f>
        <v>0</v>
      </c>
      <c r="J224" s="235"/>
      <c r="K224" s="236">
        <f>ROUND(E224*J224,2)</f>
        <v>0</v>
      </c>
      <c r="L224" s="236">
        <v>15</v>
      </c>
      <c r="M224" s="236">
        <f>G224*(1+L224/100)</f>
        <v>0</v>
      </c>
      <c r="N224" s="236">
        <v>0</v>
      </c>
      <c r="O224" s="236">
        <f>ROUND(E224*N224,2)</f>
        <v>0</v>
      </c>
      <c r="P224" s="236">
        <v>0</v>
      </c>
      <c r="Q224" s="236">
        <f>ROUND(E224*P224,2)</f>
        <v>0</v>
      </c>
      <c r="R224" s="236"/>
      <c r="S224" s="236" t="s">
        <v>272</v>
      </c>
      <c r="T224" s="237" t="s">
        <v>244</v>
      </c>
      <c r="U224" s="220">
        <v>0</v>
      </c>
      <c r="V224" s="220">
        <f>ROUND(E224*U224,2)</f>
        <v>0</v>
      </c>
      <c r="W224" s="220"/>
      <c r="X224" s="220" t="s">
        <v>739</v>
      </c>
      <c r="Y224" s="210"/>
      <c r="Z224" s="210"/>
      <c r="AA224" s="210"/>
      <c r="AB224" s="210"/>
      <c r="AC224" s="210"/>
      <c r="AD224" s="210"/>
      <c r="AE224" s="210"/>
      <c r="AF224" s="210"/>
      <c r="AG224" s="210" t="s">
        <v>2450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1" x14ac:dyDescent="0.25">
      <c r="A225" s="217"/>
      <c r="B225" s="218"/>
      <c r="C225" s="243" t="s">
        <v>2744</v>
      </c>
      <c r="D225" s="239"/>
      <c r="E225" s="239"/>
      <c r="F225" s="239"/>
      <c r="G225" s="239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10"/>
      <c r="Z225" s="210"/>
      <c r="AA225" s="210"/>
      <c r="AB225" s="210"/>
      <c r="AC225" s="210"/>
      <c r="AD225" s="210"/>
      <c r="AE225" s="210"/>
      <c r="AF225" s="210"/>
      <c r="AG225" s="210" t="s">
        <v>248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ht="30.6" outlineLevel="1" x14ac:dyDescent="0.25">
      <c r="A226" s="231">
        <v>151</v>
      </c>
      <c r="B226" s="232" t="s">
        <v>2745</v>
      </c>
      <c r="C226" s="242" t="s">
        <v>2746</v>
      </c>
      <c r="D226" s="233" t="s">
        <v>526</v>
      </c>
      <c r="E226" s="234">
        <v>8</v>
      </c>
      <c r="F226" s="235"/>
      <c r="G226" s="236">
        <f>ROUND(E226*F226,2)</f>
        <v>0</v>
      </c>
      <c r="H226" s="235"/>
      <c r="I226" s="236">
        <f>ROUND(E226*H226,2)</f>
        <v>0</v>
      </c>
      <c r="J226" s="235"/>
      <c r="K226" s="236">
        <f>ROUND(E226*J226,2)</f>
        <v>0</v>
      </c>
      <c r="L226" s="236">
        <v>15</v>
      </c>
      <c r="M226" s="236">
        <f>G226*(1+L226/100)</f>
        <v>0</v>
      </c>
      <c r="N226" s="236">
        <v>0</v>
      </c>
      <c r="O226" s="236">
        <f>ROUND(E226*N226,2)</f>
        <v>0</v>
      </c>
      <c r="P226" s="236">
        <v>0</v>
      </c>
      <c r="Q226" s="236">
        <f>ROUND(E226*P226,2)</f>
        <v>0</v>
      </c>
      <c r="R226" s="236"/>
      <c r="S226" s="236" t="s">
        <v>272</v>
      </c>
      <c r="T226" s="237" t="s">
        <v>244</v>
      </c>
      <c r="U226" s="220">
        <v>0</v>
      </c>
      <c r="V226" s="220">
        <f>ROUND(E226*U226,2)</f>
        <v>0</v>
      </c>
      <c r="W226" s="220"/>
      <c r="X226" s="220" t="s">
        <v>739</v>
      </c>
      <c r="Y226" s="210"/>
      <c r="Z226" s="210"/>
      <c r="AA226" s="210"/>
      <c r="AB226" s="210"/>
      <c r="AC226" s="210"/>
      <c r="AD226" s="210"/>
      <c r="AE226" s="210"/>
      <c r="AF226" s="210"/>
      <c r="AG226" s="210" t="s">
        <v>2450</v>
      </c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1" x14ac:dyDescent="0.25">
      <c r="A227" s="217"/>
      <c r="B227" s="218"/>
      <c r="C227" s="243" t="s">
        <v>2747</v>
      </c>
      <c r="D227" s="239"/>
      <c r="E227" s="239"/>
      <c r="F227" s="239"/>
      <c r="G227" s="239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10"/>
      <c r="Z227" s="210"/>
      <c r="AA227" s="210"/>
      <c r="AB227" s="210"/>
      <c r="AC227" s="210"/>
      <c r="AD227" s="210"/>
      <c r="AE227" s="210"/>
      <c r="AF227" s="210"/>
      <c r="AG227" s="210" t="s">
        <v>248</v>
      </c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ht="20.399999999999999" outlineLevel="1" x14ac:dyDescent="0.25">
      <c r="A228" s="254">
        <v>152</v>
      </c>
      <c r="B228" s="255" t="s">
        <v>2748</v>
      </c>
      <c r="C228" s="263" t="s">
        <v>2749</v>
      </c>
      <c r="D228" s="256" t="s">
        <v>526</v>
      </c>
      <c r="E228" s="257">
        <v>23</v>
      </c>
      <c r="F228" s="258"/>
      <c r="G228" s="259">
        <f>ROUND(E228*F228,2)</f>
        <v>0</v>
      </c>
      <c r="H228" s="258"/>
      <c r="I228" s="259">
        <f>ROUND(E228*H228,2)</f>
        <v>0</v>
      </c>
      <c r="J228" s="258"/>
      <c r="K228" s="259">
        <f>ROUND(E228*J228,2)</f>
        <v>0</v>
      </c>
      <c r="L228" s="259">
        <v>15</v>
      </c>
      <c r="M228" s="259">
        <f>G228*(1+L228/100)</f>
        <v>0</v>
      </c>
      <c r="N228" s="259">
        <v>0</v>
      </c>
      <c r="O228" s="259">
        <f>ROUND(E228*N228,2)</f>
        <v>0</v>
      </c>
      <c r="P228" s="259">
        <v>0</v>
      </c>
      <c r="Q228" s="259">
        <f>ROUND(E228*P228,2)</f>
        <v>0</v>
      </c>
      <c r="R228" s="259"/>
      <c r="S228" s="259" t="s">
        <v>272</v>
      </c>
      <c r="T228" s="260" t="s">
        <v>244</v>
      </c>
      <c r="U228" s="220">
        <v>0</v>
      </c>
      <c r="V228" s="220">
        <f>ROUND(E228*U228,2)</f>
        <v>0</v>
      </c>
      <c r="W228" s="220"/>
      <c r="X228" s="220" t="s">
        <v>292</v>
      </c>
      <c r="Y228" s="210"/>
      <c r="Z228" s="210"/>
      <c r="AA228" s="210"/>
      <c r="AB228" s="210"/>
      <c r="AC228" s="210"/>
      <c r="AD228" s="210"/>
      <c r="AE228" s="210"/>
      <c r="AF228" s="210"/>
      <c r="AG228" s="210" t="s">
        <v>627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ht="30.6" outlineLevel="1" x14ac:dyDescent="0.25">
      <c r="A229" s="254">
        <v>153</v>
      </c>
      <c r="B229" s="255" t="s">
        <v>2750</v>
      </c>
      <c r="C229" s="263" t="s">
        <v>2751</v>
      </c>
      <c r="D229" s="256" t="s">
        <v>526</v>
      </c>
      <c r="E229" s="257">
        <v>23</v>
      </c>
      <c r="F229" s="258"/>
      <c r="G229" s="259">
        <f>ROUND(E229*F229,2)</f>
        <v>0</v>
      </c>
      <c r="H229" s="258"/>
      <c r="I229" s="259">
        <f>ROUND(E229*H229,2)</f>
        <v>0</v>
      </c>
      <c r="J229" s="258"/>
      <c r="K229" s="259">
        <f>ROUND(E229*J229,2)</f>
        <v>0</v>
      </c>
      <c r="L229" s="259">
        <v>15</v>
      </c>
      <c r="M229" s="259">
        <f>G229*(1+L229/100)</f>
        <v>0</v>
      </c>
      <c r="N229" s="259">
        <v>0</v>
      </c>
      <c r="O229" s="259">
        <f>ROUND(E229*N229,2)</f>
        <v>0</v>
      </c>
      <c r="P229" s="259">
        <v>0</v>
      </c>
      <c r="Q229" s="259">
        <f>ROUND(E229*P229,2)</f>
        <v>0</v>
      </c>
      <c r="R229" s="259"/>
      <c r="S229" s="259" t="s">
        <v>272</v>
      </c>
      <c r="T229" s="260" t="s">
        <v>244</v>
      </c>
      <c r="U229" s="220">
        <v>0</v>
      </c>
      <c r="V229" s="220">
        <f>ROUND(E229*U229,2)</f>
        <v>0</v>
      </c>
      <c r="W229" s="220"/>
      <c r="X229" s="220" t="s">
        <v>292</v>
      </c>
      <c r="Y229" s="210"/>
      <c r="Z229" s="210"/>
      <c r="AA229" s="210"/>
      <c r="AB229" s="210"/>
      <c r="AC229" s="210"/>
      <c r="AD229" s="210"/>
      <c r="AE229" s="210"/>
      <c r="AF229" s="210"/>
      <c r="AG229" s="210" t="s">
        <v>627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ht="20.399999999999999" outlineLevel="1" x14ac:dyDescent="0.25">
      <c r="A230" s="254">
        <v>154</v>
      </c>
      <c r="B230" s="255" t="s">
        <v>2752</v>
      </c>
      <c r="C230" s="263" t="s">
        <v>2753</v>
      </c>
      <c r="D230" s="256" t="s">
        <v>526</v>
      </c>
      <c r="E230" s="257">
        <v>5</v>
      </c>
      <c r="F230" s="258"/>
      <c r="G230" s="259">
        <f>ROUND(E230*F230,2)</f>
        <v>0</v>
      </c>
      <c r="H230" s="258"/>
      <c r="I230" s="259">
        <f>ROUND(E230*H230,2)</f>
        <v>0</v>
      </c>
      <c r="J230" s="258"/>
      <c r="K230" s="259">
        <f>ROUND(E230*J230,2)</f>
        <v>0</v>
      </c>
      <c r="L230" s="259">
        <v>15</v>
      </c>
      <c r="M230" s="259">
        <f>G230*(1+L230/100)</f>
        <v>0</v>
      </c>
      <c r="N230" s="259">
        <v>0</v>
      </c>
      <c r="O230" s="259">
        <f>ROUND(E230*N230,2)</f>
        <v>0</v>
      </c>
      <c r="P230" s="259">
        <v>0</v>
      </c>
      <c r="Q230" s="259">
        <f>ROUND(E230*P230,2)</f>
        <v>0</v>
      </c>
      <c r="R230" s="259"/>
      <c r="S230" s="259" t="s">
        <v>272</v>
      </c>
      <c r="T230" s="260" t="s">
        <v>244</v>
      </c>
      <c r="U230" s="220">
        <v>0</v>
      </c>
      <c r="V230" s="220">
        <f>ROUND(E230*U230,2)</f>
        <v>0</v>
      </c>
      <c r="W230" s="220"/>
      <c r="X230" s="220" t="s">
        <v>292</v>
      </c>
      <c r="Y230" s="210"/>
      <c r="Z230" s="210"/>
      <c r="AA230" s="210"/>
      <c r="AB230" s="210"/>
      <c r="AC230" s="210"/>
      <c r="AD230" s="210"/>
      <c r="AE230" s="210"/>
      <c r="AF230" s="210"/>
      <c r="AG230" s="210" t="s">
        <v>627</v>
      </c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ht="20.399999999999999" outlineLevel="1" x14ac:dyDescent="0.25">
      <c r="A231" s="254">
        <v>155</v>
      </c>
      <c r="B231" s="255" t="s">
        <v>2754</v>
      </c>
      <c r="C231" s="263" t="s">
        <v>2755</v>
      </c>
      <c r="D231" s="256" t="s">
        <v>526</v>
      </c>
      <c r="E231" s="257">
        <v>5</v>
      </c>
      <c r="F231" s="258"/>
      <c r="G231" s="259">
        <f>ROUND(E231*F231,2)</f>
        <v>0</v>
      </c>
      <c r="H231" s="258"/>
      <c r="I231" s="259">
        <f>ROUND(E231*H231,2)</f>
        <v>0</v>
      </c>
      <c r="J231" s="258"/>
      <c r="K231" s="259">
        <f>ROUND(E231*J231,2)</f>
        <v>0</v>
      </c>
      <c r="L231" s="259">
        <v>15</v>
      </c>
      <c r="M231" s="259">
        <f>G231*(1+L231/100)</f>
        <v>0</v>
      </c>
      <c r="N231" s="259">
        <v>0</v>
      </c>
      <c r="O231" s="259">
        <f>ROUND(E231*N231,2)</f>
        <v>0</v>
      </c>
      <c r="P231" s="259">
        <v>0</v>
      </c>
      <c r="Q231" s="259">
        <f>ROUND(E231*P231,2)</f>
        <v>0</v>
      </c>
      <c r="R231" s="259"/>
      <c r="S231" s="259" t="s">
        <v>272</v>
      </c>
      <c r="T231" s="260" t="s">
        <v>244</v>
      </c>
      <c r="U231" s="220">
        <v>0</v>
      </c>
      <c r="V231" s="220">
        <f>ROUND(E231*U231,2)</f>
        <v>0</v>
      </c>
      <c r="W231" s="220"/>
      <c r="X231" s="220" t="s">
        <v>292</v>
      </c>
      <c r="Y231" s="210"/>
      <c r="Z231" s="210"/>
      <c r="AA231" s="210"/>
      <c r="AB231" s="210"/>
      <c r="AC231" s="210"/>
      <c r="AD231" s="210"/>
      <c r="AE231" s="210"/>
      <c r="AF231" s="210"/>
      <c r="AG231" s="210" t="s">
        <v>627</v>
      </c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ht="20.399999999999999" outlineLevel="1" x14ac:dyDescent="0.25">
      <c r="A232" s="254">
        <v>156</v>
      </c>
      <c r="B232" s="255" t="s">
        <v>2756</v>
      </c>
      <c r="C232" s="263" t="s">
        <v>2757</v>
      </c>
      <c r="D232" s="256" t="s">
        <v>526</v>
      </c>
      <c r="E232" s="257">
        <v>33</v>
      </c>
      <c r="F232" s="258"/>
      <c r="G232" s="259">
        <f>ROUND(E232*F232,2)</f>
        <v>0</v>
      </c>
      <c r="H232" s="258"/>
      <c r="I232" s="259">
        <f>ROUND(E232*H232,2)</f>
        <v>0</v>
      </c>
      <c r="J232" s="258"/>
      <c r="K232" s="259">
        <f>ROUND(E232*J232,2)</f>
        <v>0</v>
      </c>
      <c r="L232" s="259">
        <v>15</v>
      </c>
      <c r="M232" s="259">
        <f>G232*(1+L232/100)</f>
        <v>0</v>
      </c>
      <c r="N232" s="259">
        <v>0</v>
      </c>
      <c r="O232" s="259">
        <f>ROUND(E232*N232,2)</f>
        <v>0</v>
      </c>
      <c r="P232" s="259">
        <v>0</v>
      </c>
      <c r="Q232" s="259">
        <f>ROUND(E232*P232,2)</f>
        <v>0</v>
      </c>
      <c r="R232" s="259"/>
      <c r="S232" s="259" t="s">
        <v>272</v>
      </c>
      <c r="T232" s="260" t="s">
        <v>244</v>
      </c>
      <c r="U232" s="220">
        <v>0</v>
      </c>
      <c r="V232" s="220">
        <f>ROUND(E232*U232,2)</f>
        <v>0</v>
      </c>
      <c r="W232" s="220"/>
      <c r="X232" s="220" t="s">
        <v>292</v>
      </c>
      <c r="Y232" s="210"/>
      <c r="Z232" s="210"/>
      <c r="AA232" s="210"/>
      <c r="AB232" s="210"/>
      <c r="AC232" s="210"/>
      <c r="AD232" s="210"/>
      <c r="AE232" s="210"/>
      <c r="AF232" s="210"/>
      <c r="AG232" s="210" t="s">
        <v>627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ht="20.399999999999999" outlineLevel="1" x14ac:dyDescent="0.25">
      <c r="A233" s="254">
        <v>157</v>
      </c>
      <c r="B233" s="255" t="s">
        <v>2758</v>
      </c>
      <c r="C233" s="263" t="s">
        <v>2759</v>
      </c>
      <c r="D233" s="256" t="s">
        <v>526</v>
      </c>
      <c r="E233" s="257">
        <v>33</v>
      </c>
      <c r="F233" s="258"/>
      <c r="G233" s="259">
        <f>ROUND(E233*F233,2)</f>
        <v>0</v>
      </c>
      <c r="H233" s="258"/>
      <c r="I233" s="259">
        <f>ROUND(E233*H233,2)</f>
        <v>0</v>
      </c>
      <c r="J233" s="258"/>
      <c r="K233" s="259">
        <f>ROUND(E233*J233,2)</f>
        <v>0</v>
      </c>
      <c r="L233" s="259">
        <v>15</v>
      </c>
      <c r="M233" s="259">
        <f>G233*(1+L233/100)</f>
        <v>0</v>
      </c>
      <c r="N233" s="259">
        <v>0</v>
      </c>
      <c r="O233" s="259">
        <f>ROUND(E233*N233,2)</f>
        <v>0</v>
      </c>
      <c r="P233" s="259">
        <v>0</v>
      </c>
      <c r="Q233" s="259">
        <f>ROUND(E233*P233,2)</f>
        <v>0</v>
      </c>
      <c r="R233" s="259"/>
      <c r="S233" s="259" t="s">
        <v>272</v>
      </c>
      <c r="T233" s="260" t="s">
        <v>244</v>
      </c>
      <c r="U233" s="220">
        <v>0</v>
      </c>
      <c r="V233" s="220">
        <f>ROUND(E233*U233,2)</f>
        <v>0</v>
      </c>
      <c r="W233" s="220"/>
      <c r="X233" s="220" t="s">
        <v>292</v>
      </c>
      <c r="Y233" s="210"/>
      <c r="Z233" s="210"/>
      <c r="AA233" s="210"/>
      <c r="AB233" s="210"/>
      <c r="AC233" s="210"/>
      <c r="AD233" s="210"/>
      <c r="AE233" s="210"/>
      <c r="AF233" s="210"/>
      <c r="AG233" s="210" t="s">
        <v>627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1" x14ac:dyDescent="0.25">
      <c r="A234" s="231">
        <v>158</v>
      </c>
      <c r="B234" s="232" t="s">
        <v>2760</v>
      </c>
      <c r="C234" s="242" t="s">
        <v>2761</v>
      </c>
      <c r="D234" s="233" t="s">
        <v>271</v>
      </c>
      <c r="E234" s="234">
        <v>427</v>
      </c>
      <c r="F234" s="235"/>
      <c r="G234" s="236">
        <f>ROUND(E234*F234,2)</f>
        <v>0</v>
      </c>
      <c r="H234" s="235"/>
      <c r="I234" s="236">
        <f>ROUND(E234*H234,2)</f>
        <v>0</v>
      </c>
      <c r="J234" s="235"/>
      <c r="K234" s="236">
        <f>ROUND(E234*J234,2)</f>
        <v>0</v>
      </c>
      <c r="L234" s="236">
        <v>15</v>
      </c>
      <c r="M234" s="236">
        <f>G234*(1+L234/100)</f>
        <v>0</v>
      </c>
      <c r="N234" s="236">
        <v>0</v>
      </c>
      <c r="O234" s="236">
        <f>ROUND(E234*N234,2)</f>
        <v>0</v>
      </c>
      <c r="P234" s="236">
        <v>0</v>
      </c>
      <c r="Q234" s="236">
        <f>ROUND(E234*P234,2)</f>
        <v>0</v>
      </c>
      <c r="R234" s="236"/>
      <c r="S234" s="236" t="s">
        <v>272</v>
      </c>
      <c r="T234" s="237" t="s">
        <v>244</v>
      </c>
      <c r="U234" s="220">
        <v>0</v>
      </c>
      <c r="V234" s="220">
        <f>ROUND(E234*U234,2)</f>
        <v>0</v>
      </c>
      <c r="W234" s="220"/>
      <c r="X234" s="220" t="s">
        <v>292</v>
      </c>
      <c r="Y234" s="210"/>
      <c r="Z234" s="210"/>
      <c r="AA234" s="210"/>
      <c r="AB234" s="210"/>
      <c r="AC234" s="210"/>
      <c r="AD234" s="210"/>
      <c r="AE234" s="210"/>
      <c r="AF234" s="210"/>
      <c r="AG234" s="210" t="s">
        <v>627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5">
      <c r="A235" s="217"/>
      <c r="B235" s="218"/>
      <c r="C235" s="244" t="s">
        <v>2762</v>
      </c>
      <c r="D235" s="222"/>
      <c r="E235" s="223">
        <v>427</v>
      </c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10"/>
      <c r="Z235" s="210"/>
      <c r="AA235" s="210"/>
      <c r="AB235" s="210"/>
      <c r="AC235" s="210"/>
      <c r="AD235" s="210"/>
      <c r="AE235" s="210"/>
      <c r="AF235" s="210"/>
      <c r="AG235" s="210" t="s">
        <v>282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1" x14ac:dyDescent="0.25">
      <c r="A236" s="254">
        <v>159</v>
      </c>
      <c r="B236" s="255" t="s">
        <v>2763</v>
      </c>
      <c r="C236" s="263" t="s">
        <v>2764</v>
      </c>
      <c r="D236" s="256" t="s">
        <v>351</v>
      </c>
      <c r="E236" s="257">
        <v>321</v>
      </c>
      <c r="F236" s="258"/>
      <c r="G236" s="259">
        <f>ROUND(E236*F236,2)</f>
        <v>0</v>
      </c>
      <c r="H236" s="258"/>
      <c r="I236" s="259">
        <f>ROUND(E236*H236,2)</f>
        <v>0</v>
      </c>
      <c r="J236" s="258"/>
      <c r="K236" s="259">
        <f>ROUND(E236*J236,2)</f>
        <v>0</v>
      </c>
      <c r="L236" s="259">
        <v>15</v>
      </c>
      <c r="M236" s="259">
        <f>G236*(1+L236/100)</f>
        <v>0</v>
      </c>
      <c r="N236" s="259">
        <v>0</v>
      </c>
      <c r="O236" s="259">
        <f>ROUND(E236*N236,2)</f>
        <v>0</v>
      </c>
      <c r="P236" s="259">
        <v>0</v>
      </c>
      <c r="Q236" s="259">
        <f>ROUND(E236*P236,2)</f>
        <v>0</v>
      </c>
      <c r="R236" s="259"/>
      <c r="S236" s="259" t="s">
        <v>272</v>
      </c>
      <c r="T236" s="260" t="s">
        <v>244</v>
      </c>
      <c r="U236" s="220">
        <v>0</v>
      </c>
      <c r="V236" s="220">
        <f>ROUND(E236*U236,2)</f>
        <v>0</v>
      </c>
      <c r="W236" s="220"/>
      <c r="X236" s="220" t="s">
        <v>292</v>
      </c>
      <c r="Y236" s="210"/>
      <c r="Z236" s="210"/>
      <c r="AA236" s="210"/>
      <c r="AB236" s="210"/>
      <c r="AC236" s="210"/>
      <c r="AD236" s="210"/>
      <c r="AE236" s="210"/>
      <c r="AF236" s="210"/>
      <c r="AG236" s="210" t="s">
        <v>320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5">
      <c r="A237" s="231">
        <v>160</v>
      </c>
      <c r="B237" s="232" t="s">
        <v>2765</v>
      </c>
      <c r="C237" s="242" t="s">
        <v>2766</v>
      </c>
      <c r="D237" s="233" t="s">
        <v>2767</v>
      </c>
      <c r="E237" s="234">
        <v>2965.6</v>
      </c>
      <c r="F237" s="235"/>
      <c r="G237" s="236">
        <f>ROUND(E237*F237,2)</f>
        <v>0</v>
      </c>
      <c r="H237" s="235"/>
      <c r="I237" s="236">
        <f>ROUND(E237*H237,2)</f>
        <v>0</v>
      </c>
      <c r="J237" s="235"/>
      <c r="K237" s="236">
        <f>ROUND(E237*J237,2)</f>
        <v>0</v>
      </c>
      <c r="L237" s="236">
        <v>15</v>
      </c>
      <c r="M237" s="236">
        <f>G237*(1+L237/100)</f>
        <v>0</v>
      </c>
      <c r="N237" s="236">
        <v>0</v>
      </c>
      <c r="O237" s="236">
        <f>ROUND(E237*N237,2)</f>
        <v>0</v>
      </c>
      <c r="P237" s="236">
        <v>0</v>
      </c>
      <c r="Q237" s="236">
        <f>ROUND(E237*P237,2)</f>
        <v>0</v>
      </c>
      <c r="R237" s="236"/>
      <c r="S237" s="236" t="s">
        <v>272</v>
      </c>
      <c r="T237" s="237" t="s">
        <v>244</v>
      </c>
      <c r="U237" s="220">
        <v>0</v>
      </c>
      <c r="V237" s="220">
        <f>ROUND(E237*U237,2)</f>
        <v>0</v>
      </c>
      <c r="W237" s="220"/>
      <c r="X237" s="220" t="s">
        <v>292</v>
      </c>
      <c r="Y237" s="210"/>
      <c r="Z237" s="210"/>
      <c r="AA237" s="210"/>
      <c r="AB237" s="210"/>
      <c r="AC237" s="210"/>
      <c r="AD237" s="210"/>
      <c r="AE237" s="210"/>
      <c r="AF237" s="210"/>
      <c r="AG237" s="210" t="s">
        <v>320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1" x14ac:dyDescent="0.25">
      <c r="A238" s="217"/>
      <c r="B238" s="218"/>
      <c r="C238" s="244" t="s">
        <v>2768</v>
      </c>
      <c r="D238" s="222"/>
      <c r="E238" s="223">
        <v>2965.6</v>
      </c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10"/>
      <c r="Z238" s="210"/>
      <c r="AA238" s="210"/>
      <c r="AB238" s="210"/>
      <c r="AC238" s="210"/>
      <c r="AD238" s="210"/>
      <c r="AE238" s="210"/>
      <c r="AF238" s="210"/>
      <c r="AG238" s="210" t="s">
        <v>282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1" x14ac:dyDescent="0.25">
      <c r="A239" s="254">
        <v>161</v>
      </c>
      <c r="B239" s="255" t="s">
        <v>2769</v>
      </c>
      <c r="C239" s="263" t="s">
        <v>2566</v>
      </c>
      <c r="D239" s="256" t="s">
        <v>242</v>
      </c>
      <c r="E239" s="257">
        <v>1</v>
      </c>
      <c r="F239" s="258"/>
      <c r="G239" s="259">
        <f>ROUND(E239*F239,2)</f>
        <v>0</v>
      </c>
      <c r="H239" s="258"/>
      <c r="I239" s="259">
        <f>ROUND(E239*H239,2)</f>
        <v>0</v>
      </c>
      <c r="J239" s="258"/>
      <c r="K239" s="259">
        <f>ROUND(E239*J239,2)</f>
        <v>0</v>
      </c>
      <c r="L239" s="259">
        <v>15</v>
      </c>
      <c r="M239" s="259">
        <f>G239*(1+L239/100)</f>
        <v>0</v>
      </c>
      <c r="N239" s="259">
        <v>0</v>
      </c>
      <c r="O239" s="259">
        <f>ROUND(E239*N239,2)</f>
        <v>0</v>
      </c>
      <c r="P239" s="259">
        <v>0</v>
      </c>
      <c r="Q239" s="259">
        <f>ROUND(E239*P239,2)</f>
        <v>0</v>
      </c>
      <c r="R239" s="259"/>
      <c r="S239" s="259" t="s">
        <v>272</v>
      </c>
      <c r="T239" s="260" t="s">
        <v>244</v>
      </c>
      <c r="U239" s="220">
        <v>0</v>
      </c>
      <c r="V239" s="220">
        <f>ROUND(E239*U239,2)</f>
        <v>0</v>
      </c>
      <c r="W239" s="220"/>
      <c r="X239" s="220" t="s">
        <v>292</v>
      </c>
      <c r="Y239" s="210"/>
      <c r="Z239" s="210"/>
      <c r="AA239" s="210"/>
      <c r="AB239" s="210"/>
      <c r="AC239" s="210"/>
      <c r="AD239" s="210"/>
      <c r="AE239" s="210"/>
      <c r="AF239" s="210"/>
      <c r="AG239" s="210" t="s">
        <v>627</v>
      </c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x14ac:dyDescent="0.25">
      <c r="A240" s="225" t="s">
        <v>238</v>
      </c>
      <c r="B240" s="226" t="s">
        <v>176</v>
      </c>
      <c r="C240" s="241" t="s">
        <v>177</v>
      </c>
      <c r="D240" s="227"/>
      <c r="E240" s="228"/>
      <c r="F240" s="229"/>
      <c r="G240" s="229">
        <f>SUMIF(AG241:AG244,"&lt;&gt;NOR",G241:G244)</f>
        <v>0</v>
      </c>
      <c r="H240" s="229"/>
      <c r="I240" s="229">
        <f>SUM(I241:I244)</f>
        <v>0</v>
      </c>
      <c r="J240" s="229"/>
      <c r="K240" s="229">
        <f>SUM(K241:K244)</f>
        <v>0</v>
      </c>
      <c r="L240" s="229"/>
      <c r="M240" s="229">
        <f>SUM(M241:M244)</f>
        <v>0</v>
      </c>
      <c r="N240" s="229"/>
      <c r="O240" s="229">
        <f>SUM(O241:O244)</f>
        <v>0</v>
      </c>
      <c r="P240" s="229"/>
      <c r="Q240" s="229">
        <f>SUM(Q241:Q244)</f>
        <v>0</v>
      </c>
      <c r="R240" s="229"/>
      <c r="S240" s="229"/>
      <c r="T240" s="230"/>
      <c r="U240" s="224"/>
      <c r="V240" s="224">
        <f>SUM(V241:V244)</f>
        <v>0</v>
      </c>
      <c r="W240" s="224"/>
      <c r="X240" s="224"/>
      <c r="AG240" t="s">
        <v>239</v>
      </c>
    </row>
    <row r="241" spans="1:60" ht="20.399999999999999" outlineLevel="1" x14ac:dyDescent="0.25">
      <c r="A241" s="254">
        <v>162</v>
      </c>
      <c r="B241" s="255" t="s">
        <v>2770</v>
      </c>
      <c r="C241" s="263" t="s">
        <v>2771</v>
      </c>
      <c r="D241" s="256" t="s">
        <v>779</v>
      </c>
      <c r="E241" s="257">
        <v>30</v>
      </c>
      <c r="F241" s="258"/>
      <c r="G241" s="259">
        <f>ROUND(E241*F241,2)</f>
        <v>0</v>
      </c>
      <c r="H241" s="258"/>
      <c r="I241" s="259">
        <f>ROUND(E241*H241,2)</f>
        <v>0</v>
      </c>
      <c r="J241" s="258"/>
      <c r="K241" s="259">
        <f>ROUND(E241*J241,2)</f>
        <v>0</v>
      </c>
      <c r="L241" s="259">
        <v>15</v>
      </c>
      <c r="M241" s="259">
        <f>G241*(1+L241/100)</f>
        <v>0</v>
      </c>
      <c r="N241" s="259">
        <v>0</v>
      </c>
      <c r="O241" s="259">
        <f>ROUND(E241*N241,2)</f>
        <v>0</v>
      </c>
      <c r="P241" s="259">
        <v>0</v>
      </c>
      <c r="Q241" s="259">
        <f>ROUND(E241*P241,2)</f>
        <v>0</v>
      </c>
      <c r="R241" s="259"/>
      <c r="S241" s="259" t="s">
        <v>272</v>
      </c>
      <c r="T241" s="260" t="s">
        <v>244</v>
      </c>
      <c r="U241" s="220">
        <v>0</v>
      </c>
      <c r="V241" s="220">
        <f>ROUND(E241*U241,2)</f>
        <v>0</v>
      </c>
      <c r="W241" s="220"/>
      <c r="X241" s="220" t="s">
        <v>292</v>
      </c>
      <c r="Y241" s="210"/>
      <c r="Z241" s="210"/>
      <c r="AA241" s="210"/>
      <c r="AB241" s="210"/>
      <c r="AC241" s="210"/>
      <c r="AD241" s="210"/>
      <c r="AE241" s="210"/>
      <c r="AF241" s="210"/>
      <c r="AG241" s="210" t="s">
        <v>627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ht="20.399999999999999" outlineLevel="1" x14ac:dyDescent="0.25">
      <c r="A242" s="254">
        <v>163</v>
      </c>
      <c r="B242" s="255" t="s">
        <v>2772</v>
      </c>
      <c r="C242" s="263" t="s">
        <v>2773</v>
      </c>
      <c r="D242" s="256" t="s">
        <v>779</v>
      </c>
      <c r="E242" s="257">
        <v>10</v>
      </c>
      <c r="F242" s="258"/>
      <c r="G242" s="259">
        <f>ROUND(E242*F242,2)</f>
        <v>0</v>
      </c>
      <c r="H242" s="258"/>
      <c r="I242" s="259">
        <f>ROUND(E242*H242,2)</f>
        <v>0</v>
      </c>
      <c r="J242" s="258"/>
      <c r="K242" s="259">
        <f>ROUND(E242*J242,2)</f>
        <v>0</v>
      </c>
      <c r="L242" s="259">
        <v>15</v>
      </c>
      <c r="M242" s="259">
        <f>G242*(1+L242/100)</f>
        <v>0</v>
      </c>
      <c r="N242" s="259">
        <v>0</v>
      </c>
      <c r="O242" s="259">
        <f>ROUND(E242*N242,2)</f>
        <v>0</v>
      </c>
      <c r="P242" s="259">
        <v>0</v>
      </c>
      <c r="Q242" s="259">
        <f>ROUND(E242*P242,2)</f>
        <v>0</v>
      </c>
      <c r="R242" s="259"/>
      <c r="S242" s="259" t="s">
        <v>272</v>
      </c>
      <c r="T242" s="260" t="s">
        <v>244</v>
      </c>
      <c r="U242" s="220">
        <v>0</v>
      </c>
      <c r="V242" s="220">
        <f>ROUND(E242*U242,2)</f>
        <v>0</v>
      </c>
      <c r="W242" s="220"/>
      <c r="X242" s="220" t="s">
        <v>292</v>
      </c>
      <c r="Y242" s="210"/>
      <c r="Z242" s="210"/>
      <c r="AA242" s="210"/>
      <c r="AB242" s="210"/>
      <c r="AC242" s="210"/>
      <c r="AD242" s="210"/>
      <c r="AE242" s="210"/>
      <c r="AF242" s="210"/>
      <c r="AG242" s="210" t="s">
        <v>627</v>
      </c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1" x14ac:dyDescent="0.25">
      <c r="A243" s="254">
        <v>164</v>
      </c>
      <c r="B243" s="255" t="s">
        <v>2774</v>
      </c>
      <c r="C243" s="263" t="s">
        <v>2775</v>
      </c>
      <c r="D243" s="256" t="s">
        <v>271</v>
      </c>
      <c r="E243" s="257">
        <v>1</v>
      </c>
      <c r="F243" s="258"/>
      <c r="G243" s="259">
        <f>ROUND(E243*F243,2)</f>
        <v>0</v>
      </c>
      <c r="H243" s="258"/>
      <c r="I243" s="259">
        <f>ROUND(E243*H243,2)</f>
        <v>0</v>
      </c>
      <c r="J243" s="258"/>
      <c r="K243" s="259">
        <f>ROUND(E243*J243,2)</f>
        <v>0</v>
      </c>
      <c r="L243" s="259">
        <v>15</v>
      </c>
      <c r="M243" s="259">
        <f>G243*(1+L243/100)</f>
        <v>0</v>
      </c>
      <c r="N243" s="259">
        <v>0</v>
      </c>
      <c r="O243" s="259">
        <f>ROUND(E243*N243,2)</f>
        <v>0</v>
      </c>
      <c r="P243" s="259">
        <v>0</v>
      </c>
      <c r="Q243" s="259">
        <f>ROUND(E243*P243,2)</f>
        <v>0</v>
      </c>
      <c r="R243" s="259"/>
      <c r="S243" s="259" t="s">
        <v>272</v>
      </c>
      <c r="T243" s="260" t="s">
        <v>244</v>
      </c>
      <c r="U243" s="220">
        <v>0</v>
      </c>
      <c r="V243" s="220">
        <f>ROUND(E243*U243,2)</f>
        <v>0</v>
      </c>
      <c r="W243" s="220"/>
      <c r="X243" s="220" t="s">
        <v>739</v>
      </c>
      <c r="Y243" s="210"/>
      <c r="Z243" s="210"/>
      <c r="AA243" s="210"/>
      <c r="AB243" s="210"/>
      <c r="AC243" s="210"/>
      <c r="AD243" s="210"/>
      <c r="AE243" s="210"/>
      <c r="AF243" s="210"/>
      <c r="AG243" s="210" t="s">
        <v>2450</v>
      </c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5">
      <c r="A244" s="254">
        <v>165</v>
      </c>
      <c r="B244" s="255" t="s">
        <v>2776</v>
      </c>
      <c r="C244" s="263" t="s">
        <v>2777</v>
      </c>
      <c r="D244" s="256" t="s">
        <v>242</v>
      </c>
      <c r="E244" s="257">
        <v>1</v>
      </c>
      <c r="F244" s="258"/>
      <c r="G244" s="259">
        <f>ROUND(E244*F244,2)</f>
        <v>0</v>
      </c>
      <c r="H244" s="258"/>
      <c r="I244" s="259">
        <f>ROUND(E244*H244,2)</f>
        <v>0</v>
      </c>
      <c r="J244" s="258"/>
      <c r="K244" s="259">
        <f>ROUND(E244*J244,2)</f>
        <v>0</v>
      </c>
      <c r="L244" s="259">
        <v>15</v>
      </c>
      <c r="M244" s="259">
        <f>G244*(1+L244/100)</f>
        <v>0</v>
      </c>
      <c r="N244" s="259">
        <v>0</v>
      </c>
      <c r="O244" s="259">
        <f>ROUND(E244*N244,2)</f>
        <v>0</v>
      </c>
      <c r="P244" s="259">
        <v>0</v>
      </c>
      <c r="Q244" s="259">
        <f>ROUND(E244*P244,2)</f>
        <v>0</v>
      </c>
      <c r="R244" s="259"/>
      <c r="S244" s="259" t="s">
        <v>272</v>
      </c>
      <c r="T244" s="260" t="s">
        <v>244</v>
      </c>
      <c r="U244" s="220">
        <v>0</v>
      </c>
      <c r="V244" s="220">
        <f>ROUND(E244*U244,2)</f>
        <v>0</v>
      </c>
      <c r="W244" s="220"/>
      <c r="X244" s="220" t="s">
        <v>292</v>
      </c>
      <c r="Y244" s="210"/>
      <c r="Z244" s="210"/>
      <c r="AA244" s="210"/>
      <c r="AB244" s="210"/>
      <c r="AC244" s="210"/>
      <c r="AD244" s="210"/>
      <c r="AE244" s="210"/>
      <c r="AF244" s="210"/>
      <c r="AG244" s="210" t="s">
        <v>627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x14ac:dyDescent="0.25">
      <c r="A245" s="225" t="s">
        <v>238</v>
      </c>
      <c r="B245" s="226" t="s">
        <v>188</v>
      </c>
      <c r="C245" s="241" t="s">
        <v>189</v>
      </c>
      <c r="D245" s="227"/>
      <c r="E245" s="228"/>
      <c r="F245" s="229"/>
      <c r="G245" s="229">
        <f>SUMIF(AG246:AG251,"&lt;&gt;NOR",G246:G251)</f>
        <v>0</v>
      </c>
      <c r="H245" s="229"/>
      <c r="I245" s="229">
        <f>SUM(I246:I251)</f>
        <v>0</v>
      </c>
      <c r="J245" s="229"/>
      <c r="K245" s="229">
        <f>SUM(K246:K251)</f>
        <v>0</v>
      </c>
      <c r="L245" s="229"/>
      <c r="M245" s="229">
        <f>SUM(M246:M251)</f>
        <v>0</v>
      </c>
      <c r="N245" s="229"/>
      <c r="O245" s="229">
        <f>SUM(O246:O251)</f>
        <v>0</v>
      </c>
      <c r="P245" s="229"/>
      <c r="Q245" s="229">
        <f>SUM(Q246:Q251)</f>
        <v>0</v>
      </c>
      <c r="R245" s="229"/>
      <c r="S245" s="229"/>
      <c r="T245" s="230"/>
      <c r="U245" s="224"/>
      <c r="V245" s="224">
        <f>SUM(V246:V251)</f>
        <v>55.86</v>
      </c>
      <c r="W245" s="224"/>
      <c r="X245" s="224"/>
      <c r="AG245" t="s">
        <v>239</v>
      </c>
    </row>
    <row r="246" spans="1:60" ht="20.399999999999999" outlineLevel="1" x14ac:dyDescent="0.25">
      <c r="A246" s="231">
        <v>166</v>
      </c>
      <c r="B246" s="232" t="s">
        <v>2778</v>
      </c>
      <c r="C246" s="242" t="s">
        <v>2779</v>
      </c>
      <c r="D246" s="233" t="s">
        <v>290</v>
      </c>
      <c r="E246" s="234">
        <v>12</v>
      </c>
      <c r="F246" s="235"/>
      <c r="G246" s="236">
        <f>ROUND(E246*F246,2)</f>
        <v>0</v>
      </c>
      <c r="H246" s="235"/>
      <c r="I246" s="236">
        <f>ROUND(E246*H246,2)</f>
        <v>0</v>
      </c>
      <c r="J246" s="235"/>
      <c r="K246" s="236">
        <f>ROUND(E246*J246,2)</f>
        <v>0</v>
      </c>
      <c r="L246" s="236">
        <v>15</v>
      </c>
      <c r="M246" s="236">
        <f>G246*(1+L246/100)</f>
        <v>0</v>
      </c>
      <c r="N246" s="236">
        <v>0</v>
      </c>
      <c r="O246" s="236">
        <f>ROUND(E246*N246,2)</f>
        <v>0</v>
      </c>
      <c r="P246" s="236">
        <v>0</v>
      </c>
      <c r="Q246" s="236">
        <f>ROUND(E246*P246,2)</f>
        <v>0</v>
      </c>
      <c r="R246" s="236" t="s">
        <v>2104</v>
      </c>
      <c r="S246" s="236" t="s">
        <v>243</v>
      </c>
      <c r="T246" s="237" t="s">
        <v>244</v>
      </c>
      <c r="U246" s="220">
        <v>0.252</v>
      </c>
      <c r="V246" s="220">
        <f>ROUND(E246*U246,2)</f>
        <v>3.02</v>
      </c>
      <c r="W246" s="220"/>
      <c r="X246" s="220" t="s">
        <v>292</v>
      </c>
      <c r="Y246" s="210"/>
      <c r="Z246" s="210"/>
      <c r="AA246" s="210"/>
      <c r="AB246" s="210"/>
      <c r="AC246" s="210"/>
      <c r="AD246" s="210"/>
      <c r="AE246" s="210"/>
      <c r="AF246" s="210"/>
      <c r="AG246" s="210" t="s">
        <v>627</v>
      </c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1" x14ac:dyDescent="0.25">
      <c r="A247" s="217"/>
      <c r="B247" s="218"/>
      <c r="C247" s="261" t="s">
        <v>2780</v>
      </c>
      <c r="D247" s="252"/>
      <c r="E247" s="252"/>
      <c r="F247" s="252"/>
      <c r="G247" s="252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10"/>
      <c r="Z247" s="210"/>
      <c r="AA247" s="210"/>
      <c r="AB247" s="210"/>
      <c r="AC247" s="210"/>
      <c r="AD247" s="210"/>
      <c r="AE247" s="210"/>
      <c r="AF247" s="210"/>
      <c r="AG247" s="210" t="s">
        <v>295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ht="20.399999999999999" outlineLevel="1" x14ac:dyDescent="0.25">
      <c r="A248" s="231">
        <v>167</v>
      </c>
      <c r="B248" s="232" t="s">
        <v>2781</v>
      </c>
      <c r="C248" s="242" t="s">
        <v>2782</v>
      </c>
      <c r="D248" s="233" t="s">
        <v>564</v>
      </c>
      <c r="E248" s="234">
        <v>205</v>
      </c>
      <c r="F248" s="235"/>
      <c r="G248" s="236">
        <f>ROUND(E248*F248,2)</f>
        <v>0</v>
      </c>
      <c r="H248" s="235"/>
      <c r="I248" s="236">
        <f>ROUND(E248*H248,2)</f>
        <v>0</v>
      </c>
      <c r="J248" s="235"/>
      <c r="K248" s="236">
        <f>ROUND(E248*J248,2)</f>
        <v>0</v>
      </c>
      <c r="L248" s="236">
        <v>15</v>
      </c>
      <c r="M248" s="236">
        <f>G248*(1+L248/100)</f>
        <v>0</v>
      </c>
      <c r="N248" s="236">
        <v>0</v>
      </c>
      <c r="O248" s="236">
        <f>ROUND(E248*N248,2)</f>
        <v>0</v>
      </c>
      <c r="P248" s="236">
        <v>0</v>
      </c>
      <c r="Q248" s="236">
        <f>ROUND(E248*P248,2)</f>
        <v>0</v>
      </c>
      <c r="R248" s="236" t="s">
        <v>2104</v>
      </c>
      <c r="S248" s="236" t="s">
        <v>243</v>
      </c>
      <c r="T248" s="237" t="s">
        <v>244</v>
      </c>
      <c r="U248" s="220">
        <v>0.11600000000000001</v>
      </c>
      <c r="V248" s="220">
        <f>ROUND(E248*U248,2)</f>
        <v>23.78</v>
      </c>
      <c r="W248" s="220"/>
      <c r="X248" s="220" t="s">
        <v>292</v>
      </c>
      <c r="Y248" s="210"/>
      <c r="Z248" s="210"/>
      <c r="AA248" s="210"/>
      <c r="AB248" s="210"/>
      <c r="AC248" s="210"/>
      <c r="AD248" s="210"/>
      <c r="AE248" s="210"/>
      <c r="AF248" s="210"/>
      <c r="AG248" s="210" t="s">
        <v>627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1" x14ac:dyDescent="0.25">
      <c r="A249" s="217"/>
      <c r="B249" s="218"/>
      <c r="C249" s="261" t="s">
        <v>2780</v>
      </c>
      <c r="D249" s="252"/>
      <c r="E249" s="252"/>
      <c r="F249" s="252"/>
      <c r="G249" s="252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10"/>
      <c r="Z249" s="210"/>
      <c r="AA249" s="210"/>
      <c r="AB249" s="210"/>
      <c r="AC249" s="210"/>
      <c r="AD249" s="210"/>
      <c r="AE249" s="210"/>
      <c r="AF249" s="210"/>
      <c r="AG249" s="210" t="s">
        <v>295</v>
      </c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ht="20.399999999999999" outlineLevel="1" x14ac:dyDescent="0.25">
      <c r="A250" s="231">
        <v>168</v>
      </c>
      <c r="B250" s="232" t="s">
        <v>2783</v>
      </c>
      <c r="C250" s="242" t="s">
        <v>2784</v>
      </c>
      <c r="D250" s="233" t="s">
        <v>564</v>
      </c>
      <c r="E250" s="234">
        <v>173</v>
      </c>
      <c r="F250" s="235"/>
      <c r="G250" s="236">
        <f>ROUND(E250*F250,2)</f>
        <v>0</v>
      </c>
      <c r="H250" s="235"/>
      <c r="I250" s="236">
        <f>ROUND(E250*H250,2)</f>
        <v>0</v>
      </c>
      <c r="J250" s="235"/>
      <c r="K250" s="236">
        <f>ROUND(E250*J250,2)</f>
        <v>0</v>
      </c>
      <c r="L250" s="236">
        <v>15</v>
      </c>
      <c r="M250" s="236">
        <f>G250*(1+L250/100)</f>
        <v>0</v>
      </c>
      <c r="N250" s="236">
        <v>0</v>
      </c>
      <c r="O250" s="236">
        <f>ROUND(E250*N250,2)</f>
        <v>0</v>
      </c>
      <c r="P250" s="236">
        <v>0</v>
      </c>
      <c r="Q250" s="236">
        <f>ROUND(E250*P250,2)</f>
        <v>0</v>
      </c>
      <c r="R250" s="236" t="s">
        <v>2104</v>
      </c>
      <c r="S250" s="236" t="s">
        <v>243</v>
      </c>
      <c r="T250" s="237" t="s">
        <v>244</v>
      </c>
      <c r="U250" s="220">
        <v>0.16800000000000001</v>
      </c>
      <c r="V250" s="220">
        <f>ROUND(E250*U250,2)</f>
        <v>29.06</v>
      </c>
      <c r="W250" s="220"/>
      <c r="X250" s="220" t="s">
        <v>292</v>
      </c>
      <c r="Y250" s="210"/>
      <c r="Z250" s="210"/>
      <c r="AA250" s="210"/>
      <c r="AB250" s="210"/>
      <c r="AC250" s="210"/>
      <c r="AD250" s="210"/>
      <c r="AE250" s="210"/>
      <c r="AF250" s="210"/>
      <c r="AG250" s="210" t="s">
        <v>627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1" x14ac:dyDescent="0.25">
      <c r="A251" s="217"/>
      <c r="B251" s="218"/>
      <c r="C251" s="261" t="s">
        <v>2780</v>
      </c>
      <c r="D251" s="252"/>
      <c r="E251" s="252"/>
      <c r="F251" s="252"/>
      <c r="G251" s="252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10"/>
      <c r="Z251" s="210"/>
      <c r="AA251" s="210"/>
      <c r="AB251" s="210"/>
      <c r="AC251" s="210"/>
      <c r="AD251" s="210"/>
      <c r="AE251" s="210"/>
      <c r="AF251" s="210"/>
      <c r="AG251" s="210" t="s">
        <v>295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x14ac:dyDescent="0.25">
      <c r="A252" s="225" t="s">
        <v>238</v>
      </c>
      <c r="B252" s="226" t="s">
        <v>113</v>
      </c>
      <c r="C252" s="241" t="s">
        <v>114</v>
      </c>
      <c r="D252" s="227"/>
      <c r="E252" s="228"/>
      <c r="F252" s="229"/>
      <c r="G252" s="229">
        <f>SUMIF(AG253:AG257,"&lt;&gt;NOR",G253:G257)</f>
        <v>0</v>
      </c>
      <c r="H252" s="229"/>
      <c r="I252" s="229">
        <f>SUM(I253:I257)</f>
        <v>0</v>
      </c>
      <c r="J252" s="229"/>
      <c r="K252" s="229">
        <f>SUM(K253:K257)</f>
        <v>0</v>
      </c>
      <c r="L252" s="229"/>
      <c r="M252" s="229">
        <f>SUM(M253:M257)</f>
        <v>0</v>
      </c>
      <c r="N252" s="229"/>
      <c r="O252" s="229">
        <f>SUM(O253:O257)</f>
        <v>0</v>
      </c>
      <c r="P252" s="229"/>
      <c r="Q252" s="229">
        <f>SUM(Q253:Q257)</f>
        <v>0</v>
      </c>
      <c r="R252" s="229"/>
      <c r="S252" s="229"/>
      <c r="T252" s="230"/>
      <c r="U252" s="224"/>
      <c r="V252" s="224">
        <f>SUM(V253:V257)</f>
        <v>0</v>
      </c>
      <c r="W252" s="224"/>
      <c r="X252" s="224"/>
      <c r="AG252" t="s">
        <v>239</v>
      </c>
    </row>
    <row r="253" spans="1:60" outlineLevel="1" x14ac:dyDescent="0.25">
      <c r="A253" s="254">
        <v>169</v>
      </c>
      <c r="B253" s="255" t="s">
        <v>2785</v>
      </c>
      <c r="C253" s="263" t="s">
        <v>2786</v>
      </c>
      <c r="D253" s="256" t="s">
        <v>564</v>
      </c>
      <c r="E253" s="257">
        <v>1700</v>
      </c>
      <c r="F253" s="258"/>
      <c r="G253" s="259">
        <f>ROUND(E253*F253,2)</f>
        <v>0</v>
      </c>
      <c r="H253" s="258"/>
      <c r="I253" s="259">
        <f>ROUND(E253*H253,2)</f>
        <v>0</v>
      </c>
      <c r="J253" s="258"/>
      <c r="K253" s="259">
        <f>ROUND(E253*J253,2)</f>
        <v>0</v>
      </c>
      <c r="L253" s="259">
        <v>15</v>
      </c>
      <c r="M253" s="259">
        <f>G253*(1+L253/100)</f>
        <v>0</v>
      </c>
      <c r="N253" s="259">
        <v>0</v>
      </c>
      <c r="O253" s="259">
        <f>ROUND(E253*N253,2)</f>
        <v>0</v>
      </c>
      <c r="P253" s="259">
        <v>0</v>
      </c>
      <c r="Q253" s="259">
        <f>ROUND(E253*P253,2)</f>
        <v>0</v>
      </c>
      <c r="R253" s="259"/>
      <c r="S253" s="259" t="s">
        <v>272</v>
      </c>
      <c r="T253" s="260" t="s">
        <v>244</v>
      </c>
      <c r="U253" s="220">
        <v>0</v>
      </c>
      <c r="V253" s="220">
        <f>ROUND(E253*U253,2)</f>
        <v>0</v>
      </c>
      <c r="W253" s="220"/>
      <c r="X253" s="220" t="s">
        <v>292</v>
      </c>
      <c r="Y253" s="210"/>
      <c r="Z253" s="210"/>
      <c r="AA253" s="210"/>
      <c r="AB253" s="210"/>
      <c r="AC253" s="210"/>
      <c r="AD253" s="210"/>
      <c r="AE253" s="210"/>
      <c r="AF253" s="210"/>
      <c r="AG253" s="210" t="s">
        <v>293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1" x14ac:dyDescent="0.25">
      <c r="A254" s="254">
        <v>170</v>
      </c>
      <c r="B254" s="255" t="s">
        <v>2787</v>
      </c>
      <c r="C254" s="263" t="s">
        <v>2788</v>
      </c>
      <c r="D254" s="256" t="s">
        <v>2204</v>
      </c>
      <c r="E254" s="257">
        <v>150</v>
      </c>
      <c r="F254" s="258"/>
      <c r="G254" s="259">
        <f>ROUND(E254*F254,2)</f>
        <v>0</v>
      </c>
      <c r="H254" s="258"/>
      <c r="I254" s="259">
        <f>ROUND(E254*H254,2)</f>
        <v>0</v>
      </c>
      <c r="J254" s="258"/>
      <c r="K254" s="259">
        <f>ROUND(E254*J254,2)</f>
        <v>0</v>
      </c>
      <c r="L254" s="259">
        <v>15</v>
      </c>
      <c r="M254" s="259">
        <f>G254*(1+L254/100)</f>
        <v>0</v>
      </c>
      <c r="N254" s="259">
        <v>0</v>
      </c>
      <c r="O254" s="259">
        <f>ROUND(E254*N254,2)</f>
        <v>0</v>
      </c>
      <c r="P254" s="259">
        <v>0</v>
      </c>
      <c r="Q254" s="259">
        <f>ROUND(E254*P254,2)</f>
        <v>0</v>
      </c>
      <c r="R254" s="259"/>
      <c r="S254" s="259" t="s">
        <v>272</v>
      </c>
      <c r="T254" s="260" t="s">
        <v>244</v>
      </c>
      <c r="U254" s="220">
        <v>0</v>
      </c>
      <c r="V254" s="220">
        <f>ROUND(E254*U254,2)</f>
        <v>0</v>
      </c>
      <c r="W254" s="220"/>
      <c r="X254" s="220" t="s">
        <v>292</v>
      </c>
      <c r="Y254" s="210"/>
      <c r="Z254" s="210"/>
      <c r="AA254" s="210"/>
      <c r="AB254" s="210"/>
      <c r="AC254" s="210"/>
      <c r="AD254" s="210"/>
      <c r="AE254" s="210"/>
      <c r="AF254" s="210"/>
      <c r="AG254" s="210" t="s">
        <v>293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1" x14ac:dyDescent="0.25">
      <c r="A255" s="254">
        <v>171</v>
      </c>
      <c r="B255" s="255" t="s">
        <v>2789</v>
      </c>
      <c r="C255" s="263" t="s">
        <v>2790</v>
      </c>
      <c r="D255" s="256" t="s">
        <v>2204</v>
      </c>
      <c r="E255" s="257">
        <v>70</v>
      </c>
      <c r="F255" s="258"/>
      <c r="G255" s="259">
        <f>ROUND(E255*F255,2)</f>
        <v>0</v>
      </c>
      <c r="H255" s="258"/>
      <c r="I255" s="259">
        <f>ROUND(E255*H255,2)</f>
        <v>0</v>
      </c>
      <c r="J255" s="258"/>
      <c r="K255" s="259">
        <f>ROUND(E255*J255,2)</f>
        <v>0</v>
      </c>
      <c r="L255" s="259">
        <v>15</v>
      </c>
      <c r="M255" s="259">
        <f>G255*(1+L255/100)</f>
        <v>0</v>
      </c>
      <c r="N255" s="259">
        <v>0</v>
      </c>
      <c r="O255" s="259">
        <f>ROUND(E255*N255,2)</f>
        <v>0</v>
      </c>
      <c r="P255" s="259">
        <v>0</v>
      </c>
      <c r="Q255" s="259">
        <f>ROUND(E255*P255,2)</f>
        <v>0</v>
      </c>
      <c r="R255" s="259"/>
      <c r="S255" s="259" t="s">
        <v>272</v>
      </c>
      <c r="T255" s="260" t="s">
        <v>244</v>
      </c>
      <c r="U255" s="220">
        <v>0</v>
      </c>
      <c r="V255" s="220">
        <f>ROUND(E255*U255,2)</f>
        <v>0</v>
      </c>
      <c r="W255" s="220"/>
      <c r="X255" s="220" t="s">
        <v>292</v>
      </c>
      <c r="Y255" s="210"/>
      <c r="Z255" s="210"/>
      <c r="AA255" s="210"/>
      <c r="AB255" s="210"/>
      <c r="AC255" s="210"/>
      <c r="AD255" s="210"/>
      <c r="AE255" s="210"/>
      <c r="AF255" s="210"/>
      <c r="AG255" s="210" t="s">
        <v>293</v>
      </c>
      <c r="AH255" s="210"/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5">
      <c r="A256" s="254">
        <v>172</v>
      </c>
      <c r="B256" s="255" t="s">
        <v>2791</v>
      </c>
      <c r="C256" s="263" t="s">
        <v>2792</v>
      </c>
      <c r="D256" s="256" t="s">
        <v>2561</v>
      </c>
      <c r="E256" s="257">
        <v>35</v>
      </c>
      <c r="F256" s="258"/>
      <c r="G256" s="259">
        <f>ROUND(E256*F256,2)</f>
        <v>0</v>
      </c>
      <c r="H256" s="258"/>
      <c r="I256" s="259">
        <f>ROUND(E256*H256,2)</f>
        <v>0</v>
      </c>
      <c r="J256" s="258"/>
      <c r="K256" s="259">
        <f>ROUND(E256*J256,2)</f>
        <v>0</v>
      </c>
      <c r="L256" s="259">
        <v>15</v>
      </c>
      <c r="M256" s="259">
        <f>G256*(1+L256/100)</f>
        <v>0</v>
      </c>
      <c r="N256" s="259">
        <v>0</v>
      </c>
      <c r="O256" s="259">
        <f>ROUND(E256*N256,2)</f>
        <v>0</v>
      </c>
      <c r="P256" s="259">
        <v>0</v>
      </c>
      <c r="Q256" s="259">
        <f>ROUND(E256*P256,2)</f>
        <v>0</v>
      </c>
      <c r="R256" s="259"/>
      <c r="S256" s="259" t="s">
        <v>272</v>
      </c>
      <c r="T256" s="260" t="s">
        <v>244</v>
      </c>
      <c r="U256" s="220">
        <v>0</v>
      </c>
      <c r="V256" s="220">
        <f>ROUND(E256*U256,2)</f>
        <v>0</v>
      </c>
      <c r="W256" s="220"/>
      <c r="X256" s="220" t="s">
        <v>292</v>
      </c>
      <c r="Y256" s="210"/>
      <c r="Z256" s="210"/>
      <c r="AA256" s="210"/>
      <c r="AB256" s="210"/>
      <c r="AC256" s="210"/>
      <c r="AD256" s="210"/>
      <c r="AE256" s="210"/>
      <c r="AF256" s="210"/>
      <c r="AG256" s="210" t="s">
        <v>293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5">
      <c r="A257" s="254">
        <v>173</v>
      </c>
      <c r="B257" s="255" t="s">
        <v>2793</v>
      </c>
      <c r="C257" s="263" t="s">
        <v>2794</v>
      </c>
      <c r="D257" s="256" t="s">
        <v>2795</v>
      </c>
      <c r="E257" s="257">
        <v>51.225000000000001</v>
      </c>
      <c r="F257" s="258"/>
      <c r="G257" s="259">
        <f>ROUND(E257*F257,2)</f>
        <v>0</v>
      </c>
      <c r="H257" s="258"/>
      <c r="I257" s="259">
        <f>ROUND(E257*H257,2)</f>
        <v>0</v>
      </c>
      <c r="J257" s="258"/>
      <c r="K257" s="259">
        <f>ROUND(E257*J257,2)</f>
        <v>0</v>
      </c>
      <c r="L257" s="259">
        <v>15</v>
      </c>
      <c r="M257" s="259">
        <f>G257*(1+L257/100)</f>
        <v>0</v>
      </c>
      <c r="N257" s="259">
        <v>0</v>
      </c>
      <c r="O257" s="259">
        <f>ROUND(E257*N257,2)</f>
        <v>0</v>
      </c>
      <c r="P257" s="259">
        <v>0</v>
      </c>
      <c r="Q257" s="259">
        <f>ROUND(E257*P257,2)</f>
        <v>0</v>
      </c>
      <c r="R257" s="259"/>
      <c r="S257" s="259" t="s">
        <v>272</v>
      </c>
      <c r="T257" s="260" t="s">
        <v>244</v>
      </c>
      <c r="U257" s="220">
        <v>0</v>
      </c>
      <c r="V257" s="220">
        <f>ROUND(E257*U257,2)</f>
        <v>0</v>
      </c>
      <c r="W257" s="220"/>
      <c r="X257" s="220" t="s">
        <v>739</v>
      </c>
      <c r="Y257" s="210"/>
      <c r="Z257" s="210"/>
      <c r="AA257" s="210"/>
      <c r="AB257" s="210"/>
      <c r="AC257" s="210"/>
      <c r="AD257" s="210"/>
      <c r="AE257" s="210"/>
      <c r="AF257" s="210"/>
      <c r="AG257" s="210" t="s">
        <v>2450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x14ac:dyDescent="0.25">
      <c r="A258" s="225" t="s">
        <v>238</v>
      </c>
      <c r="B258" s="226" t="s">
        <v>135</v>
      </c>
      <c r="C258" s="241" t="s">
        <v>136</v>
      </c>
      <c r="D258" s="227"/>
      <c r="E258" s="228"/>
      <c r="F258" s="229"/>
      <c r="G258" s="229">
        <f>SUMIF(AG259:AG271,"&lt;&gt;NOR",G259:G271)</f>
        <v>0</v>
      </c>
      <c r="H258" s="229"/>
      <c r="I258" s="229">
        <f>SUM(I259:I271)</f>
        <v>0</v>
      </c>
      <c r="J258" s="229"/>
      <c r="K258" s="229">
        <f>SUM(K259:K271)</f>
        <v>0</v>
      </c>
      <c r="L258" s="229"/>
      <c r="M258" s="229">
        <f>SUM(M259:M271)</f>
        <v>0</v>
      </c>
      <c r="N258" s="229"/>
      <c r="O258" s="229">
        <f>SUM(O259:O271)</f>
        <v>0</v>
      </c>
      <c r="P258" s="229"/>
      <c r="Q258" s="229">
        <f>SUM(Q259:Q271)</f>
        <v>0</v>
      </c>
      <c r="R258" s="229"/>
      <c r="S258" s="229"/>
      <c r="T258" s="230"/>
      <c r="U258" s="224"/>
      <c r="V258" s="224">
        <f>SUM(V259:V271)</f>
        <v>0</v>
      </c>
      <c r="W258" s="224"/>
      <c r="X258" s="224"/>
      <c r="AG258" t="s">
        <v>239</v>
      </c>
    </row>
    <row r="259" spans="1:60" outlineLevel="1" x14ac:dyDescent="0.25">
      <c r="A259" s="254">
        <v>174</v>
      </c>
      <c r="B259" s="255" t="s">
        <v>2796</v>
      </c>
      <c r="C259" s="263" t="s">
        <v>2797</v>
      </c>
      <c r="D259" s="256" t="s">
        <v>2798</v>
      </c>
      <c r="E259" s="257">
        <v>20</v>
      </c>
      <c r="F259" s="258"/>
      <c r="G259" s="259">
        <f>ROUND(E259*F259,2)</f>
        <v>0</v>
      </c>
      <c r="H259" s="258"/>
      <c r="I259" s="259">
        <f>ROUND(E259*H259,2)</f>
        <v>0</v>
      </c>
      <c r="J259" s="258"/>
      <c r="K259" s="259">
        <f>ROUND(E259*J259,2)</f>
        <v>0</v>
      </c>
      <c r="L259" s="259">
        <v>15</v>
      </c>
      <c r="M259" s="259">
        <f>G259*(1+L259/100)</f>
        <v>0</v>
      </c>
      <c r="N259" s="259">
        <v>0</v>
      </c>
      <c r="O259" s="259">
        <f>ROUND(E259*N259,2)</f>
        <v>0</v>
      </c>
      <c r="P259" s="259">
        <v>0</v>
      </c>
      <c r="Q259" s="259">
        <f>ROUND(E259*P259,2)</f>
        <v>0</v>
      </c>
      <c r="R259" s="259"/>
      <c r="S259" s="259" t="s">
        <v>272</v>
      </c>
      <c r="T259" s="260" t="s">
        <v>244</v>
      </c>
      <c r="U259" s="220">
        <v>0</v>
      </c>
      <c r="V259" s="220">
        <f>ROUND(E259*U259,2)</f>
        <v>0</v>
      </c>
      <c r="W259" s="220"/>
      <c r="X259" s="220" t="s">
        <v>292</v>
      </c>
      <c r="Y259" s="210"/>
      <c r="Z259" s="210"/>
      <c r="AA259" s="210"/>
      <c r="AB259" s="210"/>
      <c r="AC259" s="210"/>
      <c r="AD259" s="210"/>
      <c r="AE259" s="210"/>
      <c r="AF259" s="210"/>
      <c r="AG259" s="210" t="s">
        <v>293</v>
      </c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ht="20.399999999999999" outlineLevel="1" x14ac:dyDescent="0.25">
      <c r="A260" s="254">
        <v>175</v>
      </c>
      <c r="B260" s="255" t="s">
        <v>2799</v>
      </c>
      <c r="C260" s="263" t="s">
        <v>2800</v>
      </c>
      <c r="D260" s="256" t="s">
        <v>2204</v>
      </c>
      <c r="E260" s="257">
        <v>52</v>
      </c>
      <c r="F260" s="258"/>
      <c r="G260" s="259">
        <f>ROUND(E260*F260,2)</f>
        <v>0</v>
      </c>
      <c r="H260" s="258"/>
      <c r="I260" s="259">
        <f>ROUND(E260*H260,2)</f>
        <v>0</v>
      </c>
      <c r="J260" s="258"/>
      <c r="K260" s="259">
        <f>ROUND(E260*J260,2)</f>
        <v>0</v>
      </c>
      <c r="L260" s="259">
        <v>15</v>
      </c>
      <c r="M260" s="259">
        <f>G260*(1+L260/100)</f>
        <v>0</v>
      </c>
      <c r="N260" s="259">
        <v>0</v>
      </c>
      <c r="O260" s="259">
        <f>ROUND(E260*N260,2)</f>
        <v>0</v>
      </c>
      <c r="P260" s="259">
        <v>0</v>
      </c>
      <c r="Q260" s="259">
        <f>ROUND(E260*P260,2)</f>
        <v>0</v>
      </c>
      <c r="R260" s="259"/>
      <c r="S260" s="259" t="s">
        <v>272</v>
      </c>
      <c r="T260" s="260" t="s">
        <v>244</v>
      </c>
      <c r="U260" s="220">
        <v>0</v>
      </c>
      <c r="V260" s="220">
        <f>ROUND(E260*U260,2)</f>
        <v>0</v>
      </c>
      <c r="W260" s="220"/>
      <c r="X260" s="220" t="s">
        <v>739</v>
      </c>
      <c r="Y260" s="210"/>
      <c r="Z260" s="210"/>
      <c r="AA260" s="210"/>
      <c r="AB260" s="210"/>
      <c r="AC260" s="210"/>
      <c r="AD260" s="210"/>
      <c r="AE260" s="210"/>
      <c r="AF260" s="210"/>
      <c r="AG260" s="210" t="s">
        <v>2450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5">
      <c r="A261" s="254">
        <v>176</v>
      </c>
      <c r="B261" s="255" t="s">
        <v>2801</v>
      </c>
      <c r="C261" s="263" t="s">
        <v>2802</v>
      </c>
      <c r="D261" s="256" t="s">
        <v>242</v>
      </c>
      <c r="E261" s="257">
        <v>1</v>
      </c>
      <c r="F261" s="258"/>
      <c r="G261" s="259">
        <f>ROUND(E261*F261,2)</f>
        <v>0</v>
      </c>
      <c r="H261" s="258"/>
      <c r="I261" s="259">
        <f>ROUND(E261*H261,2)</f>
        <v>0</v>
      </c>
      <c r="J261" s="258"/>
      <c r="K261" s="259">
        <f>ROUND(E261*J261,2)</f>
        <v>0</v>
      </c>
      <c r="L261" s="259">
        <v>15</v>
      </c>
      <c r="M261" s="259">
        <f>G261*(1+L261/100)</f>
        <v>0</v>
      </c>
      <c r="N261" s="259">
        <v>0</v>
      </c>
      <c r="O261" s="259">
        <f>ROUND(E261*N261,2)</f>
        <v>0</v>
      </c>
      <c r="P261" s="259">
        <v>0</v>
      </c>
      <c r="Q261" s="259">
        <f>ROUND(E261*P261,2)</f>
        <v>0</v>
      </c>
      <c r="R261" s="259"/>
      <c r="S261" s="259" t="s">
        <v>272</v>
      </c>
      <c r="T261" s="260" t="s">
        <v>244</v>
      </c>
      <c r="U261" s="220">
        <v>0</v>
      </c>
      <c r="V261" s="220">
        <f>ROUND(E261*U261,2)</f>
        <v>0</v>
      </c>
      <c r="W261" s="220"/>
      <c r="X261" s="220" t="s">
        <v>739</v>
      </c>
      <c r="Y261" s="210"/>
      <c r="Z261" s="210"/>
      <c r="AA261" s="210"/>
      <c r="AB261" s="210"/>
      <c r="AC261" s="210"/>
      <c r="AD261" s="210"/>
      <c r="AE261" s="210"/>
      <c r="AF261" s="210"/>
      <c r="AG261" s="210" t="s">
        <v>2450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5">
      <c r="A262" s="254">
        <v>177</v>
      </c>
      <c r="B262" s="255" t="s">
        <v>2803</v>
      </c>
      <c r="C262" s="263" t="s">
        <v>2804</v>
      </c>
      <c r="D262" s="256" t="s">
        <v>2561</v>
      </c>
      <c r="E262" s="257">
        <v>20</v>
      </c>
      <c r="F262" s="258"/>
      <c r="G262" s="259">
        <f>ROUND(E262*F262,2)</f>
        <v>0</v>
      </c>
      <c r="H262" s="258"/>
      <c r="I262" s="259">
        <f>ROUND(E262*H262,2)</f>
        <v>0</v>
      </c>
      <c r="J262" s="258"/>
      <c r="K262" s="259">
        <f>ROUND(E262*J262,2)</f>
        <v>0</v>
      </c>
      <c r="L262" s="259">
        <v>15</v>
      </c>
      <c r="M262" s="259">
        <f>G262*(1+L262/100)</f>
        <v>0</v>
      </c>
      <c r="N262" s="259">
        <v>0</v>
      </c>
      <c r="O262" s="259">
        <f>ROUND(E262*N262,2)</f>
        <v>0</v>
      </c>
      <c r="P262" s="259">
        <v>0</v>
      </c>
      <c r="Q262" s="259">
        <f>ROUND(E262*P262,2)</f>
        <v>0</v>
      </c>
      <c r="R262" s="259"/>
      <c r="S262" s="259" t="s">
        <v>272</v>
      </c>
      <c r="T262" s="260" t="s">
        <v>244</v>
      </c>
      <c r="U262" s="220">
        <v>0</v>
      </c>
      <c r="V262" s="220">
        <f>ROUND(E262*U262,2)</f>
        <v>0</v>
      </c>
      <c r="W262" s="220"/>
      <c r="X262" s="220" t="s">
        <v>292</v>
      </c>
      <c r="Y262" s="210"/>
      <c r="Z262" s="210"/>
      <c r="AA262" s="210"/>
      <c r="AB262" s="210"/>
      <c r="AC262" s="210"/>
      <c r="AD262" s="210"/>
      <c r="AE262" s="210"/>
      <c r="AF262" s="210"/>
      <c r="AG262" s="210" t="s">
        <v>293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ht="20.399999999999999" outlineLevel="1" x14ac:dyDescent="0.25">
      <c r="A263" s="254">
        <v>178</v>
      </c>
      <c r="B263" s="255" t="s">
        <v>2805</v>
      </c>
      <c r="C263" s="263" t="s">
        <v>2806</v>
      </c>
      <c r="D263" s="256" t="s">
        <v>2561</v>
      </c>
      <c r="E263" s="257">
        <v>26</v>
      </c>
      <c r="F263" s="258"/>
      <c r="G263" s="259">
        <f>ROUND(E263*F263,2)</f>
        <v>0</v>
      </c>
      <c r="H263" s="258"/>
      <c r="I263" s="259">
        <f>ROUND(E263*H263,2)</f>
        <v>0</v>
      </c>
      <c r="J263" s="258"/>
      <c r="K263" s="259">
        <f>ROUND(E263*J263,2)</f>
        <v>0</v>
      </c>
      <c r="L263" s="259">
        <v>15</v>
      </c>
      <c r="M263" s="259">
        <f>G263*(1+L263/100)</f>
        <v>0</v>
      </c>
      <c r="N263" s="259">
        <v>0</v>
      </c>
      <c r="O263" s="259">
        <f>ROUND(E263*N263,2)</f>
        <v>0</v>
      </c>
      <c r="P263" s="259">
        <v>0</v>
      </c>
      <c r="Q263" s="259">
        <f>ROUND(E263*P263,2)</f>
        <v>0</v>
      </c>
      <c r="R263" s="259"/>
      <c r="S263" s="259" t="s">
        <v>272</v>
      </c>
      <c r="T263" s="260" t="s">
        <v>244</v>
      </c>
      <c r="U263" s="220">
        <v>0</v>
      </c>
      <c r="V263" s="220">
        <f>ROUND(E263*U263,2)</f>
        <v>0</v>
      </c>
      <c r="W263" s="220"/>
      <c r="X263" s="220" t="s">
        <v>292</v>
      </c>
      <c r="Y263" s="210"/>
      <c r="Z263" s="210"/>
      <c r="AA263" s="210"/>
      <c r="AB263" s="210"/>
      <c r="AC263" s="210"/>
      <c r="AD263" s="210"/>
      <c r="AE263" s="210"/>
      <c r="AF263" s="210"/>
      <c r="AG263" s="210" t="s">
        <v>293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5">
      <c r="A264" s="254">
        <v>179</v>
      </c>
      <c r="B264" s="255" t="s">
        <v>2807</v>
      </c>
      <c r="C264" s="263" t="s">
        <v>2808</v>
      </c>
      <c r="D264" s="256" t="s">
        <v>2561</v>
      </c>
      <c r="E264" s="257">
        <v>72</v>
      </c>
      <c r="F264" s="258"/>
      <c r="G264" s="259">
        <f>ROUND(E264*F264,2)</f>
        <v>0</v>
      </c>
      <c r="H264" s="258"/>
      <c r="I264" s="259">
        <f>ROUND(E264*H264,2)</f>
        <v>0</v>
      </c>
      <c r="J264" s="258"/>
      <c r="K264" s="259">
        <f>ROUND(E264*J264,2)</f>
        <v>0</v>
      </c>
      <c r="L264" s="259">
        <v>15</v>
      </c>
      <c r="M264" s="259">
        <f>G264*(1+L264/100)</f>
        <v>0</v>
      </c>
      <c r="N264" s="259">
        <v>0</v>
      </c>
      <c r="O264" s="259">
        <f>ROUND(E264*N264,2)</f>
        <v>0</v>
      </c>
      <c r="P264" s="259">
        <v>0</v>
      </c>
      <c r="Q264" s="259">
        <f>ROUND(E264*P264,2)</f>
        <v>0</v>
      </c>
      <c r="R264" s="259"/>
      <c r="S264" s="259" t="s">
        <v>272</v>
      </c>
      <c r="T264" s="260" t="s">
        <v>244</v>
      </c>
      <c r="U264" s="220">
        <v>0</v>
      </c>
      <c r="V264" s="220">
        <f>ROUND(E264*U264,2)</f>
        <v>0</v>
      </c>
      <c r="W264" s="220"/>
      <c r="X264" s="220" t="s">
        <v>292</v>
      </c>
      <c r="Y264" s="210"/>
      <c r="Z264" s="210"/>
      <c r="AA264" s="210"/>
      <c r="AB264" s="210"/>
      <c r="AC264" s="210"/>
      <c r="AD264" s="210"/>
      <c r="AE264" s="210"/>
      <c r="AF264" s="210"/>
      <c r="AG264" s="210" t="s">
        <v>293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ht="20.399999999999999" outlineLevel="1" x14ac:dyDescent="0.25">
      <c r="A265" s="254">
        <v>180</v>
      </c>
      <c r="B265" s="255" t="s">
        <v>2809</v>
      </c>
      <c r="C265" s="263" t="s">
        <v>2810</v>
      </c>
      <c r="D265" s="256" t="s">
        <v>2561</v>
      </c>
      <c r="E265" s="257">
        <v>18</v>
      </c>
      <c r="F265" s="258"/>
      <c r="G265" s="259">
        <f>ROUND(E265*F265,2)</f>
        <v>0</v>
      </c>
      <c r="H265" s="258"/>
      <c r="I265" s="259">
        <f>ROUND(E265*H265,2)</f>
        <v>0</v>
      </c>
      <c r="J265" s="258"/>
      <c r="K265" s="259">
        <f>ROUND(E265*J265,2)</f>
        <v>0</v>
      </c>
      <c r="L265" s="259">
        <v>15</v>
      </c>
      <c r="M265" s="259">
        <f>G265*(1+L265/100)</f>
        <v>0</v>
      </c>
      <c r="N265" s="259">
        <v>0</v>
      </c>
      <c r="O265" s="259">
        <f>ROUND(E265*N265,2)</f>
        <v>0</v>
      </c>
      <c r="P265" s="259">
        <v>0</v>
      </c>
      <c r="Q265" s="259">
        <f>ROUND(E265*P265,2)</f>
        <v>0</v>
      </c>
      <c r="R265" s="259"/>
      <c r="S265" s="259" t="s">
        <v>272</v>
      </c>
      <c r="T265" s="260" t="s">
        <v>244</v>
      </c>
      <c r="U265" s="220">
        <v>0</v>
      </c>
      <c r="V265" s="220">
        <f>ROUND(E265*U265,2)</f>
        <v>0</v>
      </c>
      <c r="W265" s="220"/>
      <c r="X265" s="220" t="s">
        <v>292</v>
      </c>
      <c r="Y265" s="210"/>
      <c r="Z265" s="210"/>
      <c r="AA265" s="210"/>
      <c r="AB265" s="210"/>
      <c r="AC265" s="210"/>
      <c r="AD265" s="210"/>
      <c r="AE265" s="210"/>
      <c r="AF265" s="210"/>
      <c r="AG265" s="210" t="s">
        <v>293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ht="20.399999999999999" outlineLevel="1" x14ac:dyDescent="0.25">
      <c r="A266" s="254">
        <v>181</v>
      </c>
      <c r="B266" s="255" t="s">
        <v>2811</v>
      </c>
      <c r="C266" s="263" t="s">
        <v>2812</v>
      </c>
      <c r="D266" s="256" t="s">
        <v>2561</v>
      </c>
      <c r="E266" s="257">
        <v>32</v>
      </c>
      <c r="F266" s="258"/>
      <c r="G266" s="259">
        <f>ROUND(E266*F266,2)</f>
        <v>0</v>
      </c>
      <c r="H266" s="258"/>
      <c r="I266" s="259">
        <f>ROUND(E266*H266,2)</f>
        <v>0</v>
      </c>
      <c r="J266" s="258"/>
      <c r="K266" s="259">
        <f>ROUND(E266*J266,2)</f>
        <v>0</v>
      </c>
      <c r="L266" s="259">
        <v>15</v>
      </c>
      <c r="M266" s="259">
        <f>G266*(1+L266/100)</f>
        <v>0</v>
      </c>
      <c r="N266" s="259">
        <v>0</v>
      </c>
      <c r="O266" s="259">
        <f>ROUND(E266*N266,2)</f>
        <v>0</v>
      </c>
      <c r="P266" s="259">
        <v>0</v>
      </c>
      <c r="Q266" s="259">
        <f>ROUND(E266*P266,2)</f>
        <v>0</v>
      </c>
      <c r="R266" s="259"/>
      <c r="S266" s="259" t="s">
        <v>272</v>
      </c>
      <c r="T266" s="260" t="s">
        <v>244</v>
      </c>
      <c r="U266" s="220">
        <v>0</v>
      </c>
      <c r="V266" s="220">
        <f>ROUND(E266*U266,2)</f>
        <v>0</v>
      </c>
      <c r="W266" s="220"/>
      <c r="X266" s="220" t="s">
        <v>292</v>
      </c>
      <c r="Y266" s="210"/>
      <c r="Z266" s="210"/>
      <c r="AA266" s="210"/>
      <c r="AB266" s="210"/>
      <c r="AC266" s="210"/>
      <c r="AD266" s="210"/>
      <c r="AE266" s="210"/>
      <c r="AF266" s="210"/>
      <c r="AG266" s="210" t="s">
        <v>293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1" x14ac:dyDescent="0.25">
      <c r="A267" s="254">
        <v>182</v>
      </c>
      <c r="B267" s="255" t="s">
        <v>2813</v>
      </c>
      <c r="C267" s="263" t="s">
        <v>2814</v>
      </c>
      <c r="D267" s="256" t="s">
        <v>271</v>
      </c>
      <c r="E267" s="257">
        <v>1</v>
      </c>
      <c r="F267" s="258"/>
      <c r="G267" s="259">
        <f>ROUND(E267*F267,2)</f>
        <v>0</v>
      </c>
      <c r="H267" s="258"/>
      <c r="I267" s="259">
        <f>ROUND(E267*H267,2)</f>
        <v>0</v>
      </c>
      <c r="J267" s="258"/>
      <c r="K267" s="259">
        <f>ROUND(E267*J267,2)</f>
        <v>0</v>
      </c>
      <c r="L267" s="259">
        <v>15</v>
      </c>
      <c r="M267" s="259">
        <f>G267*(1+L267/100)</f>
        <v>0</v>
      </c>
      <c r="N267" s="259">
        <v>0</v>
      </c>
      <c r="O267" s="259">
        <f>ROUND(E267*N267,2)</f>
        <v>0</v>
      </c>
      <c r="P267" s="259">
        <v>0</v>
      </c>
      <c r="Q267" s="259">
        <f>ROUND(E267*P267,2)</f>
        <v>0</v>
      </c>
      <c r="R267" s="259"/>
      <c r="S267" s="259" t="s">
        <v>272</v>
      </c>
      <c r="T267" s="260" t="s">
        <v>244</v>
      </c>
      <c r="U267" s="220">
        <v>0</v>
      </c>
      <c r="V267" s="220">
        <f>ROUND(E267*U267,2)</f>
        <v>0</v>
      </c>
      <c r="W267" s="220"/>
      <c r="X267" s="220" t="s">
        <v>739</v>
      </c>
      <c r="Y267" s="210"/>
      <c r="Z267" s="210"/>
      <c r="AA267" s="210"/>
      <c r="AB267" s="210"/>
      <c r="AC267" s="210"/>
      <c r="AD267" s="210"/>
      <c r="AE267" s="210"/>
      <c r="AF267" s="210"/>
      <c r="AG267" s="210" t="s">
        <v>2450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1" x14ac:dyDescent="0.25">
      <c r="A268" s="254">
        <v>183</v>
      </c>
      <c r="B268" s="255" t="s">
        <v>2815</v>
      </c>
      <c r="C268" s="263" t="s">
        <v>2816</v>
      </c>
      <c r="D268" s="256" t="s">
        <v>271</v>
      </c>
      <c r="E268" s="257">
        <v>1</v>
      </c>
      <c r="F268" s="258"/>
      <c r="G268" s="259">
        <f>ROUND(E268*F268,2)</f>
        <v>0</v>
      </c>
      <c r="H268" s="258"/>
      <c r="I268" s="259">
        <f>ROUND(E268*H268,2)</f>
        <v>0</v>
      </c>
      <c r="J268" s="258"/>
      <c r="K268" s="259">
        <f>ROUND(E268*J268,2)</f>
        <v>0</v>
      </c>
      <c r="L268" s="259">
        <v>15</v>
      </c>
      <c r="M268" s="259">
        <f>G268*(1+L268/100)</f>
        <v>0</v>
      </c>
      <c r="N268" s="259">
        <v>0</v>
      </c>
      <c r="O268" s="259">
        <f>ROUND(E268*N268,2)</f>
        <v>0</v>
      </c>
      <c r="P268" s="259">
        <v>0</v>
      </c>
      <c r="Q268" s="259">
        <f>ROUND(E268*P268,2)</f>
        <v>0</v>
      </c>
      <c r="R268" s="259"/>
      <c r="S268" s="259" t="s">
        <v>272</v>
      </c>
      <c r="T268" s="260" t="s">
        <v>244</v>
      </c>
      <c r="U268" s="220">
        <v>0</v>
      </c>
      <c r="V268" s="220">
        <f>ROUND(E268*U268,2)</f>
        <v>0</v>
      </c>
      <c r="W268" s="220"/>
      <c r="X268" s="220" t="s">
        <v>739</v>
      </c>
      <c r="Y268" s="210"/>
      <c r="Z268" s="210"/>
      <c r="AA268" s="210"/>
      <c r="AB268" s="210"/>
      <c r="AC268" s="210"/>
      <c r="AD268" s="210"/>
      <c r="AE268" s="210"/>
      <c r="AF268" s="210"/>
      <c r="AG268" s="210" t="s">
        <v>2450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ht="30.6" outlineLevel="1" x14ac:dyDescent="0.25">
      <c r="A269" s="231">
        <v>184</v>
      </c>
      <c r="B269" s="232" t="s">
        <v>2817</v>
      </c>
      <c r="C269" s="242" t="s">
        <v>2818</v>
      </c>
      <c r="D269" s="233" t="s">
        <v>242</v>
      </c>
      <c r="E269" s="234">
        <v>1</v>
      </c>
      <c r="F269" s="235"/>
      <c r="G269" s="236">
        <f>ROUND(E269*F269,2)</f>
        <v>0</v>
      </c>
      <c r="H269" s="235"/>
      <c r="I269" s="236">
        <f>ROUND(E269*H269,2)</f>
        <v>0</v>
      </c>
      <c r="J269" s="235"/>
      <c r="K269" s="236">
        <f>ROUND(E269*J269,2)</f>
        <v>0</v>
      </c>
      <c r="L269" s="236">
        <v>15</v>
      </c>
      <c r="M269" s="236">
        <f>G269*(1+L269/100)</f>
        <v>0</v>
      </c>
      <c r="N269" s="236">
        <v>0</v>
      </c>
      <c r="O269" s="236">
        <f>ROUND(E269*N269,2)</f>
        <v>0</v>
      </c>
      <c r="P269" s="236">
        <v>0</v>
      </c>
      <c r="Q269" s="236">
        <f>ROUND(E269*P269,2)</f>
        <v>0</v>
      </c>
      <c r="R269" s="236"/>
      <c r="S269" s="236" t="s">
        <v>272</v>
      </c>
      <c r="T269" s="237" t="s">
        <v>244</v>
      </c>
      <c r="U269" s="220">
        <v>0</v>
      </c>
      <c r="V269" s="220">
        <f>ROUND(E269*U269,2)</f>
        <v>0</v>
      </c>
      <c r="W269" s="220"/>
      <c r="X269" s="220" t="s">
        <v>292</v>
      </c>
      <c r="Y269" s="210"/>
      <c r="Z269" s="210"/>
      <c r="AA269" s="210"/>
      <c r="AB269" s="210"/>
      <c r="AC269" s="210"/>
      <c r="AD269" s="210"/>
      <c r="AE269" s="210"/>
      <c r="AF269" s="210"/>
      <c r="AG269" s="210" t="s">
        <v>293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ht="21" outlineLevel="1" x14ac:dyDescent="0.25">
      <c r="A270" s="217"/>
      <c r="B270" s="218"/>
      <c r="C270" s="243" t="s">
        <v>2819</v>
      </c>
      <c r="D270" s="239"/>
      <c r="E270" s="239"/>
      <c r="F270" s="239"/>
      <c r="G270" s="239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10"/>
      <c r="Z270" s="210"/>
      <c r="AA270" s="210"/>
      <c r="AB270" s="210"/>
      <c r="AC270" s="210"/>
      <c r="AD270" s="210"/>
      <c r="AE270" s="210"/>
      <c r="AF270" s="210"/>
      <c r="AG270" s="210" t="s">
        <v>248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38" t="str">
        <f>C270</f>
        <v>zajištění dočasného provozu, dále ostatní vlivy nepředpokládané.  Součástí položky je dále oprava izolací při poškození po napojení na stávající potrubní systém.</v>
      </c>
      <c r="BB270" s="210"/>
      <c r="BC270" s="210"/>
      <c r="BD270" s="210"/>
      <c r="BE270" s="210"/>
      <c r="BF270" s="210"/>
      <c r="BG270" s="210"/>
      <c r="BH270" s="210"/>
    </row>
    <row r="271" spans="1:60" outlineLevel="1" x14ac:dyDescent="0.25">
      <c r="A271" s="231">
        <v>185</v>
      </c>
      <c r="B271" s="232" t="s">
        <v>2820</v>
      </c>
      <c r="C271" s="242" t="s">
        <v>2821</v>
      </c>
      <c r="D271" s="233" t="s">
        <v>2822</v>
      </c>
      <c r="E271" s="234">
        <v>1</v>
      </c>
      <c r="F271" s="235"/>
      <c r="G271" s="236">
        <f>ROUND(E271*F271,2)</f>
        <v>0</v>
      </c>
      <c r="H271" s="235"/>
      <c r="I271" s="236">
        <f>ROUND(E271*H271,2)</f>
        <v>0</v>
      </c>
      <c r="J271" s="235"/>
      <c r="K271" s="236">
        <f>ROUND(E271*J271,2)</f>
        <v>0</v>
      </c>
      <c r="L271" s="236">
        <v>15</v>
      </c>
      <c r="M271" s="236">
        <f>G271*(1+L271/100)</f>
        <v>0</v>
      </c>
      <c r="N271" s="236">
        <v>0</v>
      </c>
      <c r="O271" s="236">
        <f>ROUND(E271*N271,2)</f>
        <v>0</v>
      </c>
      <c r="P271" s="236">
        <v>0</v>
      </c>
      <c r="Q271" s="236">
        <f>ROUND(E271*P271,2)</f>
        <v>0</v>
      </c>
      <c r="R271" s="236"/>
      <c r="S271" s="236" t="s">
        <v>272</v>
      </c>
      <c r="T271" s="237" t="s">
        <v>244</v>
      </c>
      <c r="U271" s="220">
        <v>0</v>
      </c>
      <c r="V271" s="220">
        <f>ROUND(E271*U271,2)</f>
        <v>0</v>
      </c>
      <c r="W271" s="220"/>
      <c r="X271" s="220" t="s">
        <v>2094</v>
      </c>
      <c r="Y271" s="210"/>
      <c r="Z271" s="210"/>
      <c r="AA271" s="210"/>
      <c r="AB271" s="210"/>
      <c r="AC271" s="210"/>
      <c r="AD271" s="210"/>
      <c r="AE271" s="210"/>
      <c r="AF271" s="210"/>
      <c r="AG271" s="210" t="s">
        <v>2095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x14ac:dyDescent="0.25">
      <c r="A272" s="3"/>
      <c r="B272" s="4"/>
      <c r="C272" s="245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AE272">
        <v>15</v>
      </c>
      <c r="AF272">
        <v>21</v>
      </c>
      <c r="AG272" t="s">
        <v>225</v>
      </c>
    </row>
    <row r="273" spans="1:33" x14ac:dyDescent="0.25">
      <c r="A273" s="213"/>
      <c r="B273" s="214" t="s">
        <v>29</v>
      </c>
      <c r="C273" s="246"/>
      <c r="D273" s="215"/>
      <c r="E273" s="216"/>
      <c r="F273" s="216"/>
      <c r="G273" s="240">
        <f>G8+G65+G71+G111+G172+G240+G245+G252+G258</f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AE273">
        <f>SUMIF(L7:L271,AE272,G7:G271)</f>
        <v>0</v>
      </c>
      <c r="AF273">
        <f>SUMIF(L7:L271,AF272,G7:G271)</f>
        <v>0</v>
      </c>
      <c r="AG273" t="s">
        <v>285</v>
      </c>
    </row>
    <row r="274" spans="1:33" x14ac:dyDescent="0.25">
      <c r="C274" s="247"/>
      <c r="D274" s="10"/>
      <c r="AG274" t="s">
        <v>286</v>
      </c>
    </row>
    <row r="275" spans="1:33" x14ac:dyDescent="0.25">
      <c r="D275" s="10"/>
    </row>
    <row r="276" spans="1:33" x14ac:dyDescent="0.25">
      <c r="D276" s="10"/>
    </row>
    <row r="277" spans="1:33" x14ac:dyDescent="0.25">
      <c r="D277" s="10"/>
    </row>
    <row r="278" spans="1:33" x14ac:dyDescent="0.25">
      <c r="D278" s="10"/>
    </row>
    <row r="279" spans="1:33" x14ac:dyDescent="0.25">
      <c r="D279" s="10"/>
    </row>
    <row r="280" spans="1:33" x14ac:dyDescent="0.25">
      <c r="D280" s="10"/>
    </row>
    <row r="281" spans="1:33" x14ac:dyDescent="0.25">
      <c r="D281" s="10"/>
    </row>
    <row r="282" spans="1:33" x14ac:dyDescent="0.25">
      <c r="D282" s="10"/>
    </row>
    <row r="283" spans="1:33" x14ac:dyDescent="0.25">
      <c r="D283" s="10"/>
    </row>
    <row r="284" spans="1:33" x14ac:dyDescent="0.25">
      <c r="D284" s="10"/>
    </row>
    <row r="285" spans="1:33" x14ac:dyDescent="0.25">
      <c r="D285" s="10"/>
    </row>
    <row r="286" spans="1:33" x14ac:dyDescent="0.25">
      <c r="D286" s="10"/>
    </row>
    <row r="287" spans="1:33" x14ac:dyDescent="0.25">
      <c r="D287" s="10"/>
    </row>
    <row r="288" spans="1:33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lJa84biSV+w5pgNmTfViGM1x1LimS3MLq9ndesMQ4IAx5EC55Jgg+4rzgMjMELTqhez/KPrRLBjJ/ZloiZsvg==" saltValue="VODbS20KD9+YiMu0ggcvtA==" spinCount="100000" sheet="1"/>
  <mergeCells count="67">
    <mergeCell ref="C270:G270"/>
    <mergeCell ref="C220:G220"/>
    <mergeCell ref="C225:G225"/>
    <mergeCell ref="C227:G227"/>
    <mergeCell ref="C247:G247"/>
    <mergeCell ref="C249:G249"/>
    <mergeCell ref="C251:G251"/>
    <mergeCell ref="C211:G211"/>
    <mergeCell ref="C213:G213"/>
    <mergeCell ref="C214:G214"/>
    <mergeCell ref="C215:G215"/>
    <mergeCell ref="C216:G216"/>
    <mergeCell ref="C218:G218"/>
    <mergeCell ref="C89:G89"/>
    <mergeCell ref="C174:G174"/>
    <mergeCell ref="C175:G175"/>
    <mergeCell ref="C176:G176"/>
    <mergeCell ref="C177:G177"/>
    <mergeCell ref="C210:G210"/>
    <mergeCell ref="C77:G77"/>
    <mergeCell ref="C79:G79"/>
    <mergeCell ref="C81:G81"/>
    <mergeCell ref="C83:G83"/>
    <mergeCell ref="C85:G85"/>
    <mergeCell ref="C87:G87"/>
    <mergeCell ref="C56:G56"/>
    <mergeCell ref="C57:G57"/>
    <mergeCell ref="C64:G64"/>
    <mergeCell ref="C69:G69"/>
    <mergeCell ref="C73:G73"/>
    <mergeCell ref="C75:G75"/>
    <mergeCell ref="C47:G47"/>
    <mergeCell ref="C48:G48"/>
    <mergeCell ref="C50:G50"/>
    <mergeCell ref="C51:G51"/>
    <mergeCell ref="C53:G53"/>
    <mergeCell ref="C54:G54"/>
    <mergeCell ref="C38:G38"/>
    <mergeCell ref="C39:G39"/>
    <mergeCell ref="C41:G41"/>
    <mergeCell ref="C42:G42"/>
    <mergeCell ref="C44:G44"/>
    <mergeCell ref="C45:G45"/>
    <mergeCell ref="C29:G29"/>
    <mergeCell ref="C30:G30"/>
    <mergeCell ref="C32:G32"/>
    <mergeCell ref="C33:G33"/>
    <mergeCell ref="C35:G35"/>
    <mergeCell ref="C36:G36"/>
    <mergeCell ref="C20:G20"/>
    <mergeCell ref="C22:G22"/>
    <mergeCell ref="C23:G23"/>
    <mergeCell ref="C24:G24"/>
    <mergeCell ref="C26:G26"/>
    <mergeCell ref="C27:G27"/>
    <mergeCell ref="C12:G12"/>
    <mergeCell ref="C14:G14"/>
    <mergeCell ref="C15:G15"/>
    <mergeCell ref="C16:G16"/>
    <mergeCell ref="C18:G18"/>
    <mergeCell ref="C19:G19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2901E-3313-49A6-87AC-61439DDA97F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72</v>
      </c>
      <c r="C3" s="199" t="s">
        <v>73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74</v>
      </c>
      <c r="C4" s="202" t="s">
        <v>75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89</v>
      </c>
      <c r="C8" s="241" t="s">
        <v>90</v>
      </c>
      <c r="D8" s="227"/>
      <c r="E8" s="228"/>
      <c r="F8" s="229"/>
      <c r="G8" s="229">
        <f>SUMIF(AG9:AG15,"&lt;&gt;NOR",G9:G15)</f>
        <v>0</v>
      </c>
      <c r="H8" s="229"/>
      <c r="I8" s="229">
        <f>SUM(I9:I15)</f>
        <v>0</v>
      </c>
      <c r="J8" s="229"/>
      <c r="K8" s="229">
        <f>SUM(K9:K15)</f>
        <v>0</v>
      </c>
      <c r="L8" s="229"/>
      <c r="M8" s="229">
        <f>SUM(M9:M15)</f>
        <v>0</v>
      </c>
      <c r="N8" s="229"/>
      <c r="O8" s="229">
        <f>SUM(O9:O15)</f>
        <v>0</v>
      </c>
      <c r="P8" s="229"/>
      <c r="Q8" s="229">
        <f>SUM(Q9:Q15)</f>
        <v>0</v>
      </c>
      <c r="R8" s="229"/>
      <c r="S8" s="229"/>
      <c r="T8" s="230"/>
      <c r="U8" s="224"/>
      <c r="V8" s="224">
        <f>SUM(V9:V15)</f>
        <v>0</v>
      </c>
      <c r="W8" s="224"/>
      <c r="X8" s="224"/>
      <c r="AG8" t="s">
        <v>239</v>
      </c>
    </row>
    <row r="9" spans="1:60" outlineLevel="1" x14ac:dyDescent="0.25">
      <c r="A9" s="254">
        <v>1</v>
      </c>
      <c r="B9" s="255" t="s">
        <v>2206</v>
      </c>
      <c r="C9" s="263" t="s">
        <v>2826</v>
      </c>
      <c r="D9" s="256" t="s">
        <v>2204</v>
      </c>
      <c r="E9" s="257">
        <v>1</v>
      </c>
      <c r="F9" s="258"/>
      <c r="G9" s="259">
        <f>ROUND(E9*F9,2)</f>
        <v>0</v>
      </c>
      <c r="H9" s="258"/>
      <c r="I9" s="259">
        <f>ROUND(E9*H9,2)</f>
        <v>0</v>
      </c>
      <c r="J9" s="258"/>
      <c r="K9" s="259">
        <f>ROUND(E9*J9,2)</f>
        <v>0</v>
      </c>
      <c r="L9" s="259">
        <v>15</v>
      </c>
      <c r="M9" s="259">
        <f>G9*(1+L9/100)</f>
        <v>0</v>
      </c>
      <c r="N9" s="259">
        <v>0</v>
      </c>
      <c r="O9" s="259">
        <f>ROUND(E9*N9,2)</f>
        <v>0</v>
      </c>
      <c r="P9" s="259">
        <v>0</v>
      </c>
      <c r="Q9" s="259">
        <f>ROUND(E9*P9,2)</f>
        <v>0</v>
      </c>
      <c r="R9" s="259"/>
      <c r="S9" s="259" t="s">
        <v>272</v>
      </c>
      <c r="T9" s="260" t="s">
        <v>244</v>
      </c>
      <c r="U9" s="220">
        <v>0</v>
      </c>
      <c r="V9" s="220">
        <f>ROUND(E9*U9,2)</f>
        <v>0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293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4">
        <v>2</v>
      </c>
      <c r="B10" s="255" t="s">
        <v>2208</v>
      </c>
      <c r="C10" s="263" t="s">
        <v>2827</v>
      </c>
      <c r="D10" s="256" t="s">
        <v>2204</v>
      </c>
      <c r="E10" s="257">
        <v>1</v>
      </c>
      <c r="F10" s="258"/>
      <c r="G10" s="259">
        <f>ROUND(E10*F10,2)</f>
        <v>0</v>
      </c>
      <c r="H10" s="258"/>
      <c r="I10" s="259">
        <f>ROUND(E10*H10,2)</f>
        <v>0</v>
      </c>
      <c r="J10" s="258"/>
      <c r="K10" s="259">
        <f>ROUND(E10*J10,2)</f>
        <v>0</v>
      </c>
      <c r="L10" s="259">
        <v>15</v>
      </c>
      <c r="M10" s="259">
        <f>G10*(1+L10/100)</f>
        <v>0</v>
      </c>
      <c r="N10" s="259">
        <v>0</v>
      </c>
      <c r="O10" s="259">
        <f>ROUND(E10*N10,2)</f>
        <v>0</v>
      </c>
      <c r="P10" s="259">
        <v>0</v>
      </c>
      <c r="Q10" s="259">
        <f>ROUND(E10*P10,2)</f>
        <v>0</v>
      </c>
      <c r="R10" s="259"/>
      <c r="S10" s="259" t="s">
        <v>272</v>
      </c>
      <c r="T10" s="260" t="s">
        <v>244</v>
      </c>
      <c r="U10" s="220">
        <v>0</v>
      </c>
      <c r="V10" s="220">
        <f>ROUND(E10*U10,2)</f>
        <v>0</v>
      </c>
      <c r="W10" s="220"/>
      <c r="X10" s="220" t="s">
        <v>292</v>
      </c>
      <c r="Y10" s="210"/>
      <c r="Z10" s="210"/>
      <c r="AA10" s="210"/>
      <c r="AB10" s="210"/>
      <c r="AC10" s="210"/>
      <c r="AD10" s="210"/>
      <c r="AE10" s="210"/>
      <c r="AF10" s="210"/>
      <c r="AG10" s="210" t="s">
        <v>293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4">
        <v>3</v>
      </c>
      <c r="B11" s="255" t="s">
        <v>2210</v>
      </c>
      <c r="C11" s="263" t="s">
        <v>2828</v>
      </c>
      <c r="D11" s="256" t="s">
        <v>2204</v>
      </c>
      <c r="E11" s="257">
        <v>1</v>
      </c>
      <c r="F11" s="258"/>
      <c r="G11" s="259">
        <f>ROUND(E11*F11,2)</f>
        <v>0</v>
      </c>
      <c r="H11" s="258"/>
      <c r="I11" s="259">
        <f>ROUND(E11*H11,2)</f>
        <v>0</v>
      </c>
      <c r="J11" s="258"/>
      <c r="K11" s="259">
        <f>ROUND(E11*J11,2)</f>
        <v>0</v>
      </c>
      <c r="L11" s="259">
        <v>15</v>
      </c>
      <c r="M11" s="259">
        <f>G11*(1+L11/100)</f>
        <v>0</v>
      </c>
      <c r="N11" s="259">
        <v>0</v>
      </c>
      <c r="O11" s="259">
        <f>ROUND(E11*N11,2)</f>
        <v>0</v>
      </c>
      <c r="P11" s="259">
        <v>0</v>
      </c>
      <c r="Q11" s="259">
        <f>ROUND(E11*P11,2)</f>
        <v>0</v>
      </c>
      <c r="R11" s="259"/>
      <c r="S11" s="259" t="s">
        <v>272</v>
      </c>
      <c r="T11" s="260" t="s">
        <v>244</v>
      </c>
      <c r="U11" s="220">
        <v>0</v>
      </c>
      <c r="V11" s="220">
        <f>ROUND(E11*U11,2)</f>
        <v>0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293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4">
        <v>4</v>
      </c>
      <c r="B12" s="255" t="s">
        <v>2212</v>
      </c>
      <c r="C12" s="263" t="s">
        <v>2829</v>
      </c>
      <c r="D12" s="256" t="s">
        <v>2204</v>
      </c>
      <c r="E12" s="257">
        <v>3</v>
      </c>
      <c r="F12" s="258"/>
      <c r="G12" s="259">
        <f>ROUND(E12*F12,2)</f>
        <v>0</v>
      </c>
      <c r="H12" s="258"/>
      <c r="I12" s="259">
        <f>ROUND(E12*H12,2)</f>
        <v>0</v>
      </c>
      <c r="J12" s="258"/>
      <c r="K12" s="259">
        <f>ROUND(E12*J12,2)</f>
        <v>0</v>
      </c>
      <c r="L12" s="259">
        <v>15</v>
      </c>
      <c r="M12" s="259">
        <f>G12*(1+L12/100)</f>
        <v>0</v>
      </c>
      <c r="N12" s="259">
        <v>0</v>
      </c>
      <c r="O12" s="259">
        <f>ROUND(E12*N12,2)</f>
        <v>0</v>
      </c>
      <c r="P12" s="259">
        <v>0</v>
      </c>
      <c r="Q12" s="259">
        <f>ROUND(E12*P12,2)</f>
        <v>0</v>
      </c>
      <c r="R12" s="259"/>
      <c r="S12" s="259" t="s">
        <v>272</v>
      </c>
      <c r="T12" s="260" t="s">
        <v>244</v>
      </c>
      <c r="U12" s="220">
        <v>0</v>
      </c>
      <c r="V12" s="220">
        <f>ROUND(E12*U12,2)</f>
        <v>0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293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4">
        <v>5</v>
      </c>
      <c r="B13" s="255" t="s">
        <v>2214</v>
      </c>
      <c r="C13" s="263" t="s">
        <v>2830</v>
      </c>
      <c r="D13" s="256" t="s">
        <v>2204</v>
      </c>
      <c r="E13" s="257">
        <v>3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/>
      <c r="S13" s="259" t="s">
        <v>272</v>
      </c>
      <c r="T13" s="260" t="s">
        <v>244</v>
      </c>
      <c r="U13" s="220">
        <v>0</v>
      </c>
      <c r="V13" s="220">
        <f>ROUND(E13*U13,2)</f>
        <v>0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293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4">
        <v>6</v>
      </c>
      <c r="B14" s="255" t="s">
        <v>2216</v>
      </c>
      <c r="C14" s="263" t="s">
        <v>2831</v>
      </c>
      <c r="D14" s="256" t="s">
        <v>2204</v>
      </c>
      <c r="E14" s="257">
        <v>1</v>
      </c>
      <c r="F14" s="258"/>
      <c r="G14" s="259">
        <f>ROUND(E14*F14,2)</f>
        <v>0</v>
      </c>
      <c r="H14" s="258"/>
      <c r="I14" s="259">
        <f>ROUND(E14*H14,2)</f>
        <v>0</v>
      </c>
      <c r="J14" s="258"/>
      <c r="K14" s="259">
        <f>ROUND(E14*J14,2)</f>
        <v>0</v>
      </c>
      <c r="L14" s="259">
        <v>15</v>
      </c>
      <c r="M14" s="259">
        <f>G14*(1+L14/100)</f>
        <v>0</v>
      </c>
      <c r="N14" s="259">
        <v>0</v>
      </c>
      <c r="O14" s="259">
        <f>ROUND(E14*N14,2)</f>
        <v>0</v>
      </c>
      <c r="P14" s="259">
        <v>0</v>
      </c>
      <c r="Q14" s="259">
        <f>ROUND(E14*P14,2)</f>
        <v>0</v>
      </c>
      <c r="R14" s="259"/>
      <c r="S14" s="259" t="s">
        <v>272</v>
      </c>
      <c r="T14" s="260" t="s">
        <v>244</v>
      </c>
      <c r="U14" s="220">
        <v>0</v>
      </c>
      <c r="V14" s="220">
        <f>ROUND(E14*U14,2)</f>
        <v>0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293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4">
        <v>7</v>
      </c>
      <c r="B15" s="255" t="s">
        <v>2218</v>
      </c>
      <c r="C15" s="263" t="s">
        <v>2832</v>
      </c>
      <c r="D15" s="256" t="s">
        <v>2204</v>
      </c>
      <c r="E15" s="257">
        <v>1</v>
      </c>
      <c r="F15" s="258"/>
      <c r="G15" s="259">
        <f>ROUND(E15*F15,2)</f>
        <v>0</v>
      </c>
      <c r="H15" s="258"/>
      <c r="I15" s="259">
        <f>ROUND(E15*H15,2)</f>
        <v>0</v>
      </c>
      <c r="J15" s="258"/>
      <c r="K15" s="259">
        <f>ROUND(E15*J15,2)</f>
        <v>0</v>
      </c>
      <c r="L15" s="259">
        <v>15</v>
      </c>
      <c r="M15" s="259">
        <f>G15*(1+L15/100)</f>
        <v>0</v>
      </c>
      <c r="N15" s="259">
        <v>0</v>
      </c>
      <c r="O15" s="259">
        <f>ROUND(E15*N15,2)</f>
        <v>0</v>
      </c>
      <c r="P15" s="259">
        <v>0</v>
      </c>
      <c r="Q15" s="259">
        <f>ROUND(E15*P15,2)</f>
        <v>0</v>
      </c>
      <c r="R15" s="259"/>
      <c r="S15" s="259" t="s">
        <v>272</v>
      </c>
      <c r="T15" s="260" t="s">
        <v>244</v>
      </c>
      <c r="U15" s="220">
        <v>0</v>
      </c>
      <c r="V15" s="220">
        <f>ROUND(E15*U15,2)</f>
        <v>0</v>
      </c>
      <c r="W15" s="220"/>
      <c r="X15" s="220" t="s">
        <v>292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293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x14ac:dyDescent="0.25">
      <c r="A16" s="225" t="s">
        <v>238</v>
      </c>
      <c r="B16" s="226" t="s">
        <v>91</v>
      </c>
      <c r="C16" s="241" t="s">
        <v>93</v>
      </c>
      <c r="D16" s="227"/>
      <c r="E16" s="228"/>
      <c r="F16" s="229"/>
      <c r="G16" s="229">
        <f>SUMIF(AG17:AG20,"&lt;&gt;NOR",G17:G20)</f>
        <v>0</v>
      </c>
      <c r="H16" s="229"/>
      <c r="I16" s="229">
        <f>SUM(I17:I20)</f>
        <v>0</v>
      </c>
      <c r="J16" s="229"/>
      <c r="K16" s="229">
        <f>SUM(K17:K20)</f>
        <v>0</v>
      </c>
      <c r="L16" s="229"/>
      <c r="M16" s="229">
        <f>SUM(M17:M20)</f>
        <v>0</v>
      </c>
      <c r="N16" s="229"/>
      <c r="O16" s="229">
        <f>SUM(O17:O20)</f>
        <v>0</v>
      </c>
      <c r="P16" s="229"/>
      <c r="Q16" s="229">
        <f>SUM(Q17:Q20)</f>
        <v>0</v>
      </c>
      <c r="R16" s="229"/>
      <c r="S16" s="229"/>
      <c r="T16" s="230"/>
      <c r="U16" s="224"/>
      <c r="V16" s="224">
        <f>SUM(V17:V20)</f>
        <v>0</v>
      </c>
      <c r="W16" s="224"/>
      <c r="X16" s="224"/>
      <c r="AG16" t="s">
        <v>239</v>
      </c>
    </row>
    <row r="17" spans="1:60" ht="20.399999999999999" outlineLevel="1" x14ac:dyDescent="0.25">
      <c r="A17" s="254">
        <v>8</v>
      </c>
      <c r="B17" s="255" t="s">
        <v>2220</v>
      </c>
      <c r="C17" s="263" t="s">
        <v>2833</v>
      </c>
      <c r="D17" s="256" t="s">
        <v>2204</v>
      </c>
      <c r="E17" s="257">
        <v>1</v>
      </c>
      <c r="F17" s="258"/>
      <c r="G17" s="259">
        <f>ROUND(E17*F17,2)</f>
        <v>0</v>
      </c>
      <c r="H17" s="258"/>
      <c r="I17" s="259">
        <f>ROUND(E17*H17,2)</f>
        <v>0</v>
      </c>
      <c r="J17" s="258"/>
      <c r="K17" s="259">
        <f>ROUND(E17*J17,2)</f>
        <v>0</v>
      </c>
      <c r="L17" s="259">
        <v>15</v>
      </c>
      <c r="M17" s="259">
        <f>G17*(1+L17/100)</f>
        <v>0</v>
      </c>
      <c r="N17" s="259">
        <v>0</v>
      </c>
      <c r="O17" s="259">
        <f>ROUND(E17*N17,2)</f>
        <v>0</v>
      </c>
      <c r="P17" s="259">
        <v>0</v>
      </c>
      <c r="Q17" s="259">
        <f>ROUND(E17*P17,2)</f>
        <v>0</v>
      </c>
      <c r="R17" s="259"/>
      <c r="S17" s="259" t="s">
        <v>272</v>
      </c>
      <c r="T17" s="260" t="s">
        <v>244</v>
      </c>
      <c r="U17" s="220">
        <v>0</v>
      </c>
      <c r="V17" s="220">
        <f>ROUND(E17*U17,2)</f>
        <v>0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293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0.399999999999999" outlineLevel="1" x14ac:dyDescent="0.25">
      <c r="A18" s="254">
        <v>9</v>
      </c>
      <c r="B18" s="255" t="s">
        <v>2222</v>
      </c>
      <c r="C18" s="263" t="s">
        <v>2834</v>
      </c>
      <c r="D18" s="256" t="s">
        <v>2204</v>
      </c>
      <c r="E18" s="257">
        <v>1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/>
      <c r="S18" s="259" t="s">
        <v>272</v>
      </c>
      <c r="T18" s="260" t="s">
        <v>244</v>
      </c>
      <c r="U18" s="220">
        <v>0</v>
      </c>
      <c r="V18" s="220">
        <f>ROUND(E18*U18,2)</f>
        <v>0</v>
      </c>
      <c r="W18" s="220"/>
      <c r="X18" s="220" t="s">
        <v>292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293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0.399999999999999" outlineLevel="1" x14ac:dyDescent="0.25">
      <c r="A19" s="254">
        <v>10</v>
      </c>
      <c r="B19" s="255" t="s">
        <v>2224</v>
      </c>
      <c r="C19" s="263" t="s">
        <v>2835</v>
      </c>
      <c r="D19" s="256" t="s">
        <v>2204</v>
      </c>
      <c r="E19" s="257">
        <v>1</v>
      </c>
      <c r="F19" s="258"/>
      <c r="G19" s="259">
        <f>ROUND(E19*F19,2)</f>
        <v>0</v>
      </c>
      <c r="H19" s="258"/>
      <c r="I19" s="259">
        <f>ROUND(E19*H19,2)</f>
        <v>0</v>
      </c>
      <c r="J19" s="258"/>
      <c r="K19" s="259">
        <f>ROUND(E19*J19,2)</f>
        <v>0</v>
      </c>
      <c r="L19" s="259">
        <v>15</v>
      </c>
      <c r="M19" s="259">
        <f>G19*(1+L19/100)</f>
        <v>0</v>
      </c>
      <c r="N19" s="259">
        <v>0</v>
      </c>
      <c r="O19" s="259">
        <f>ROUND(E19*N19,2)</f>
        <v>0</v>
      </c>
      <c r="P19" s="259">
        <v>0</v>
      </c>
      <c r="Q19" s="259">
        <f>ROUND(E19*P19,2)</f>
        <v>0</v>
      </c>
      <c r="R19" s="259"/>
      <c r="S19" s="259" t="s">
        <v>272</v>
      </c>
      <c r="T19" s="260" t="s">
        <v>244</v>
      </c>
      <c r="U19" s="220">
        <v>0</v>
      </c>
      <c r="V19" s="220">
        <f>ROUND(E19*U19,2)</f>
        <v>0</v>
      </c>
      <c r="W19" s="220"/>
      <c r="X19" s="220" t="s">
        <v>292</v>
      </c>
      <c r="Y19" s="210"/>
      <c r="Z19" s="210"/>
      <c r="AA19" s="210"/>
      <c r="AB19" s="210"/>
      <c r="AC19" s="210"/>
      <c r="AD19" s="210"/>
      <c r="AE19" s="210"/>
      <c r="AF19" s="210"/>
      <c r="AG19" s="210" t="s">
        <v>293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4">
        <v>11</v>
      </c>
      <c r="B20" s="255" t="s">
        <v>2226</v>
      </c>
      <c r="C20" s="263" t="s">
        <v>2836</v>
      </c>
      <c r="D20" s="256" t="s">
        <v>2204</v>
      </c>
      <c r="E20" s="257">
        <v>1</v>
      </c>
      <c r="F20" s="258"/>
      <c r="G20" s="259">
        <f>ROUND(E20*F20,2)</f>
        <v>0</v>
      </c>
      <c r="H20" s="258"/>
      <c r="I20" s="259">
        <f>ROUND(E20*H20,2)</f>
        <v>0</v>
      </c>
      <c r="J20" s="258"/>
      <c r="K20" s="259">
        <f>ROUND(E20*J20,2)</f>
        <v>0</v>
      </c>
      <c r="L20" s="259">
        <v>15</v>
      </c>
      <c r="M20" s="259">
        <f>G20*(1+L20/100)</f>
        <v>0</v>
      </c>
      <c r="N20" s="259">
        <v>0</v>
      </c>
      <c r="O20" s="259">
        <f>ROUND(E20*N20,2)</f>
        <v>0</v>
      </c>
      <c r="P20" s="259">
        <v>0</v>
      </c>
      <c r="Q20" s="259">
        <f>ROUND(E20*P20,2)</f>
        <v>0</v>
      </c>
      <c r="R20" s="259"/>
      <c r="S20" s="259" t="s">
        <v>272</v>
      </c>
      <c r="T20" s="260" t="s">
        <v>244</v>
      </c>
      <c r="U20" s="220">
        <v>0</v>
      </c>
      <c r="V20" s="220">
        <f>ROUND(E20*U20,2)</f>
        <v>0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293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5">
      <c r="A21" s="225" t="s">
        <v>238</v>
      </c>
      <c r="B21" s="226" t="s">
        <v>94</v>
      </c>
      <c r="C21" s="241" t="s">
        <v>95</v>
      </c>
      <c r="D21" s="227"/>
      <c r="E21" s="228"/>
      <c r="F21" s="229"/>
      <c r="G21" s="229">
        <f>SUMIF(AG22:AG24,"&lt;&gt;NOR",G22:G24)</f>
        <v>0</v>
      </c>
      <c r="H21" s="229"/>
      <c r="I21" s="229">
        <f>SUM(I22:I24)</f>
        <v>0</v>
      </c>
      <c r="J21" s="229"/>
      <c r="K21" s="229">
        <f>SUM(K22:K24)</f>
        <v>0</v>
      </c>
      <c r="L21" s="229"/>
      <c r="M21" s="229">
        <f>SUM(M22:M24)</f>
        <v>0</v>
      </c>
      <c r="N21" s="229"/>
      <c r="O21" s="229">
        <f>SUM(O22:O24)</f>
        <v>0</v>
      </c>
      <c r="P21" s="229"/>
      <c r="Q21" s="229">
        <f>SUM(Q22:Q24)</f>
        <v>0</v>
      </c>
      <c r="R21" s="229"/>
      <c r="S21" s="229"/>
      <c r="T21" s="230"/>
      <c r="U21" s="224"/>
      <c r="V21" s="224">
        <f>SUM(V22:V24)</f>
        <v>0</v>
      </c>
      <c r="W21" s="224"/>
      <c r="X21" s="224"/>
      <c r="AG21" t="s">
        <v>239</v>
      </c>
    </row>
    <row r="22" spans="1:60" outlineLevel="1" x14ac:dyDescent="0.25">
      <c r="A22" s="254">
        <v>12</v>
      </c>
      <c r="B22" s="255" t="s">
        <v>2228</v>
      </c>
      <c r="C22" s="263" t="s">
        <v>2837</v>
      </c>
      <c r="D22" s="256" t="s">
        <v>2204</v>
      </c>
      <c r="E22" s="257">
        <v>1</v>
      </c>
      <c r="F22" s="258"/>
      <c r="G22" s="259">
        <f>ROUND(E22*F22,2)</f>
        <v>0</v>
      </c>
      <c r="H22" s="258"/>
      <c r="I22" s="259">
        <f>ROUND(E22*H22,2)</f>
        <v>0</v>
      </c>
      <c r="J22" s="258"/>
      <c r="K22" s="259">
        <f>ROUND(E22*J22,2)</f>
        <v>0</v>
      </c>
      <c r="L22" s="259">
        <v>15</v>
      </c>
      <c r="M22" s="259">
        <f>G22*(1+L22/100)</f>
        <v>0</v>
      </c>
      <c r="N22" s="259">
        <v>0</v>
      </c>
      <c r="O22" s="259">
        <f>ROUND(E22*N22,2)</f>
        <v>0</v>
      </c>
      <c r="P22" s="259">
        <v>0</v>
      </c>
      <c r="Q22" s="259">
        <f>ROUND(E22*P22,2)</f>
        <v>0</v>
      </c>
      <c r="R22" s="259"/>
      <c r="S22" s="259" t="s">
        <v>272</v>
      </c>
      <c r="T22" s="260" t="s">
        <v>244</v>
      </c>
      <c r="U22" s="220">
        <v>0</v>
      </c>
      <c r="V22" s="220">
        <f>ROUND(E22*U22,2)</f>
        <v>0</v>
      </c>
      <c r="W22" s="220"/>
      <c r="X22" s="220" t="s">
        <v>292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293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4">
        <v>13</v>
      </c>
      <c r="B23" s="255" t="s">
        <v>2230</v>
      </c>
      <c r="C23" s="263" t="s">
        <v>2838</v>
      </c>
      <c r="D23" s="256" t="s">
        <v>2204</v>
      </c>
      <c r="E23" s="257">
        <v>1</v>
      </c>
      <c r="F23" s="258"/>
      <c r="G23" s="259">
        <f>ROUND(E23*F23,2)</f>
        <v>0</v>
      </c>
      <c r="H23" s="258"/>
      <c r="I23" s="259">
        <f>ROUND(E23*H23,2)</f>
        <v>0</v>
      </c>
      <c r="J23" s="258"/>
      <c r="K23" s="259">
        <f>ROUND(E23*J23,2)</f>
        <v>0</v>
      </c>
      <c r="L23" s="259">
        <v>15</v>
      </c>
      <c r="M23" s="259">
        <f>G23*(1+L23/100)</f>
        <v>0</v>
      </c>
      <c r="N23" s="259">
        <v>0</v>
      </c>
      <c r="O23" s="259">
        <f>ROUND(E23*N23,2)</f>
        <v>0</v>
      </c>
      <c r="P23" s="259">
        <v>0</v>
      </c>
      <c r="Q23" s="259">
        <f>ROUND(E23*P23,2)</f>
        <v>0</v>
      </c>
      <c r="R23" s="259"/>
      <c r="S23" s="259" t="s">
        <v>272</v>
      </c>
      <c r="T23" s="260" t="s">
        <v>244</v>
      </c>
      <c r="U23" s="220">
        <v>0</v>
      </c>
      <c r="V23" s="220">
        <f>ROUND(E23*U23,2)</f>
        <v>0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293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4">
        <v>14</v>
      </c>
      <c r="B24" s="255" t="s">
        <v>2232</v>
      </c>
      <c r="C24" s="263" t="s">
        <v>2839</v>
      </c>
      <c r="D24" s="256" t="s">
        <v>2204</v>
      </c>
      <c r="E24" s="257">
        <v>1</v>
      </c>
      <c r="F24" s="258"/>
      <c r="G24" s="259">
        <f>ROUND(E24*F24,2)</f>
        <v>0</v>
      </c>
      <c r="H24" s="258"/>
      <c r="I24" s="259">
        <f>ROUND(E24*H24,2)</f>
        <v>0</v>
      </c>
      <c r="J24" s="258"/>
      <c r="K24" s="259">
        <f>ROUND(E24*J24,2)</f>
        <v>0</v>
      </c>
      <c r="L24" s="259">
        <v>15</v>
      </c>
      <c r="M24" s="259">
        <f>G24*(1+L24/100)</f>
        <v>0</v>
      </c>
      <c r="N24" s="259">
        <v>0</v>
      </c>
      <c r="O24" s="259">
        <f>ROUND(E24*N24,2)</f>
        <v>0</v>
      </c>
      <c r="P24" s="259">
        <v>0</v>
      </c>
      <c r="Q24" s="259">
        <f>ROUND(E24*P24,2)</f>
        <v>0</v>
      </c>
      <c r="R24" s="259"/>
      <c r="S24" s="259" t="s">
        <v>272</v>
      </c>
      <c r="T24" s="260" t="s">
        <v>244</v>
      </c>
      <c r="U24" s="220">
        <v>0</v>
      </c>
      <c r="V24" s="220">
        <f>ROUND(E24*U24,2)</f>
        <v>0</v>
      </c>
      <c r="W24" s="220"/>
      <c r="X24" s="220" t="s">
        <v>292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293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225" t="s">
        <v>238</v>
      </c>
      <c r="B25" s="226" t="s">
        <v>98</v>
      </c>
      <c r="C25" s="241" t="s">
        <v>99</v>
      </c>
      <c r="D25" s="227"/>
      <c r="E25" s="228"/>
      <c r="F25" s="229"/>
      <c r="G25" s="229">
        <f>SUMIF(AG26:AG26,"&lt;&gt;NOR",G26:G26)</f>
        <v>0</v>
      </c>
      <c r="H25" s="229"/>
      <c r="I25" s="229">
        <f>SUM(I26:I26)</f>
        <v>0</v>
      </c>
      <c r="J25" s="229"/>
      <c r="K25" s="229">
        <f>SUM(K26:K26)</f>
        <v>0</v>
      </c>
      <c r="L25" s="229"/>
      <c r="M25" s="229">
        <f>SUM(M26:M26)</f>
        <v>0</v>
      </c>
      <c r="N25" s="229"/>
      <c r="O25" s="229">
        <f>SUM(O26:O26)</f>
        <v>0</v>
      </c>
      <c r="P25" s="229"/>
      <c r="Q25" s="229">
        <f>SUM(Q26:Q26)</f>
        <v>0</v>
      </c>
      <c r="R25" s="229"/>
      <c r="S25" s="229"/>
      <c r="T25" s="230"/>
      <c r="U25" s="224"/>
      <c r="V25" s="224">
        <f>SUM(V26:V26)</f>
        <v>0</v>
      </c>
      <c r="W25" s="224"/>
      <c r="X25" s="224"/>
      <c r="AG25" t="s">
        <v>239</v>
      </c>
    </row>
    <row r="26" spans="1:60" outlineLevel="1" x14ac:dyDescent="0.25">
      <c r="A26" s="254">
        <v>15</v>
      </c>
      <c r="B26" s="255" t="s">
        <v>2234</v>
      </c>
      <c r="C26" s="263" t="s">
        <v>2840</v>
      </c>
      <c r="D26" s="256" t="s">
        <v>2204</v>
      </c>
      <c r="E26" s="257">
        <v>1</v>
      </c>
      <c r="F26" s="258"/>
      <c r="G26" s="259">
        <f>ROUND(E26*F26,2)</f>
        <v>0</v>
      </c>
      <c r="H26" s="258"/>
      <c r="I26" s="259">
        <f>ROUND(E26*H26,2)</f>
        <v>0</v>
      </c>
      <c r="J26" s="258"/>
      <c r="K26" s="259">
        <f>ROUND(E26*J26,2)</f>
        <v>0</v>
      </c>
      <c r="L26" s="259">
        <v>15</v>
      </c>
      <c r="M26" s="259">
        <f>G26*(1+L26/100)</f>
        <v>0</v>
      </c>
      <c r="N26" s="259">
        <v>0</v>
      </c>
      <c r="O26" s="259">
        <f>ROUND(E26*N26,2)</f>
        <v>0</v>
      </c>
      <c r="P26" s="259">
        <v>0</v>
      </c>
      <c r="Q26" s="259">
        <f>ROUND(E26*P26,2)</f>
        <v>0</v>
      </c>
      <c r="R26" s="259"/>
      <c r="S26" s="259" t="s">
        <v>272</v>
      </c>
      <c r="T26" s="260" t="s">
        <v>244</v>
      </c>
      <c r="U26" s="220">
        <v>0</v>
      </c>
      <c r="V26" s="220">
        <f>ROUND(E26*U26,2)</f>
        <v>0</v>
      </c>
      <c r="W26" s="220"/>
      <c r="X26" s="220" t="s">
        <v>292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293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x14ac:dyDescent="0.25">
      <c r="A27" s="225" t="s">
        <v>238</v>
      </c>
      <c r="B27" s="226" t="s">
        <v>194</v>
      </c>
      <c r="C27" s="241" t="s">
        <v>195</v>
      </c>
      <c r="D27" s="227"/>
      <c r="E27" s="228"/>
      <c r="F27" s="229"/>
      <c r="G27" s="229">
        <f>SUMIF(AG28:AG32,"&lt;&gt;NOR",G28:G32)</f>
        <v>0</v>
      </c>
      <c r="H27" s="229"/>
      <c r="I27" s="229">
        <f>SUM(I28:I32)</f>
        <v>0</v>
      </c>
      <c r="J27" s="229"/>
      <c r="K27" s="229">
        <f>SUM(K28:K32)</f>
        <v>0</v>
      </c>
      <c r="L27" s="229"/>
      <c r="M27" s="229">
        <f>SUM(M28:M32)</f>
        <v>0</v>
      </c>
      <c r="N27" s="229"/>
      <c r="O27" s="229">
        <f>SUM(O28:O32)</f>
        <v>0</v>
      </c>
      <c r="P27" s="229"/>
      <c r="Q27" s="229">
        <f>SUM(Q28:Q32)</f>
        <v>0</v>
      </c>
      <c r="R27" s="229"/>
      <c r="S27" s="229"/>
      <c r="T27" s="230"/>
      <c r="U27" s="224"/>
      <c r="V27" s="224">
        <f>SUM(V28:V32)</f>
        <v>0</v>
      </c>
      <c r="W27" s="224"/>
      <c r="X27" s="224"/>
      <c r="AG27" t="s">
        <v>239</v>
      </c>
    </row>
    <row r="28" spans="1:60" outlineLevel="1" x14ac:dyDescent="0.25">
      <c r="A28" s="254">
        <v>16</v>
      </c>
      <c r="B28" s="255" t="s">
        <v>2236</v>
      </c>
      <c r="C28" s="263" t="s">
        <v>2841</v>
      </c>
      <c r="D28" s="256" t="s">
        <v>2204</v>
      </c>
      <c r="E28" s="257">
        <v>3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0</v>
      </c>
      <c r="O28" s="259">
        <f>ROUND(E28*N28,2)</f>
        <v>0</v>
      </c>
      <c r="P28" s="259">
        <v>0</v>
      </c>
      <c r="Q28" s="259">
        <f>ROUND(E28*P28,2)</f>
        <v>0</v>
      </c>
      <c r="R28" s="259"/>
      <c r="S28" s="259" t="s">
        <v>272</v>
      </c>
      <c r="T28" s="260" t="s">
        <v>244</v>
      </c>
      <c r="U28" s="220">
        <v>0</v>
      </c>
      <c r="V28" s="220">
        <f>ROUND(E28*U28,2)</f>
        <v>0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627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4">
        <v>17</v>
      </c>
      <c r="B29" s="255" t="s">
        <v>2238</v>
      </c>
      <c r="C29" s="263" t="s">
        <v>2842</v>
      </c>
      <c r="D29" s="256" t="s">
        <v>2204</v>
      </c>
      <c r="E29" s="257">
        <v>2</v>
      </c>
      <c r="F29" s="258"/>
      <c r="G29" s="259">
        <f>ROUND(E29*F29,2)</f>
        <v>0</v>
      </c>
      <c r="H29" s="258"/>
      <c r="I29" s="259">
        <f>ROUND(E29*H29,2)</f>
        <v>0</v>
      </c>
      <c r="J29" s="258"/>
      <c r="K29" s="259">
        <f>ROUND(E29*J29,2)</f>
        <v>0</v>
      </c>
      <c r="L29" s="259">
        <v>15</v>
      </c>
      <c r="M29" s="259">
        <f>G29*(1+L29/100)</f>
        <v>0</v>
      </c>
      <c r="N29" s="259">
        <v>0</v>
      </c>
      <c r="O29" s="259">
        <f>ROUND(E29*N29,2)</f>
        <v>0</v>
      </c>
      <c r="P29" s="259">
        <v>0</v>
      </c>
      <c r="Q29" s="259">
        <f>ROUND(E29*P29,2)</f>
        <v>0</v>
      </c>
      <c r="R29" s="259"/>
      <c r="S29" s="259" t="s">
        <v>272</v>
      </c>
      <c r="T29" s="260" t="s">
        <v>244</v>
      </c>
      <c r="U29" s="220">
        <v>0</v>
      </c>
      <c r="V29" s="220">
        <f>ROUND(E29*U29,2)</f>
        <v>0</v>
      </c>
      <c r="W29" s="220"/>
      <c r="X29" s="220" t="s">
        <v>292</v>
      </c>
      <c r="Y29" s="210"/>
      <c r="Z29" s="210"/>
      <c r="AA29" s="210"/>
      <c r="AB29" s="210"/>
      <c r="AC29" s="210"/>
      <c r="AD29" s="210"/>
      <c r="AE29" s="210"/>
      <c r="AF29" s="210"/>
      <c r="AG29" s="210" t="s">
        <v>627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4">
        <v>18</v>
      </c>
      <c r="B30" s="255" t="s">
        <v>2843</v>
      </c>
      <c r="C30" s="263" t="s">
        <v>2844</v>
      </c>
      <c r="D30" s="256" t="s">
        <v>2822</v>
      </c>
      <c r="E30" s="257">
        <v>1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0</v>
      </c>
      <c r="O30" s="259">
        <f>ROUND(E30*N30,2)</f>
        <v>0</v>
      </c>
      <c r="P30" s="259">
        <v>0</v>
      </c>
      <c r="Q30" s="259">
        <f>ROUND(E30*P30,2)</f>
        <v>0</v>
      </c>
      <c r="R30" s="259"/>
      <c r="S30" s="259" t="s">
        <v>272</v>
      </c>
      <c r="T30" s="260" t="s">
        <v>244</v>
      </c>
      <c r="U30" s="220">
        <v>0</v>
      </c>
      <c r="V30" s="220">
        <f>ROUND(E30*U30,2)</f>
        <v>0</v>
      </c>
      <c r="W30" s="220"/>
      <c r="X30" s="220" t="s">
        <v>2094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2095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4">
        <v>19</v>
      </c>
      <c r="B31" s="255" t="s">
        <v>2845</v>
      </c>
      <c r="C31" s="263" t="s">
        <v>2846</v>
      </c>
      <c r="D31" s="256" t="s">
        <v>271</v>
      </c>
      <c r="E31" s="257">
        <v>1</v>
      </c>
      <c r="F31" s="258"/>
      <c r="G31" s="259">
        <f>ROUND(E31*F31,2)</f>
        <v>0</v>
      </c>
      <c r="H31" s="258"/>
      <c r="I31" s="259">
        <f>ROUND(E31*H31,2)</f>
        <v>0</v>
      </c>
      <c r="J31" s="258"/>
      <c r="K31" s="259">
        <f>ROUND(E31*J31,2)</f>
        <v>0</v>
      </c>
      <c r="L31" s="259">
        <v>15</v>
      </c>
      <c r="M31" s="259">
        <f>G31*(1+L31/100)</f>
        <v>0</v>
      </c>
      <c r="N31" s="259">
        <v>0</v>
      </c>
      <c r="O31" s="259">
        <f>ROUND(E31*N31,2)</f>
        <v>0</v>
      </c>
      <c r="P31" s="259">
        <v>0</v>
      </c>
      <c r="Q31" s="259">
        <f>ROUND(E31*P31,2)</f>
        <v>0</v>
      </c>
      <c r="R31" s="259"/>
      <c r="S31" s="259" t="s">
        <v>272</v>
      </c>
      <c r="T31" s="260" t="s">
        <v>244</v>
      </c>
      <c r="U31" s="220">
        <v>0</v>
      </c>
      <c r="V31" s="220">
        <f>ROUND(E31*U31,2)</f>
        <v>0</v>
      </c>
      <c r="W31" s="220"/>
      <c r="X31" s="220" t="s">
        <v>2094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2095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4">
        <v>20</v>
      </c>
      <c r="B32" s="255" t="s">
        <v>2847</v>
      </c>
      <c r="C32" s="263" t="s">
        <v>2848</v>
      </c>
      <c r="D32" s="256" t="s">
        <v>271</v>
      </c>
      <c r="E32" s="257">
        <v>1</v>
      </c>
      <c r="F32" s="258"/>
      <c r="G32" s="259">
        <f>ROUND(E32*F32,2)</f>
        <v>0</v>
      </c>
      <c r="H32" s="258"/>
      <c r="I32" s="259">
        <f>ROUND(E32*H32,2)</f>
        <v>0</v>
      </c>
      <c r="J32" s="258"/>
      <c r="K32" s="259">
        <f>ROUND(E32*J32,2)</f>
        <v>0</v>
      </c>
      <c r="L32" s="259">
        <v>15</v>
      </c>
      <c r="M32" s="259">
        <f>G32*(1+L32/100)</f>
        <v>0</v>
      </c>
      <c r="N32" s="259">
        <v>0</v>
      </c>
      <c r="O32" s="259">
        <f>ROUND(E32*N32,2)</f>
        <v>0</v>
      </c>
      <c r="P32" s="259">
        <v>0</v>
      </c>
      <c r="Q32" s="259">
        <f>ROUND(E32*P32,2)</f>
        <v>0</v>
      </c>
      <c r="R32" s="259"/>
      <c r="S32" s="259" t="s">
        <v>272</v>
      </c>
      <c r="T32" s="260" t="s">
        <v>244</v>
      </c>
      <c r="U32" s="220">
        <v>0</v>
      </c>
      <c r="V32" s="220">
        <f>ROUND(E32*U32,2)</f>
        <v>0</v>
      </c>
      <c r="W32" s="220"/>
      <c r="X32" s="220" t="s">
        <v>292</v>
      </c>
      <c r="Y32" s="210"/>
      <c r="Z32" s="210"/>
      <c r="AA32" s="210"/>
      <c r="AB32" s="210"/>
      <c r="AC32" s="210"/>
      <c r="AD32" s="210"/>
      <c r="AE32" s="210"/>
      <c r="AF32" s="210"/>
      <c r="AG32" s="210" t="s">
        <v>320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x14ac:dyDescent="0.25">
      <c r="A33" s="225" t="s">
        <v>238</v>
      </c>
      <c r="B33" s="226" t="s">
        <v>106</v>
      </c>
      <c r="C33" s="241" t="s">
        <v>90</v>
      </c>
      <c r="D33" s="227"/>
      <c r="E33" s="228"/>
      <c r="F33" s="229"/>
      <c r="G33" s="229">
        <f>SUMIF(AG34:AG47,"&lt;&gt;NOR",G34:G47)</f>
        <v>0</v>
      </c>
      <c r="H33" s="229"/>
      <c r="I33" s="229">
        <f>SUM(I34:I47)</f>
        <v>0</v>
      </c>
      <c r="J33" s="229"/>
      <c r="K33" s="229">
        <f>SUM(K34:K47)</f>
        <v>0</v>
      </c>
      <c r="L33" s="229"/>
      <c r="M33" s="229">
        <f>SUM(M34:M47)</f>
        <v>0</v>
      </c>
      <c r="N33" s="229"/>
      <c r="O33" s="229">
        <f>SUM(O34:O47)</f>
        <v>0</v>
      </c>
      <c r="P33" s="229"/>
      <c r="Q33" s="229">
        <f>SUM(Q34:Q47)</f>
        <v>0</v>
      </c>
      <c r="R33" s="229"/>
      <c r="S33" s="229"/>
      <c r="T33" s="230"/>
      <c r="U33" s="224"/>
      <c r="V33" s="224">
        <f>SUM(V34:V47)</f>
        <v>0</v>
      </c>
      <c r="W33" s="224"/>
      <c r="X33" s="224"/>
      <c r="AG33" t="s">
        <v>239</v>
      </c>
    </row>
    <row r="34" spans="1:60" outlineLevel="1" x14ac:dyDescent="0.25">
      <c r="A34" s="254">
        <v>21</v>
      </c>
      <c r="B34" s="255" t="s">
        <v>2240</v>
      </c>
      <c r="C34" s="263" t="s">
        <v>2849</v>
      </c>
      <c r="D34" s="256" t="s">
        <v>564</v>
      </c>
      <c r="E34" s="257">
        <v>120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/>
      <c r="S34" s="259" t="s">
        <v>272</v>
      </c>
      <c r="T34" s="260" t="s">
        <v>244</v>
      </c>
      <c r="U34" s="220">
        <v>0</v>
      </c>
      <c r="V34" s="220">
        <f>ROUND(E34*U34,2)</f>
        <v>0</v>
      </c>
      <c r="W34" s="220"/>
      <c r="X34" s="220" t="s">
        <v>292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293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4">
        <v>22</v>
      </c>
      <c r="B35" s="255" t="s">
        <v>2242</v>
      </c>
      <c r="C35" s="263" t="s">
        <v>2850</v>
      </c>
      <c r="D35" s="256" t="s">
        <v>564</v>
      </c>
      <c r="E35" s="257">
        <v>140</v>
      </c>
      <c r="F35" s="258"/>
      <c r="G35" s="259">
        <f>ROUND(E35*F35,2)</f>
        <v>0</v>
      </c>
      <c r="H35" s="258"/>
      <c r="I35" s="259">
        <f>ROUND(E35*H35,2)</f>
        <v>0</v>
      </c>
      <c r="J35" s="258"/>
      <c r="K35" s="259">
        <f>ROUND(E35*J35,2)</f>
        <v>0</v>
      </c>
      <c r="L35" s="259">
        <v>15</v>
      </c>
      <c r="M35" s="259">
        <f>G35*(1+L35/100)</f>
        <v>0</v>
      </c>
      <c r="N35" s="259">
        <v>0</v>
      </c>
      <c r="O35" s="259">
        <f>ROUND(E35*N35,2)</f>
        <v>0</v>
      </c>
      <c r="P35" s="259">
        <v>0</v>
      </c>
      <c r="Q35" s="259">
        <f>ROUND(E35*P35,2)</f>
        <v>0</v>
      </c>
      <c r="R35" s="259"/>
      <c r="S35" s="259" t="s">
        <v>272</v>
      </c>
      <c r="T35" s="260" t="s">
        <v>244</v>
      </c>
      <c r="U35" s="220">
        <v>0</v>
      </c>
      <c r="V35" s="220">
        <f>ROUND(E35*U35,2)</f>
        <v>0</v>
      </c>
      <c r="W35" s="220"/>
      <c r="X35" s="220" t="s">
        <v>292</v>
      </c>
      <c r="Y35" s="210"/>
      <c r="Z35" s="210"/>
      <c r="AA35" s="210"/>
      <c r="AB35" s="210"/>
      <c r="AC35" s="210"/>
      <c r="AD35" s="210"/>
      <c r="AE35" s="210"/>
      <c r="AF35" s="210"/>
      <c r="AG35" s="210" t="s">
        <v>293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4">
        <v>23</v>
      </c>
      <c r="B36" s="255" t="s">
        <v>2245</v>
      </c>
      <c r="C36" s="263" t="s">
        <v>2851</v>
      </c>
      <c r="D36" s="256" t="s">
        <v>564</v>
      </c>
      <c r="E36" s="257">
        <v>40</v>
      </c>
      <c r="F36" s="258"/>
      <c r="G36" s="259">
        <f>ROUND(E36*F36,2)</f>
        <v>0</v>
      </c>
      <c r="H36" s="258"/>
      <c r="I36" s="259">
        <f>ROUND(E36*H36,2)</f>
        <v>0</v>
      </c>
      <c r="J36" s="258"/>
      <c r="K36" s="259">
        <f>ROUND(E36*J36,2)</f>
        <v>0</v>
      </c>
      <c r="L36" s="259">
        <v>15</v>
      </c>
      <c r="M36" s="259">
        <f>G36*(1+L36/100)</f>
        <v>0</v>
      </c>
      <c r="N36" s="259">
        <v>0</v>
      </c>
      <c r="O36" s="259">
        <f>ROUND(E36*N36,2)</f>
        <v>0</v>
      </c>
      <c r="P36" s="259">
        <v>0</v>
      </c>
      <c r="Q36" s="259">
        <f>ROUND(E36*P36,2)</f>
        <v>0</v>
      </c>
      <c r="R36" s="259"/>
      <c r="S36" s="259" t="s">
        <v>272</v>
      </c>
      <c r="T36" s="260" t="s">
        <v>244</v>
      </c>
      <c r="U36" s="220">
        <v>0</v>
      </c>
      <c r="V36" s="220">
        <f>ROUND(E36*U36,2)</f>
        <v>0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293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4">
        <v>24</v>
      </c>
      <c r="B37" s="255" t="s">
        <v>2247</v>
      </c>
      <c r="C37" s="263" t="s">
        <v>2852</v>
      </c>
      <c r="D37" s="256" t="s">
        <v>564</v>
      </c>
      <c r="E37" s="257">
        <v>120</v>
      </c>
      <c r="F37" s="258"/>
      <c r="G37" s="259">
        <f>ROUND(E37*F37,2)</f>
        <v>0</v>
      </c>
      <c r="H37" s="258"/>
      <c r="I37" s="259">
        <f>ROUND(E37*H37,2)</f>
        <v>0</v>
      </c>
      <c r="J37" s="258"/>
      <c r="K37" s="259">
        <f>ROUND(E37*J37,2)</f>
        <v>0</v>
      </c>
      <c r="L37" s="259">
        <v>15</v>
      </c>
      <c r="M37" s="259">
        <f>G37*(1+L37/100)</f>
        <v>0</v>
      </c>
      <c r="N37" s="259">
        <v>0</v>
      </c>
      <c r="O37" s="259">
        <f>ROUND(E37*N37,2)</f>
        <v>0</v>
      </c>
      <c r="P37" s="259">
        <v>0</v>
      </c>
      <c r="Q37" s="259">
        <f>ROUND(E37*P37,2)</f>
        <v>0</v>
      </c>
      <c r="R37" s="259"/>
      <c r="S37" s="259" t="s">
        <v>272</v>
      </c>
      <c r="T37" s="260" t="s">
        <v>244</v>
      </c>
      <c r="U37" s="220">
        <v>0</v>
      </c>
      <c r="V37" s="220">
        <f>ROUND(E37*U37,2)</f>
        <v>0</v>
      </c>
      <c r="W37" s="220"/>
      <c r="X37" s="220" t="s">
        <v>292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293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4">
        <v>25</v>
      </c>
      <c r="B38" s="255" t="s">
        <v>2249</v>
      </c>
      <c r="C38" s="263" t="s">
        <v>2853</v>
      </c>
      <c r="D38" s="256" t="s">
        <v>564</v>
      </c>
      <c r="E38" s="257">
        <v>5</v>
      </c>
      <c r="F38" s="258"/>
      <c r="G38" s="259">
        <f>ROUND(E38*F38,2)</f>
        <v>0</v>
      </c>
      <c r="H38" s="258"/>
      <c r="I38" s="259">
        <f>ROUND(E38*H38,2)</f>
        <v>0</v>
      </c>
      <c r="J38" s="258"/>
      <c r="K38" s="259">
        <f>ROUND(E38*J38,2)</f>
        <v>0</v>
      </c>
      <c r="L38" s="259">
        <v>15</v>
      </c>
      <c r="M38" s="259">
        <f>G38*(1+L38/100)</f>
        <v>0</v>
      </c>
      <c r="N38" s="259">
        <v>0</v>
      </c>
      <c r="O38" s="259">
        <f>ROUND(E38*N38,2)</f>
        <v>0</v>
      </c>
      <c r="P38" s="259">
        <v>0</v>
      </c>
      <c r="Q38" s="259">
        <f>ROUND(E38*P38,2)</f>
        <v>0</v>
      </c>
      <c r="R38" s="259"/>
      <c r="S38" s="259" t="s">
        <v>272</v>
      </c>
      <c r="T38" s="260" t="s">
        <v>244</v>
      </c>
      <c r="U38" s="220">
        <v>0</v>
      </c>
      <c r="V38" s="220">
        <f>ROUND(E38*U38,2)</f>
        <v>0</v>
      </c>
      <c r="W38" s="220"/>
      <c r="X38" s="220" t="s">
        <v>292</v>
      </c>
      <c r="Y38" s="210"/>
      <c r="Z38" s="210"/>
      <c r="AA38" s="210"/>
      <c r="AB38" s="210"/>
      <c r="AC38" s="210"/>
      <c r="AD38" s="210"/>
      <c r="AE38" s="210"/>
      <c r="AF38" s="210"/>
      <c r="AG38" s="210" t="s">
        <v>293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4">
        <v>26</v>
      </c>
      <c r="B39" s="255" t="s">
        <v>2252</v>
      </c>
      <c r="C39" s="263" t="s">
        <v>2854</v>
      </c>
      <c r="D39" s="256" t="s">
        <v>2204</v>
      </c>
      <c r="E39" s="257">
        <v>5</v>
      </c>
      <c r="F39" s="258"/>
      <c r="G39" s="259">
        <f>ROUND(E39*F39,2)</f>
        <v>0</v>
      </c>
      <c r="H39" s="258"/>
      <c r="I39" s="259">
        <f>ROUND(E39*H39,2)</f>
        <v>0</v>
      </c>
      <c r="J39" s="258"/>
      <c r="K39" s="259">
        <f>ROUND(E39*J39,2)</f>
        <v>0</v>
      </c>
      <c r="L39" s="259">
        <v>15</v>
      </c>
      <c r="M39" s="259">
        <f>G39*(1+L39/100)</f>
        <v>0</v>
      </c>
      <c r="N39" s="259">
        <v>0</v>
      </c>
      <c r="O39" s="259">
        <f>ROUND(E39*N39,2)</f>
        <v>0</v>
      </c>
      <c r="P39" s="259">
        <v>0</v>
      </c>
      <c r="Q39" s="259">
        <f>ROUND(E39*P39,2)</f>
        <v>0</v>
      </c>
      <c r="R39" s="259"/>
      <c r="S39" s="259" t="s">
        <v>272</v>
      </c>
      <c r="T39" s="260" t="s">
        <v>244</v>
      </c>
      <c r="U39" s="220">
        <v>0</v>
      </c>
      <c r="V39" s="220">
        <f>ROUND(E39*U39,2)</f>
        <v>0</v>
      </c>
      <c r="W39" s="220"/>
      <c r="X39" s="220" t="s">
        <v>292</v>
      </c>
      <c r="Y39" s="210"/>
      <c r="Z39" s="210"/>
      <c r="AA39" s="210"/>
      <c r="AB39" s="210"/>
      <c r="AC39" s="210"/>
      <c r="AD39" s="210"/>
      <c r="AE39" s="210"/>
      <c r="AF39" s="210"/>
      <c r="AG39" s="210" t="s">
        <v>293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4">
        <v>27</v>
      </c>
      <c r="B40" s="255" t="s">
        <v>2296</v>
      </c>
      <c r="C40" s="263" t="s">
        <v>2855</v>
      </c>
      <c r="D40" s="256" t="s">
        <v>2204</v>
      </c>
      <c r="E40" s="257">
        <v>2</v>
      </c>
      <c r="F40" s="258"/>
      <c r="G40" s="259">
        <f>ROUND(E40*F40,2)</f>
        <v>0</v>
      </c>
      <c r="H40" s="258"/>
      <c r="I40" s="259">
        <f>ROUND(E40*H40,2)</f>
        <v>0</v>
      </c>
      <c r="J40" s="258"/>
      <c r="K40" s="259">
        <f>ROUND(E40*J40,2)</f>
        <v>0</v>
      </c>
      <c r="L40" s="259">
        <v>15</v>
      </c>
      <c r="M40" s="259">
        <f>G40*(1+L40/100)</f>
        <v>0</v>
      </c>
      <c r="N40" s="259">
        <v>0</v>
      </c>
      <c r="O40" s="259">
        <f>ROUND(E40*N40,2)</f>
        <v>0</v>
      </c>
      <c r="P40" s="259">
        <v>0</v>
      </c>
      <c r="Q40" s="259">
        <f>ROUND(E40*P40,2)</f>
        <v>0</v>
      </c>
      <c r="R40" s="259"/>
      <c r="S40" s="259" t="s">
        <v>272</v>
      </c>
      <c r="T40" s="260" t="s">
        <v>244</v>
      </c>
      <c r="U40" s="220">
        <v>0</v>
      </c>
      <c r="V40" s="220">
        <f>ROUND(E40*U40,2)</f>
        <v>0</v>
      </c>
      <c r="W40" s="220"/>
      <c r="X40" s="220" t="s">
        <v>292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293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4">
        <v>28</v>
      </c>
      <c r="B41" s="255" t="s">
        <v>2256</v>
      </c>
      <c r="C41" s="263" t="s">
        <v>2856</v>
      </c>
      <c r="D41" s="256" t="s">
        <v>2204</v>
      </c>
      <c r="E41" s="257">
        <v>2</v>
      </c>
      <c r="F41" s="258"/>
      <c r="G41" s="259">
        <f>ROUND(E41*F41,2)</f>
        <v>0</v>
      </c>
      <c r="H41" s="258"/>
      <c r="I41" s="259">
        <f>ROUND(E41*H41,2)</f>
        <v>0</v>
      </c>
      <c r="J41" s="258"/>
      <c r="K41" s="259">
        <f>ROUND(E41*J41,2)</f>
        <v>0</v>
      </c>
      <c r="L41" s="259">
        <v>15</v>
      </c>
      <c r="M41" s="259">
        <f>G41*(1+L41/100)</f>
        <v>0</v>
      </c>
      <c r="N41" s="259">
        <v>0</v>
      </c>
      <c r="O41" s="259">
        <f>ROUND(E41*N41,2)</f>
        <v>0</v>
      </c>
      <c r="P41" s="259">
        <v>0</v>
      </c>
      <c r="Q41" s="259">
        <f>ROUND(E41*P41,2)</f>
        <v>0</v>
      </c>
      <c r="R41" s="259"/>
      <c r="S41" s="259" t="s">
        <v>272</v>
      </c>
      <c r="T41" s="260" t="s">
        <v>244</v>
      </c>
      <c r="U41" s="220">
        <v>0</v>
      </c>
      <c r="V41" s="220">
        <f>ROUND(E41*U41,2)</f>
        <v>0</v>
      </c>
      <c r="W41" s="220"/>
      <c r="X41" s="220" t="s">
        <v>292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293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4">
        <v>29</v>
      </c>
      <c r="B42" s="255" t="s">
        <v>2259</v>
      </c>
      <c r="C42" s="263" t="s">
        <v>2857</v>
      </c>
      <c r="D42" s="256" t="s">
        <v>2204</v>
      </c>
      <c r="E42" s="257">
        <v>5</v>
      </c>
      <c r="F42" s="258"/>
      <c r="G42" s="259">
        <f>ROUND(E42*F42,2)</f>
        <v>0</v>
      </c>
      <c r="H42" s="258"/>
      <c r="I42" s="259">
        <f>ROUND(E42*H42,2)</f>
        <v>0</v>
      </c>
      <c r="J42" s="258"/>
      <c r="K42" s="259">
        <f>ROUND(E42*J42,2)</f>
        <v>0</v>
      </c>
      <c r="L42" s="259">
        <v>15</v>
      </c>
      <c r="M42" s="259">
        <f>G42*(1+L42/100)</f>
        <v>0</v>
      </c>
      <c r="N42" s="259">
        <v>0</v>
      </c>
      <c r="O42" s="259">
        <f>ROUND(E42*N42,2)</f>
        <v>0</v>
      </c>
      <c r="P42" s="259">
        <v>0</v>
      </c>
      <c r="Q42" s="259">
        <f>ROUND(E42*P42,2)</f>
        <v>0</v>
      </c>
      <c r="R42" s="259"/>
      <c r="S42" s="259" t="s">
        <v>272</v>
      </c>
      <c r="T42" s="260" t="s">
        <v>244</v>
      </c>
      <c r="U42" s="220">
        <v>0</v>
      </c>
      <c r="V42" s="220">
        <f>ROUND(E42*U42,2)</f>
        <v>0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293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4">
        <v>30</v>
      </c>
      <c r="B43" s="255" t="s">
        <v>2262</v>
      </c>
      <c r="C43" s="263" t="s">
        <v>2858</v>
      </c>
      <c r="D43" s="256" t="s">
        <v>2204</v>
      </c>
      <c r="E43" s="257">
        <v>20</v>
      </c>
      <c r="F43" s="258"/>
      <c r="G43" s="259">
        <f>ROUND(E43*F43,2)</f>
        <v>0</v>
      </c>
      <c r="H43" s="258"/>
      <c r="I43" s="259">
        <f>ROUND(E43*H43,2)</f>
        <v>0</v>
      </c>
      <c r="J43" s="258"/>
      <c r="K43" s="259">
        <f>ROUND(E43*J43,2)</f>
        <v>0</v>
      </c>
      <c r="L43" s="259">
        <v>15</v>
      </c>
      <c r="M43" s="259">
        <f>G43*(1+L43/100)</f>
        <v>0</v>
      </c>
      <c r="N43" s="259">
        <v>0</v>
      </c>
      <c r="O43" s="259">
        <f>ROUND(E43*N43,2)</f>
        <v>0</v>
      </c>
      <c r="P43" s="259">
        <v>0</v>
      </c>
      <c r="Q43" s="259">
        <f>ROUND(E43*P43,2)</f>
        <v>0</v>
      </c>
      <c r="R43" s="259"/>
      <c r="S43" s="259" t="s">
        <v>272</v>
      </c>
      <c r="T43" s="260" t="s">
        <v>244</v>
      </c>
      <c r="U43" s="220">
        <v>0</v>
      </c>
      <c r="V43" s="220">
        <f>ROUND(E43*U43,2)</f>
        <v>0</v>
      </c>
      <c r="W43" s="220"/>
      <c r="X43" s="220" t="s">
        <v>292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293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4">
        <v>31</v>
      </c>
      <c r="B44" s="255" t="s">
        <v>2264</v>
      </c>
      <c r="C44" s="263" t="s">
        <v>2859</v>
      </c>
      <c r="D44" s="256" t="s">
        <v>2204</v>
      </c>
      <c r="E44" s="257">
        <v>20</v>
      </c>
      <c r="F44" s="258"/>
      <c r="G44" s="259">
        <f>ROUND(E44*F44,2)</f>
        <v>0</v>
      </c>
      <c r="H44" s="258"/>
      <c r="I44" s="259">
        <f>ROUND(E44*H44,2)</f>
        <v>0</v>
      </c>
      <c r="J44" s="258"/>
      <c r="K44" s="259">
        <f>ROUND(E44*J44,2)</f>
        <v>0</v>
      </c>
      <c r="L44" s="259">
        <v>15</v>
      </c>
      <c r="M44" s="259">
        <f>G44*(1+L44/100)</f>
        <v>0</v>
      </c>
      <c r="N44" s="259">
        <v>0</v>
      </c>
      <c r="O44" s="259">
        <f>ROUND(E44*N44,2)</f>
        <v>0</v>
      </c>
      <c r="P44" s="259">
        <v>0</v>
      </c>
      <c r="Q44" s="259">
        <f>ROUND(E44*P44,2)</f>
        <v>0</v>
      </c>
      <c r="R44" s="259"/>
      <c r="S44" s="259" t="s">
        <v>272</v>
      </c>
      <c r="T44" s="260" t="s">
        <v>244</v>
      </c>
      <c r="U44" s="220">
        <v>0</v>
      </c>
      <c r="V44" s="220">
        <f>ROUND(E44*U44,2)</f>
        <v>0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293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4">
        <v>32</v>
      </c>
      <c r="B45" s="255" t="s">
        <v>2266</v>
      </c>
      <c r="C45" s="263" t="s">
        <v>2860</v>
      </c>
      <c r="D45" s="256" t="s">
        <v>2204</v>
      </c>
      <c r="E45" s="257">
        <v>20</v>
      </c>
      <c r="F45" s="258"/>
      <c r="G45" s="259">
        <f>ROUND(E45*F45,2)</f>
        <v>0</v>
      </c>
      <c r="H45" s="258"/>
      <c r="I45" s="259">
        <f>ROUND(E45*H45,2)</f>
        <v>0</v>
      </c>
      <c r="J45" s="258"/>
      <c r="K45" s="259">
        <f>ROUND(E45*J45,2)</f>
        <v>0</v>
      </c>
      <c r="L45" s="259">
        <v>15</v>
      </c>
      <c r="M45" s="259">
        <f>G45*(1+L45/100)</f>
        <v>0</v>
      </c>
      <c r="N45" s="259">
        <v>0</v>
      </c>
      <c r="O45" s="259">
        <f>ROUND(E45*N45,2)</f>
        <v>0</v>
      </c>
      <c r="P45" s="259">
        <v>0</v>
      </c>
      <c r="Q45" s="259">
        <f>ROUND(E45*P45,2)</f>
        <v>0</v>
      </c>
      <c r="R45" s="259"/>
      <c r="S45" s="259" t="s">
        <v>272</v>
      </c>
      <c r="T45" s="260" t="s">
        <v>244</v>
      </c>
      <c r="U45" s="220">
        <v>0</v>
      </c>
      <c r="V45" s="220">
        <f>ROUND(E45*U45,2)</f>
        <v>0</v>
      </c>
      <c r="W45" s="220"/>
      <c r="X45" s="220" t="s">
        <v>292</v>
      </c>
      <c r="Y45" s="210"/>
      <c r="Z45" s="210"/>
      <c r="AA45" s="210"/>
      <c r="AB45" s="210"/>
      <c r="AC45" s="210"/>
      <c r="AD45" s="210"/>
      <c r="AE45" s="210"/>
      <c r="AF45" s="210"/>
      <c r="AG45" s="210" t="s">
        <v>293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4">
        <v>33</v>
      </c>
      <c r="B46" s="255" t="s">
        <v>2269</v>
      </c>
      <c r="C46" s="263" t="s">
        <v>2861</v>
      </c>
      <c r="D46" s="256" t="s">
        <v>2204</v>
      </c>
      <c r="E46" s="257">
        <v>50</v>
      </c>
      <c r="F46" s="258"/>
      <c r="G46" s="259">
        <f>ROUND(E46*F46,2)</f>
        <v>0</v>
      </c>
      <c r="H46" s="258"/>
      <c r="I46" s="259">
        <f>ROUND(E46*H46,2)</f>
        <v>0</v>
      </c>
      <c r="J46" s="258"/>
      <c r="K46" s="259">
        <f>ROUND(E46*J46,2)</f>
        <v>0</v>
      </c>
      <c r="L46" s="259">
        <v>15</v>
      </c>
      <c r="M46" s="259">
        <f>G46*(1+L46/100)</f>
        <v>0</v>
      </c>
      <c r="N46" s="259">
        <v>0</v>
      </c>
      <c r="O46" s="259">
        <f>ROUND(E46*N46,2)</f>
        <v>0</v>
      </c>
      <c r="P46" s="259">
        <v>0</v>
      </c>
      <c r="Q46" s="259">
        <f>ROUND(E46*P46,2)</f>
        <v>0</v>
      </c>
      <c r="R46" s="259"/>
      <c r="S46" s="259" t="s">
        <v>272</v>
      </c>
      <c r="T46" s="260" t="s">
        <v>244</v>
      </c>
      <c r="U46" s="220">
        <v>0</v>
      </c>
      <c r="V46" s="220">
        <f>ROUND(E46*U46,2)</f>
        <v>0</v>
      </c>
      <c r="W46" s="220"/>
      <c r="X46" s="220" t="s">
        <v>292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293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4">
        <v>34</v>
      </c>
      <c r="B47" s="255" t="s">
        <v>2304</v>
      </c>
      <c r="C47" s="263" t="s">
        <v>2862</v>
      </c>
      <c r="D47" s="256" t="s">
        <v>564</v>
      </c>
      <c r="E47" s="257">
        <v>8</v>
      </c>
      <c r="F47" s="258"/>
      <c r="G47" s="259">
        <f>ROUND(E47*F47,2)</f>
        <v>0</v>
      </c>
      <c r="H47" s="258"/>
      <c r="I47" s="259">
        <f>ROUND(E47*H47,2)</f>
        <v>0</v>
      </c>
      <c r="J47" s="258"/>
      <c r="K47" s="259">
        <f>ROUND(E47*J47,2)</f>
        <v>0</v>
      </c>
      <c r="L47" s="259">
        <v>15</v>
      </c>
      <c r="M47" s="259">
        <f>G47*(1+L47/100)</f>
        <v>0</v>
      </c>
      <c r="N47" s="259">
        <v>0</v>
      </c>
      <c r="O47" s="259">
        <f>ROUND(E47*N47,2)</f>
        <v>0</v>
      </c>
      <c r="P47" s="259">
        <v>0</v>
      </c>
      <c r="Q47" s="259">
        <f>ROUND(E47*P47,2)</f>
        <v>0</v>
      </c>
      <c r="R47" s="259"/>
      <c r="S47" s="259" t="s">
        <v>272</v>
      </c>
      <c r="T47" s="260" t="s">
        <v>244</v>
      </c>
      <c r="U47" s="220">
        <v>0</v>
      </c>
      <c r="V47" s="220">
        <f>ROUND(E47*U47,2)</f>
        <v>0</v>
      </c>
      <c r="W47" s="220"/>
      <c r="X47" s="220" t="s">
        <v>292</v>
      </c>
      <c r="Y47" s="210"/>
      <c r="Z47" s="210"/>
      <c r="AA47" s="210"/>
      <c r="AB47" s="210"/>
      <c r="AC47" s="210"/>
      <c r="AD47" s="210"/>
      <c r="AE47" s="210"/>
      <c r="AF47" s="210"/>
      <c r="AG47" s="210" t="s">
        <v>293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x14ac:dyDescent="0.25">
      <c r="A48" s="225" t="s">
        <v>238</v>
      </c>
      <c r="B48" s="226" t="s">
        <v>109</v>
      </c>
      <c r="C48" s="241" t="s">
        <v>110</v>
      </c>
      <c r="D48" s="227"/>
      <c r="E48" s="228"/>
      <c r="F48" s="229"/>
      <c r="G48" s="229">
        <f>SUMIF(AG49:AG58,"&lt;&gt;NOR",G49:G58)</f>
        <v>0</v>
      </c>
      <c r="H48" s="229"/>
      <c r="I48" s="229">
        <f>SUM(I49:I58)</f>
        <v>0</v>
      </c>
      <c r="J48" s="229"/>
      <c r="K48" s="229">
        <f>SUM(K49:K58)</f>
        <v>0</v>
      </c>
      <c r="L48" s="229"/>
      <c r="M48" s="229">
        <f>SUM(M49:M58)</f>
        <v>0</v>
      </c>
      <c r="N48" s="229"/>
      <c r="O48" s="229">
        <f>SUM(O49:O58)</f>
        <v>0</v>
      </c>
      <c r="P48" s="229"/>
      <c r="Q48" s="229">
        <f>SUM(Q49:Q58)</f>
        <v>0</v>
      </c>
      <c r="R48" s="229"/>
      <c r="S48" s="229"/>
      <c r="T48" s="230"/>
      <c r="U48" s="224"/>
      <c r="V48" s="224">
        <f>SUM(V49:V58)</f>
        <v>0</v>
      </c>
      <c r="W48" s="224"/>
      <c r="X48" s="224"/>
      <c r="AG48" t="s">
        <v>239</v>
      </c>
    </row>
    <row r="49" spans="1:60" outlineLevel="1" x14ac:dyDescent="0.25">
      <c r="A49" s="254">
        <v>35</v>
      </c>
      <c r="B49" s="255" t="s">
        <v>2306</v>
      </c>
      <c r="C49" s="263" t="s">
        <v>2863</v>
      </c>
      <c r="D49" s="256" t="s">
        <v>2561</v>
      </c>
      <c r="E49" s="257">
        <v>8</v>
      </c>
      <c r="F49" s="258"/>
      <c r="G49" s="259">
        <f>ROUND(E49*F49,2)</f>
        <v>0</v>
      </c>
      <c r="H49" s="258"/>
      <c r="I49" s="259">
        <f>ROUND(E49*H49,2)</f>
        <v>0</v>
      </c>
      <c r="J49" s="258"/>
      <c r="K49" s="259">
        <f>ROUND(E49*J49,2)</f>
        <v>0</v>
      </c>
      <c r="L49" s="259">
        <v>15</v>
      </c>
      <c r="M49" s="259">
        <f>G49*(1+L49/100)</f>
        <v>0</v>
      </c>
      <c r="N49" s="259">
        <v>0</v>
      </c>
      <c r="O49" s="259">
        <f>ROUND(E49*N49,2)</f>
        <v>0</v>
      </c>
      <c r="P49" s="259">
        <v>0</v>
      </c>
      <c r="Q49" s="259">
        <f>ROUND(E49*P49,2)</f>
        <v>0</v>
      </c>
      <c r="R49" s="259"/>
      <c r="S49" s="259" t="s">
        <v>272</v>
      </c>
      <c r="T49" s="260" t="s">
        <v>244</v>
      </c>
      <c r="U49" s="220">
        <v>0</v>
      </c>
      <c r="V49" s="220">
        <f>ROUND(E49*U49,2)</f>
        <v>0</v>
      </c>
      <c r="W49" s="220"/>
      <c r="X49" s="220" t="s">
        <v>292</v>
      </c>
      <c r="Y49" s="210"/>
      <c r="Z49" s="210"/>
      <c r="AA49" s="210"/>
      <c r="AB49" s="210"/>
      <c r="AC49" s="210"/>
      <c r="AD49" s="210"/>
      <c r="AE49" s="210"/>
      <c r="AF49" s="210"/>
      <c r="AG49" s="210" t="s">
        <v>293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4">
        <v>36</v>
      </c>
      <c r="B50" s="255" t="s">
        <v>2308</v>
      </c>
      <c r="C50" s="263" t="s">
        <v>2864</v>
      </c>
      <c r="D50" s="256" t="s">
        <v>2561</v>
      </c>
      <c r="E50" s="257">
        <v>6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0</v>
      </c>
      <c r="O50" s="259">
        <f>ROUND(E50*N50,2)</f>
        <v>0</v>
      </c>
      <c r="P50" s="259">
        <v>0</v>
      </c>
      <c r="Q50" s="259">
        <f>ROUND(E50*P50,2)</f>
        <v>0</v>
      </c>
      <c r="R50" s="259"/>
      <c r="S50" s="259" t="s">
        <v>272</v>
      </c>
      <c r="T50" s="260" t="s">
        <v>244</v>
      </c>
      <c r="U50" s="220">
        <v>0</v>
      </c>
      <c r="V50" s="220">
        <f>ROUND(E50*U50,2)</f>
        <v>0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293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54">
        <v>37</v>
      </c>
      <c r="B51" s="255" t="s">
        <v>2310</v>
      </c>
      <c r="C51" s="263" t="s">
        <v>2865</v>
      </c>
      <c r="D51" s="256" t="s">
        <v>2561</v>
      </c>
      <c r="E51" s="257">
        <v>4</v>
      </c>
      <c r="F51" s="258"/>
      <c r="G51" s="259">
        <f>ROUND(E51*F51,2)</f>
        <v>0</v>
      </c>
      <c r="H51" s="258"/>
      <c r="I51" s="259">
        <f>ROUND(E51*H51,2)</f>
        <v>0</v>
      </c>
      <c r="J51" s="258"/>
      <c r="K51" s="259">
        <f>ROUND(E51*J51,2)</f>
        <v>0</v>
      </c>
      <c r="L51" s="259">
        <v>15</v>
      </c>
      <c r="M51" s="259">
        <f>G51*(1+L51/100)</f>
        <v>0</v>
      </c>
      <c r="N51" s="259">
        <v>0</v>
      </c>
      <c r="O51" s="259">
        <f>ROUND(E51*N51,2)</f>
        <v>0</v>
      </c>
      <c r="P51" s="259">
        <v>0</v>
      </c>
      <c r="Q51" s="259">
        <f>ROUND(E51*P51,2)</f>
        <v>0</v>
      </c>
      <c r="R51" s="259"/>
      <c r="S51" s="259" t="s">
        <v>272</v>
      </c>
      <c r="T51" s="260" t="s">
        <v>244</v>
      </c>
      <c r="U51" s="220">
        <v>0</v>
      </c>
      <c r="V51" s="220">
        <f>ROUND(E51*U51,2)</f>
        <v>0</v>
      </c>
      <c r="W51" s="220"/>
      <c r="X51" s="220" t="s">
        <v>292</v>
      </c>
      <c r="Y51" s="210"/>
      <c r="Z51" s="210"/>
      <c r="AA51" s="210"/>
      <c r="AB51" s="210"/>
      <c r="AC51" s="210"/>
      <c r="AD51" s="210"/>
      <c r="AE51" s="210"/>
      <c r="AF51" s="210"/>
      <c r="AG51" s="210" t="s">
        <v>293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54">
        <v>38</v>
      </c>
      <c r="B52" s="255" t="s">
        <v>2312</v>
      </c>
      <c r="C52" s="263" t="s">
        <v>2253</v>
      </c>
      <c r="D52" s="256" t="s">
        <v>2204</v>
      </c>
      <c r="E52" s="257">
        <v>1</v>
      </c>
      <c r="F52" s="258"/>
      <c r="G52" s="259">
        <f>ROUND(E52*F52,2)</f>
        <v>0</v>
      </c>
      <c r="H52" s="258"/>
      <c r="I52" s="259">
        <f>ROUND(E52*H52,2)</f>
        <v>0</v>
      </c>
      <c r="J52" s="258"/>
      <c r="K52" s="259">
        <f>ROUND(E52*J52,2)</f>
        <v>0</v>
      </c>
      <c r="L52" s="259">
        <v>15</v>
      </c>
      <c r="M52" s="259">
        <f>G52*(1+L52/100)</f>
        <v>0</v>
      </c>
      <c r="N52" s="259">
        <v>0</v>
      </c>
      <c r="O52" s="259">
        <f>ROUND(E52*N52,2)</f>
        <v>0</v>
      </c>
      <c r="P52" s="259">
        <v>0</v>
      </c>
      <c r="Q52" s="259">
        <f>ROUND(E52*P52,2)</f>
        <v>0</v>
      </c>
      <c r="R52" s="259"/>
      <c r="S52" s="259" t="s">
        <v>272</v>
      </c>
      <c r="T52" s="260" t="s">
        <v>244</v>
      </c>
      <c r="U52" s="220">
        <v>0</v>
      </c>
      <c r="V52" s="220">
        <f>ROUND(E52*U52,2)</f>
        <v>0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293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54">
        <v>39</v>
      </c>
      <c r="B53" s="255" t="s">
        <v>2314</v>
      </c>
      <c r="C53" s="263" t="s">
        <v>2866</v>
      </c>
      <c r="D53" s="256" t="s">
        <v>2561</v>
      </c>
      <c r="E53" s="257">
        <v>6</v>
      </c>
      <c r="F53" s="258"/>
      <c r="G53" s="259">
        <f>ROUND(E53*F53,2)</f>
        <v>0</v>
      </c>
      <c r="H53" s="258"/>
      <c r="I53" s="259">
        <f>ROUND(E53*H53,2)</f>
        <v>0</v>
      </c>
      <c r="J53" s="258"/>
      <c r="K53" s="259">
        <f>ROUND(E53*J53,2)</f>
        <v>0</v>
      </c>
      <c r="L53" s="259">
        <v>15</v>
      </c>
      <c r="M53" s="259">
        <f>G53*(1+L53/100)</f>
        <v>0</v>
      </c>
      <c r="N53" s="259">
        <v>0</v>
      </c>
      <c r="O53" s="259">
        <f>ROUND(E53*N53,2)</f>
        <v>0</v>
      </c>
      <c r="P53" s="259">
        <v>0</v>
      </c>
      <c r="Q53" s="259">
        <f>ROUND(E53*P53,2)</f>
        <v>0</v>
      </c>
      <c r="R53" s="259"/>
      <c r="S53" s="259" t="s">
        <v>272</v>
      </c>
      <c r="T53" s="260" t="s">
        <v>244</v>
      </c>
      <c r="U53" s="220">
        <v>0</v>
      </c>
      <c r="V53" s="220">
        <f>ROUND(E53*U53,2)</f>
        <v>0</v>
      </c>
      <c r="W53" s="220"/>
      <c r="X53" s="220" t="s">
        <v>292</v>
      </c>
      <c r="Y53" s="210"/>
      <c r="Z53" s="210"/>
      <c r="AA53" s="210"/>
      <c r="AB53" s="210"/>
      <c r="AC53" s="210"/>
      <c r="AD53" s="210"/>
      <c r="AE53" s="210"/>
      <c r="AF53" s="210"/>
      <c r="AG53" s="210" t="s">
        <v>293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54">
        <v>40</v>
      </c>
      <c r="B54" s="255" t="s">
        <v>2316</v>
      </c>
      <c r="C54" s="263" t="s">
        <v>2867</v>
      </c>
      <c r="D54" s="256" t="s">
        <v>2561</v>
      </c>
      <c r="E54" s="257">
        <v>20</v>
      </c>
      <c r="F54" s="258"/>
      <c r="G54" s="259">
        <f>ROUND(E54*F54,2)</f>
        <v>0</v>
      </c>
      <c r="H54" s="258"/>
      <c r="I54" s="259">
        <f>ROUND(E54*H54,2)</f>
        <v>0</v>
      </c>
      <c r="J54" s="258"/>
      <c r="K54" s="259">
        <f>ROUND(E54*J54,2)</f>
        <v>0</v>
      </c>
      <c r="L54" s="259">
        <v>15</v>
      </c>
      <c r="M54" s="259">
        <f>G54*(1+L54/100)</f>
        <v>0</v>
      </c>
      <c r="N54" s="259">
        <v>0</v>
      </c>
      <c r="O54" s="259">
        <f>ROUND(E54*N54,2)</f>
        <v>0</v>
      </c>
      <c r="P54" s="259">
        <v>0</v>
      </c>
      <c r="Q54" s="259">
        <f>ROUND(E54*P54,2)</f>
        <v>0</v>
      </c>
      <c r="R54" s="259"/>
      <c r="S54" s="259" t="s">
        <v>272</v>
      </c>
      <c r="T54" s="260" t="s">
        <v>244</v>
      </c>
      <c r="U54" s="220">
        <v>0</v>
      </c>
      <c r="V54" s="220">
        <f>ROUND(E54*U54,2)</f>
        <v>0</v>
      </c>
      <c r="W54" s="220"/>
      <c r="X54" s="220" t="s">
        <v>292</v>
      </c>
      <c r="Y54" s="210"/>
      <c r="Z54" s="210"/>
      <c r="AA54" s="210"/>
      <c r="AB54" s="210"/>
      <c r="AC54" s="210"/>
      <c r="AD54" s="210"/>
      <c r="AE54" s="210"/>
      <c r="AF54" s="210"/>
      <c r="AG54" s="210" t="s">
        <v>293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54">
        <v>41</v>
      </c>
      <c r="B55" s="255" t="s">
        <v>2318</v>
      </c>
      <c r="C55" s="263" t="s">
        <v>2868</v>
      </c>
      <c r="D55" s="256" t="s">
        <v>2204</v>
      </c>
      <c r="E55" s="257">
        <v>1</v>
      </c>
      <c r="F55" s="258"/>
      <c r="G55" s="259">
        <f>ROUND(E55*F55,2)</f>
        <v>0</v>
      </c>
      <c r="H55" s="258"/>
      <c r="I55" s="259">
        <f>ROUND(E55*H55,2)</f>
        <v>0</v>
      </c>
      <c r="J55" s="258"/>
      <c r="K55" s="259">
        <f>ROUND(E55*J55,2)</f>
        <v>0</v>
      </c>
      <c r="L55" s="259">
        <v>15</v>
      </c>
      <c r="M55" s="259">
        <f>G55*(1+L55/100)</f>
        <v>0</v>
      </c>
      <c r="N55" s="259">
        <v>0</v>
      </c>
      <c r="O55" s="259">
        <f>ROUND(E55*N55,2)</f>
        <v>0</v>
      </c>
      <c r="P55" s="259">
        <v>0</v>
      </c>
      <c r="Q55" s="259">
        <f>ROUND(E55*P55,2)</f>
        <v>0</v>
      </c>
      <c r="R55" s="259"/>
      <c r="S55" s="259" t="s">
        <v>272</v>
      </c>
      <c r="T55" s="260" t="s">
        <v>244</v>
      </c>
      <c r="U55" s="220">
        <v>0</v>
      </c>
      <c r="V55" s="220">
        <f>ROUND(E55*U55,2)</f>
        <v>0</v>
      </c>
      <c r="W55" s="220"/>
      <c r="X55" s="220" t="s">
        <v>292</v>
      </c>
      <c r="Y55" s="210"/>
      <c r="Z55" s="210"/>
      <c r="AA55" s="210"/>
      <c r="AB55" s="210"/>
      <c r="AC55" s="210"/>
      <c r="AD55" s="210"/>
      <c r="AE55" s="210"/>
      <c r="AF55" s="210"/>
      <c r="AG55" s="210" t="s">
        <v>293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54">
        <v>42</v>
      </c>
      <c r="B56" s="255" t="s">
        <v>2320</v>
      </c>
      <c r="C56" s="263" t="s">
        <v>2869</v>
      </c>
      <c r="D56" s="256" t="s">
        <v>2561</v>
      </c>
      <c r="E56" s="257">
        <v>2</v>
      </c>
      <c r="F56" s="258"/>
      <c r="G56" s="259">
        <f>ROUND(E56*F56,2)</f>
        <v>0</v>
      </c>
      <c r="H56" s="258"/>
      <c r="I56" s="259">
        <f>ROUND(E56*H56,2)</f>
        <v>0</v>
      </c>
      <c r="J56" s="258"/>
      <c r="K56" s="259">
        <f>ROUND(E56*J56,2)</f>
        <v>0</v>
      </c>
      <c r="L56" s="259">
        <v>15</v>
      </c>
      <c r="M56" s="259">
        <f>G56*(1+L56/100)</f>
        <v>0</v>
      </c>
      <c r="N56" s="259">
        <v>0</v>
      </c>
      <c r="O56" s="259">
        <f>ROUND(E56*N56,2)</f>
        <v>0</v>
      </c>
      <c r="P56" s="259">
        <v>0</v>
      </c>
      <c r="Q56" s="259">
        <f>ROUND(E56*P56,2)</f>
        <v>0</v>
      </c>
      <c r="R56" s="259"/>
      <c r="S56" s="259" t="s">
        <v>272</v>
      </c>
      <c r="T56" s="260" t="s">
        <v>244</v>
      </c>
      <c r="U56" s="220">
        <v>0</v>
      </c>
      <c r="V56" s="220">
        <f>ROUND(E56*U56,2)</f>
        <v>0</v>
      </c>
      <c r="W56" s="220"/>
      <c r="X56" s="220" t="s">
        <v>292</v>
      </c>
      <c r="Y56" s="210"/>
      <c r="Z56" s="210"/>
      <c r="AA56" s="210"/>
      <c r="AB56" s="210"/>
      <c r="AC56" s="210"/>
      <c r="AD56" s="210"/>
      <c r="AE56" s="210"/>
      <c r="AF56" s="210"/>
      <c r="AG56" s="210" t="s">
        <v>293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31">
        <v>43</v>
      </c>
      <c r="B57" s="232" t="s">
        <v>2322</v>
      </c>
      <c r="C57" s="242" t="s">
        <v>2243</v>
      </c>
      <c r="D57" s="233" t="s">
        <v>342</v>
      </c>
      <c r="E57" s="234">
        <v>1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15</v>
      </c>
      <c r="M57" s="236">
        <f>G57*(1+L57/100)</f>
        <v>0</v>
      </c>
      <c r="N57" s="236">
        <v>0</v>
      </c>
      <c r="O57" s="236">
        <f>ROUND(E57*N57,2)</f>
        <v>0</v>
      </c>
      <c r="P57" s="236">
        <v>0</v>
      </c>
      <c r="Q57" s="236">
        <f>ROUND(E57*P57,2)</f>
        <v>0</v>
      </c>
      <c r="R57" s="236"/>
      <c r="S57" s="236" t="s">
        <v>272</v>
      </c>
      <c r="T57" s="237" t="s">
        <v>244</v>
      </c>
      <c r="U57" s="220">
        <v>0</v>
      </c>
      <c r="V57" s="220">
        <f>ROUND(E57*U57,2)</f>
        <v>0</v>
      </c>
      <c r="W57" s="220"/>
      <c r="X57" s="220" t="s">
        <v>292</v>
      </c>
      <c r="Y57" s="210"/>
      <c r="Z57" s="210"/>
      <c r="AA57" s="210"/>
      <c r="AB57" s="210"/>
      <c r="AC57" s="210"/>
      <c r="AD57" s="210"/>
      <c r="AE57" s="210"/>
      <c r="AF57" s="210"/>
      <c r="AG57" s="210" t="s">
        <v>293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17"/>
      <c r="B58" s="218"/>
      <c r="C58" s="243" t="s">
        <v>2870</v>
      </c>
      <c r="D58" s="239"/>
      <c r="E58" s="239"/>
      <c r="F58" s="239"/>
      <c r="G58" s="239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10"/>
      <c r="Z58" s="210"/>
      <c r="AA58" s="210"/>
      <c r="AB58" s="210"/>
      <c r="AC58" s="210"/>
      <c r="AD58" s="210"/>
      <c r="AE58" s="210"/>
      <c r="AF58" s="210"/>
      <c r="AG58" s="210" t="s">
        <v>248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x14ac:dyDescent="0.25">
      <c r="A59" s="3"/>
      <c r="B59" s="4"/>
      <c r="C59" s="24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AE59">
        <v>15</v>
      </c>
      <c r="AF59">
        <v>21</v>
      </c>
      <c r="AG59" t="s">
        <v>225</v>
      </c>
    </row>
    <row r="60" spans="1:60" x14ac:dyDescent="0.25">
      <c r="A60" s="213"/>
      <c r="B60" s="214" t="s">
        <v>29</v>
      </c>
      <c r="C60" s="246"/>
      <c r="D60" s="215"/>
      <c r="E60" s="216"/>
      <c r="F60" s="216"/>
      <c r="G60" s="240">
        <f>G8+G16+G21+G25+G27+G33+G48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AE60">
        <f>SUMIF(L7:L58,AE59,G7:G58)</f>
        <v>0</v>
      </c>
      <c r="AF60">
        <f>SUMIF(L7:L58,AF59,G7:G58)</f>
        <v>0</v>
      </c>
      <c r="AG60" t="s">
        <v>285</v>
      </c>
    </row>
    <row r="61" spans="1:60" x14ac:dyDescent="0.25">
      <c r="C61" s="247"/>
      <c r="D61" s="10"/>
      <c r="AG61" t="s">
        <v>286</v>
      </c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FEvIcZ2CpUFIDNm5KEjNEgW/XoOHnSfXds8iF0J5mAbcPuoymGiZ0czOCBv3isDRB5MEvCMV/NcfwlJA/akgA==" saltValue="d7NZPl29YKwhpUtrS0CIWg==" spinCount="100000" sheet="1"/>
  <mergeCells count="5">
    <mergeCell ref="A1:G1"/>
    <mergeCell ref="C2:G2"/>
    <mergeCell ref="C3:G3"/>
    <mergeCell ref="C4:G4"/>
    <mergeCell ref="C58:G5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4BF8F-9C02-4681-A671-1AC6E715DF2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76</v>
      </c>
      <c r="C3" s="199" t="s">
        <v>77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63</v>
      </c>
      <c r="C4" s="202" t="s">
        <v>78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111</v>
      </c>
      <c r="C8" s="241" t="s">
        <v>112</v>
      </c>
      <c r="D8" s="227"/>
      <c r="E8" s="228"/>
      <c r="F8" s="229"/>
      <c r="G8" s="229">
        <f>SUMIF(AG9:AG18,"&lt;&gt;NOR",G9:G18)</f>
        <v>0</v>
      </c>
      <c r="H8" s="229"/>
      <c r="I8" s="229">
        <f>SUM(I9:I18)</f>
        <v>0</v>
      </c>
      <c r="J8" s="229"/>
      <c r="K8" s="229">
        <f>SUM(K9:K18)</f>
        <v>0</v>
      </c>
      <c r="L8" s="229"/>
      <c r="M8" s="229">
        <f>SUM(M9:M18)</f>
        <v>0</v>
      </c>
      <c r="N8" s="229"/>
      <c r="O8" s="229">
        <f>SUM(O9:O18)</f>
        <v>0</v>
      </c>
      <c r="P8" s="229"/>
      <c r="Q8" s="229">
        <f>SUM(Q9:Q18)</f>
        <v>0</v>
      </c>
      <c r="R8" s="229"/>
      <c r="S8" s="229"/>
      <c r="T8" s="230"/>
      <c r="U8" s="224"/>
      <c r="V8" s="224">
        <f>SUM(V9:V18)</f>
        <v>0</v>
      </c>
      <c r="W8" s="224"/>
      <c r="X8" s="224"/>
      <c r="AG8" t="s">
        <v>239</v>
      </c>
    </row>
    <row r="9" spans="1:60" ht="30.6" outlineLevel="1" x14ac:dyDescent="0.25">
      <c r="A9" s="254">
        <v>1</v>
      </c>
      <c r="B9" s="255" t="s">
        <v>2871</v>
      </c>
      <c r="C9" s="263" t="s">
        <v>2872</v>
      </c>
      <c r="D9" s="256" t="s">
        <v>2204</v>
      </c>
      <c r="E9" s="257">
        <v>2</v>
      </c>
      <c r="F9" s="258"/>
      <c r="G9" s="259">
        <f>ROUND(E9*F9,2)</f>
        <v>0</v>
      </c>
      <c r="H9" s="258"/>
      <c r="I9" s="259">
        <f>ROUND(E9*H9,2)</f>
        <v>0</v>
      </c>
      <c r="J9" s="258"/>
      <c r="K9" s="259">
        <f>ROUND(E9*J9,2)</f>
        <v>0</v>
      </c>
      <c r="L9" s="259">
        <v>15</v>
      </c>
      <c r="M9" s="259">
        <f>G9*(1+L9/100)</f>
        <v>0</v>
      </c>
      <c r="N9" s="259">
        <v>0</v>
      </c>
      <c r="O9" s="259">
        <f>ROUND(E9*N9,2)</f>
        <v>0</v>
      </c>
      <c r="P9" s="259">
        <v>0</v>
      </c>
      <c r="Q9" s="259">
        <f>ROUND(E9*P9,2)</f>
        <v>0</v>
      </c>
      <c r="R9" s="259"/>
      <c r="S9" s="259" t="s">
        <v>272</v>
      </c>
      <c r="T9" s="260" t="s">
        <v>244</v>
      </c>
      <c r="U9" s="220">
        <v>0</v>
      </c>
      <c r="V9" s="220">
        <f>ROUND(E9*U9,2)</f>
        <v>0</v>
      </c>
      <c r="W9" s="220"/>
      <c r="X9" s="220" t="s">
        <v>739</v>
      </c>
      <c r="Y9" s="210"/>
      <c r="Z9" s="210"/>
      <c r="AA9" s="210"/>
      <c r="AB9" s="210"/>
      <c r="AC9" s="210"/>
      <c r="AD9" s="210"/>
      <c r="AE9" s="210"/>
      <c r="AF9" s="210"/>
      <c r="AG9" s="210" t="s">
        <v>2450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4">
        <v>2</v>
      </c>
      <c r="B10" s="255" t="s">
        <v>2208</v>
      </c>
      <c r="C10" s="263" t="s">
        <v>2873</v>
      </c>
      <c r="D10" s="256" t="s">
        <v>2874</v>
      </c>
      <c r="E10" s="257">
        <v>2</v>
      </c>
      <c r="F10" s="258"/>
      <c r="G10" s="259">
        <f>ROUND(E10*F10,2)</f>
        <v>0</v>
      </c>
      <c r="H10" s="258"/>
      <c r="I10" s="259">
        <f>ROUND(E10*H10,2)</f>
        <v>0</v>
      </c>
      <c r="J10" s="258"/>
      <c r="K10" s="259">
        <f>ROUND(E10*J10,2)</f>
        <v>0</v>
      </c>
      <c r="L10" s="259">
        <v>15</v>
      </c>
      <c r="M10" s="259">
        <f>G10*(1+L10/100)</f>
        <v>0</v>
      </c>
      <c r="N10" s="259">
        <v>0</v>
      </c>
      <c r="O10" s="259">
        <f>ROUND(E10*N10,2)</f>
        <v>0</v>
      </c>
      <c r="P10" s="259">
        <v>0</v>
      </c>
      <c r="Q10" s="259">
        <f>ROUND(E10*P10,2)</f>
        <v>0</v>
      </c>
      <c r="R10" s="259"/>
      <c r="S10" s="259" t="s">
        <v>272</v>
      </c>
      <c r="T10" s="260" t="s">
        <v>244</v>
      </c>
      <c r="U10" s="220">
        <v>0</v>
      </c>
      <c r="V10" s="220">
        <f>ROUND(E10*U10,2)</f>
        <v>0</v>
      </c>
      <c r="W10" s="220"/>
      <c r="X10" s="220" t="s">
        <v>292</v>
      </c>
      <c r="Y10" s="210"/>
      <c r="Z10" s="210"/>
      <c r="AA10" s="210"/>
      <c r="AB10" s="210"/>
      <c r="AC10" s="210"/>
      <c r="AD10" s="210"/>
      <c r="AE10" s="210"/>
      <c r="AF10" s="210"/>
      <c r="AG10" s="210" t="s">
        <v>293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4">
        <v>3</v>
      </c>
      <c r="B11" s="255" t="s">
        <v>2875</v>
      </c>
      <c r="C11" s="263" t="s">
        <v>2876</v>
      </c>
      <c r="D11" s="256" t="s">
        <v>2204</v>
      </c>
      <c r="E11" s="257">
        <v>2</v>
      </c>
      <c r="F11" s="258"/>
      <c r="G11" s="259">
        <f>ROUND(E11*F11,2)</f>
        <v>0</v>
      </c>
      <c r="H11" s="258"/>
      <c r="I11" s="259">
        <f>ROUND(E11*H11,2)</f>
        <v>0</v>
      </c>
      <c r="J11" s="258"/>
      <c r="K11" s="259">
        <f>ROUND(E11*J11,2)</f>
        <v>0</v>
      </c>
      <c r="L11" s="259">
        <v>15</v>
      </c>
      <c r="M11" s="259">
        <f>G11*(1+L11/100)</f>
        <v>0</v>
      </c>
      <c r="N11" s="259">
        <v>0</v>
      </c>
      <c r="O11" s="259">
        <f>ROUND(E11*N11,2)</f>
        <v>0</v>
      </c>
      <c r="P11" s="259">
        <v>0</v>
      </c>
      <c r="Q11" s="259">
        <f>ROUND(E11*P11,2)</f>
        <v>0</v>
      </c>
      <c r="R11" s="259"/>
      <c r="S11" s="259" t="s">
        <v>272</v>
      </c>
      <c r="T11" s="260" t="s">
        <v>244</v>
      </c>
      <c r="U11" s="220">
        <v>0</v>
      </c>
      <c r="V11" s="220">
        <f>ROUND(E11*U11,2)</f>
        <v>0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293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4">
        <v>4</v>
      </c>
      <c r="B12" s="255" t="s">
        <v>2212</v>
      </c>
      <c r="C12" s="263" t="s">
        <v>2877</v>
      </c>
      <c r="D12" s="256" t="s">
        <v>2204</v>
      </c>
      <c r="E12" s="257">
        <v>2</v>
      </c>
      <c r="F12" s="258"/>
      <c r="G12" s="259">
        <f>ROUND(E12*F12,2)</f>
        <v>0</v>
      </c>
      <c r="H12" s="258"/>
      <c r="I12" s="259">
        <f>ROUND(E12*H12,2)</f>
        <v>0</v>
      </c>
      <c r="J12" s="258"/>
      <c r="K12" s="259">
        <f>ROUND(E12*J12,2)</f>
        <v>0</v>
      </c>
      <c r="L12" s="259">
        <v>15</v>
      </c>
      <c r="M12" s="259">
        <f>G12*(1+L12/100)</f>
        <v>0</v>
      </c>
      <c r="N12" s="259">
        <v>0</v>
      </c>
      <c r="O12" s="259">
        <f>ROUND(E12*N12,2)</f>
        <v>0</v>
      </c>
      <c r="P12" s="259">
        <v>0</v>
      </c>
      <c r="Q12" s="259">
        <f>ROUND(E12*P12,2)</f>
        <v>0</v>
      </c>
      <c r="R12" s="259"/>
      <c r="S12" s="259" t="s">
        <v>272</v>
      </c>
      <c r="T12" s="260" t="s">
        <v>244</v>
      </c>
      <c r="U12" s="220">
        <v>0</v>
      </c>
      <c r="V12" s="220">
        <f>ROUND(E12*U12,2)</f>
        <v>0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293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4">
        <v>5</v>
      </c>
      <c r="B13" s="255" t="s">
        <v>2214</v>
      </c>
      <c r="C13" s="263" t="s">
        <v>2878</v>
      </c>
      <c r="D13" s="256" t="s">
        <v>2874</v>
      </c>
      <c r="E13" s="257">
        <v>2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/>
      <c r="S13" s="259" t="s">
        <v>272</v>
      </c>
      <c r="T13" s="260" t="s">
        <v>244</v>
      </c>
      <c r="U13" s="220">
        <v>0</v>
      </c>
      <c r="V13" s="220">
        <f>ROUND(E13*U13,2)</f>
        <v>0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293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4">
        <v>6</v>
      </c>
      <c r="B14" s="255" t="s">
        <v>2216</v>
      </c>
      <c r="C14" s="263" t="s">
        <v>2879</v>
      </c>
      <c r="D14" s="256" t="s">
        <v>2874</v>
      </c>
      <c r="E14" s="257">
        <v>1</v>
      </c>
      <c r="F14" s="258"/>
      <c r="G14" s="259">
        <f>ROUND(E14*F14,2)</f>
        <v>0</v>
      </c>
      <c r="H14" s="258"/>
      <c r="I14" s="259">
        <f>ROUND(E14*H14,2)</f>
        <v>0</v>
      </c>
      <c r="J14" s="258"/>
      <c r="K14" s="259">
        <f>ROUND(E14*J14,2)</f>
        <v>0</v>
      </c>
      <c r="L14" s="259">
        <v>15</v>
      </c>
      <c r="M14" s="259">
        <f>G14*(1+L14/100)</f>
        <v>0</v>
      </c>
      <c r="N14" s="259">
        <v>0</v>
      </c>
      <c r="O14" s="259">
        <f>ROUND(E14*N14,2)</f>
        <v>0</v>
      </c>
      <c r="P14" s="259">
        <v>0</v>
      </c>
      <c r="Q14" s="259">
        <f>ROUND(E14*P14,2)</f>
        <v>0</v>
      </c>
      <c r="R14" s="259"/>
      <c r="S14" s="259" t="s">
        <v>272</v>
      </c>
      <c r="T14" s="260" t="s">
        <v>244</v>
      </c>
      <c r="U14" s="220">
        <v>0</v>
      </c>
      <c r="V14" s="220">
        <f>ROUND(E14*U14,2)</f>
        <v>0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293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4">
        <v>7</v>
      </c>
      <c r="B15" s="255" t="s">
        <v>2880</v>
      </c>
      <c r="C15" s="263" t="s">
        <v>2881</v>
      </c>
      <c r="D15" s="256" t="s">
        <v>2204</v>
      </c>
      <c r="E15" s="257">
        <v>9</v>
      </c>
      <c r="F15" s="258"/>
      <c r="G15" s="259">
        <f>ROUND(E15*F15,2)</f>
        <v>0</v>
      </c>
      <c r="H15" s="258"/>
      <c r="I15" s="259">
        <f>ROUND(E15*H15,2)</f>
        <v>0</v>
      </c>
      <c r="J15" s="258"/>
      <c r="K15" s="259">
        <f>ROUND(E15*J15,2)</f>
        <v>0</v>
      </c>
      <c r="L15" s="259">
        <v>15</v>
      </c>
      <c r="M15" s="259">
        <f>G15*(1+L15/100)</f>
        <v>0</v>
      </c>
      <c r="N15" s="259">
        <v>0</v>
      </c>
      <c r="O15" s="259">
        <f>ROUND(E15*N15,2)</f>
        <v>0</v>
      </c>
      <c r="P15" s="259">
        <v>0</v>
      </c>
      <c r="Q15" s="259">
        <f>ROUND(E15*P15,2)</f>
        <v>0</v>
      </c>
      <c r="R15" s="259"/>
      <c r="S15" s="259" t="s">
        <v>272</v>
      </c>
      <c r="T15" s="260" t="s">
        <v>244</v>
      </c>
      <c r="U15" s="220">
        <v>0</v>
      </c>
      <c r="V15" s="220">
        <f>ROUND(E15*U15,2)</f>
        <v>0</v>
      </c>
      <c r="W15" s="220"/>
      <c r="X15" s="220" t="s">
        <v>739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2450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4">
        <v>8</v>
      </c>
      <c r="B16" s="255" t="s">
        <v>2882</v>
      </c>
      <c r="C16" s="263" t="s">
        <v>2883</v>
      </c>
      <c r="D16" s="256" t="s">
        <v>2204</v>
      </c>
      <c r="E16" s="257">
        <v>6</v>
      </c>
      <c r="F16" s="258"/>
      <c r="G16" s="259">
        <f>ROUND(E16*F16,2)</f>
        <v>0</v>
      </c>
      <c r="H16" s="258"/>
      <c r="I16" s="259">
        <f>ROUND(E16*H16,2)</f>
        <v>0</v>
      </c>
      <c r="J16" s="258"/>
      <c r="K16" s="259">
        <f>ROUND(E16*J16,2)</f>
        <v>0</v>
      </c>
      <c r="L16" s="259">
        <v>15</v>
      </c>
      <c r="M16" s="259">
        <f>G16*(1+L16/100)</f>
        <v>0</v>
      </c>
      <c r="N16" s="259">
        <v>0</v>
      </c>
      <c r="O16" s="259">
        <f>ROUND(E16*N16,2)</f>
        <v>0</v>
      </c>
      <c r="P16" s="259">
        <v>0</v>
      </c>
      <c r="Q16" s="259">
        <f>ROUND(E16*P16,2)</f>
        <v>0</v>
      </c>
      <c r="R16" s="259"/>
      <c r="S16" s="259" t="s">
        <v>272</v>
      </c>
      <c r="T16" s="260" t="s">
        <v>244</v>
      </c>
      <c r="U16" s="220">
        <v>0</v>
      </c>
      <c r="V16" s="220">
        <f>ROUND(E16*U16,2)</f>
        <v>0</v>
      </c>
      <c r="W16" s="220"/>
      <c r="X16" s="220" t="s">
        <v>739</v>
      </c>
      <c r="Y16" s="210"/>
      <c r="Z16" s="210"/>
      <c r="AA16" s="210"/>
      <c r="AB16" s="210"/>
      <c r="AC16" s="210"/>
      <c r="AD16" s="210"/>
      <c r="AE16" s="210"/>
      <c r="AF16" s="210"/>
      <c r="AG16" s="210" t="s">
        <v>2450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4">
        <v>9</v>
      </c>
      <c r="B17" s="255" t="s">
        <v>2884</v>
      </c>
      <c r="C17" s="263" t="s">
        <v>2885</v>
      </c>
      <c r="D17" s="256" t="s">
        <v>2204</v>
      </c>
      <c r="E17" s="257">
        <v>5</v>
      </c>
      <c r="F17" s="258"/>
      <c r="G17" s="259">
        <f>ROUND(E17*F17,2)</f>
        <v>0</v>
      </c>
      <c r="H17" s="258"/>
      <c r="I17" s="259">
        <f>ROUND(E17*H17,2)</f>
        <v>0</v>
      </c>
      <c r="J17" s="258"/>
      <c r="K17" s="259">
        <f>ROUND(E17*J17,2)</f>
        <v>0</v>
      </c>
      <c r="L17" s="259">
        <v>15</v>
      </c>
      <c r="M17" s="259">
        <f>G17*(1+L17/100)</f>
        <v>0</v>
      </c>
      <c r="N17" s="259">
        <v>0</v>
      </c>
      <c r="O17" s="259">
        <f>ROUND(E17*N17,2)</f>
        <v>0</v>
      </c>
      <c r="P17" s="259">
        <v>0</v>
      </c>
      <c r="Q17" s="259">
        <f>ROUND(E17*P17,2)</f>
        <v>0</v>
      </c>
      <c r="R17" s="259"/>
      <c r="S17" s="259" t="s">
        <v>272</v>
      </c>
      <c r="T17" s="260" t="s">
        <v>244</v>
      </c>
      <c r="U17" s="220">
        <v>0</v>
      </c>
      <c r="V17" s="220">
        <f>ROUND(E17*U17,2)</f>
        <v>0</v>
      </c>
      <c r="W17" s="220"/>
      <c r="X17" s="220" t="s">
        <v>739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2450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4">
        <v>10</v>
      </c>
      <c r="B18" s="255" t="s">
        <v>2886</v>
      </c>
      <c r="C18" s="263" t="s">
        <v>2887</v>
      </c>
      <c r="D18" s="256" t="s">
        <v>2204</v>
      </c>
      <c r="E18" s="257">
        <v>4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/>
      <c r="S18" s="259" t="s">
        <v>272</v>
      </c>
      <c r="T18" s="260" t="s">
        <v>244</v>
      </c>
      <c r="U18" s="220">
        <v>0</v>
      </c>
      <c r="V18" s="220">
        <f>ROUND(E18*U18,2)</f>
        <v>0</v>
      </c>
      <c r="W18" s="220"/>
      <c r="X18" s="220" t="s">
        <v>739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2450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x14ac:dyDescent="0.25">
      <c r="A19" s="225" t="s">
        <v>238</v>
      </c>
      <c r="B19" s="226" t="s">
        <v>116</v>
      </c>
      <c r="C19" s="241" t="s">
        <v>117</v>
      </c>
      <c r="D19" s="227"/>
      <c r="E19" s="228"/>
      <c r="F19" s="229"/>
      <c r="G19" s="229">
        <f>SUMIF(AG20:AG24,"&lt;&gt;NOR",G20:G24)</f>
        <v>0</v>
      </c>
      <c r="H19" s="229"/>
      <c r="I19" s="229">
        <f>SUM(I20:I24)</f>
        <v>0</v>
      </c>
      <c r="J19" s="229"/>
      <c r="K19" s="229">
        <f>SUM(K20:K24)</f>
        <v>0</v>
      </c>
      <c r="L19" s="229"/>
      <c r="M19" s="229">
        <f>SUM(M20:M24)</f>
        <v>0</v>
      </c>
      <c r="N19" s="229"/>
      <c r="O19" s="229">
        <f>SUM(O20:O24)</f>
        <v>0</v>
      </c>
      <c r="P19" s="229"/>
      <c r="Q19" s="229">
        <f>SUM(Q20:Q24)</f>
        <v>0</v>
      </c>
      <c r="R19" s="229"/>
      <c r="S19" s="229"/>
      <c r="T19" s="230"/>
      <c r="U19" s="224"/>
      <c r="V19" s="224">
        <f>SUM(V20:V24)</f>
        <v>0</v>
      </c>
      <c r="W19" s="224"/>
      <c r="X19" s="224"/>
      <c r="AG19" t="s">
        <v>239</v>
      </c>
    </row>
    <row r="20" spans="1:60" ht="20.399999999999999" outlineLevel="1" x14ac:dyDescent="0.25">
      <c r="A20" s="254">
        <v>11</v>
      </c>
      <c r="B20" s="255" t="s">
        <v>2888</v>
      </c>
      <c r="C20" s="263" t="s">
        <v>2889</v>
      </c>
      <c r="D20" s="256" t="s">
        <v>2449</v>
      </c>
      <c r="E20" s="257">
        <v>83</v>
      </c>
      <c r="F20" s="258"/>
      <c r="G20" s="259">
        <f>ROUND(E20*F20,2)</f>
        <v>0</v>
      </c>
      <c r="H20" s="258"/>
      <c r="I20" s="259">
        <f>ROUND(E20*H20,2)</f>
        <v>0</v>
      </c>
      <c r="J20" s="258"/>
      <c r="K20" s="259">
        <f>ROUND(E20*J20,2)</f>
        <v>0</v>
      </c>
      <c r="L20" s="259">
        <v>15</v>
      </c>
      <c r="M20" s="259">
        <f>G20*(1+L20/100)</f>
        <v>0</v>
      </c>
      <c r="N20" s="259">
        <v>0</v>
      </c>
      <c r="O20" s="259">
        <f>ROUND(E20*N20,2)</f>
        <v>0</v>
      </c>
      <c r="P20" s="259">
        <v>0</v>
      </c>
      <c r="Q20" s="259">
        <f>ROUND(E20*P20,2)</f>
        <v>0</v>
      </c>
      <c r="R20" s="259"/>
      <c r="S20" s="259" t="s">
        <v>272</v>
      </c>
      <c r="T20" s="260" t="s">
        <v>244</v>
      </c>
      <c r="U20" s="220">
        <v>0</v>
      </c>
      <c r="V20" s="220">
        <f>ROUND(E20*U20,2)</f>
        <v>0</v>
      </c>
      <c r="W20" s="220"/>
      <c r="X20" s="220" t="s">
        <v>739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2450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4">
        <v>12</v>
      </c>
      <c r="B21" s="255" t="s">
        <v>2228</v>
      </c>
      <c r="C21" s="263" t="s">
        <v>2890</v>
      </c>
      <c r="D21" s="256" t="s">
        <v>2449</v>
      </c>
      <c r="E21" s="257">
        <v>30</v>
      </c>
      <c r="F21" s="258"/>
      <c r="G21" s="259">
        <f>ROUND(E21*F21,2)</f>
        <v>0</v>
      </c>
      <c r="H21" s="258"/>
      <c r="I21" s="259">
        <f>ROUND(E21*H21,2)</f>
        <v>0</v>
      </c>
      <c r="J21" s="258"/>
      <c r="K21" s="259">
        <f>ROUND(E21*J21,2)</f>
        <v>0</v>
      </c>
      <c r="L21" s="259">
        <v>15</v>
      </c>
      <c r="M21" s="259">
        <f>G21*(1+L21/100)</f>
        <v>0</v>
      </c>
      <c r="N21" s="259">
        <v>0</v>
      </c>
      <c r="O21" s="259">
        <f>ROUND(E21*N21,2)</f>
        <v>0</v>
      </c>
      <c r="P21" s="259">
        <v>0</v>
      </c>
      <c r="Q21" s="259">
        <f>ROUND(E21*P21,2)</f>
        <v>0</v>
      </c>
      <c r="R21" s="259"/>
      <c r="S21" s="259" t="s">
        <v>272</v>
      </c>
      <c r="T21" s="260" t="s">
        <v>244</v>
      </c>
      <c r="U21" s="220">
        <v>0</v>
      </c>
      <c r="V21" s="220">
        <f>ROUND(E21*U21,2)</f>
        <v>0</v>
      </c>
      <c r="W21" s="220"/>
      <c r="X21" s="220" t="s">
        <v>292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293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4">
        <v>13</v>
      </c>
      <c r="B22" s="255" t="s">
        <v>2891</v>
      </c>
      <c r="C22" s="263" t="s">
        <v>2892</v>
      </c>
      <c r="D22" s="256" t="s">
        <v>290</v>
      </c>
      <c r="E22" s="257">
        <v>52</v>
      </c>
      <c r="F22" s="258"/>
      <c r="G22" s="259">
        <f>ROUND(E22*F22,2)</f>
        <v>0</v>
      </c>
      <c r="H22" s="258"/>
      <c r="I22" s="259">
        <f>ROUND(E22*H22,2)</f>
        <v>0</v>
      </c>
      <c r="J22" s="258"/>
      <c r="K22" s="259">
        <f>ROUND(E22*J22,2)</f>
        <v>0</v>
      </c>
      <c r="L22" s="259">
        <v>15</v>
      </c>
      <c r="M22" s="259">
        <f>G22*(1+L22/100)</f>
        <v>0</v>
      </c>
      <c r="N22" s="259">
        <v>0</v>
      </c>
      <c r="O22" s="259">
        <f>ROUND(E22*N22,2)</f>
        <v>0</v>
      </c>
      <c r="P22" s="259">
        <v>0</v>
      </c>
      <c r="Q22" s="259">
        <f>ROUND(E22*P22,2)</f>
        <v>0</v>
      </c>
      <c r="R22" s="259"/>
      <c r="S22" s="259" t="s">
        <v>272</v>
      </c>
      <c r="T22" s="260" t="s">
        <v>244</v>
      </c>
      <c r="U22" s="220">
        <v>0</v>
      </c>
      <c r="V22" s="220">
        <f>ROUND(E22*U22,2)</f>
        <v>0</v>
      </c>
      <c r="W22" s="220"/>
      <c r="X22" s="220" t="s">
        <v>292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293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4">
        <v>14</v>
      </c>
      <c r="B23" s="255" t="s">
        <v>2232</v>
      </c>
      <c r="C23" s="263" t="s">
        <v>2893</v>
      </c>
      <c r="D23" s="256" t="s">
        <v>290</v>
      </c>
      <c r="E23" s="257">
        <v>20</v>
      </c>
      <c r="F23" s="258"/>
      <c r="G23" s="259">
        <f>ROUND(E23*F23,2)</f>
        <v>0</v>
      </c>
      <c r="H23" s="258"/>
      <c r="I23" s="259">
        <f>ROUND(E23*H23,2)</f>
        <v>0</v>
      </c>
      <c r="J23" s="258"/>
      <c r="K23" s="259">
        <f>ROUND(E23*J23,2)</f>
        <v>0</v>
      </c>
      <c r="L23" s="259">
        <v>15</v>
      </c>
      <c r="M23" s="259">
        <f>G23*(1+L23/100)</f>
        <v>0</v>
      </c>
      <c r="N23" s="259">
        <v>0</v>
      </c>
      <c r="O23" s="259">
        <f>ROUND(E23*N23,2)</f>
        <v>0</v>
      </c>
      <c r="P23" s="259">
        <v>0</v>
      </c>
      <c r="Q23" s="259">
        <f>ROUND(E23*P23,2)</f>
        <v>0</v>
      </c>
      <c r="R23" s="259"/>
      <c r="S23" s="259" t="s">
        <v>272</v>
      </c>
      <c r="T23" s="260" t="s">
        <v>244</v>
      </c>
      <c r="U23" s="220">
        <v>0</v>
      </c>
      <c r="V23" s="220">
        <f>ROUND(E23*U23,2)</f>
        <v>0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293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ht="20.399999999999999" outlineLevel="1" x14ac:dyDescent="0.25">
      <c r="A24" s="254">
        <v>15</v>
      </c>
      <c r="B24" s="255" t="s">
        <v>2234</v>
      </c>
      <c r="C24" s="263" t="s">
        <v>2894</v>
      </c>
      <c r="D24" s="256" t="s">
        <v>290</v>
      </c>
      <c r="E24" s="257">
        <v>128</v>
      </c>
      <c r="F24" s="258"/>
      <c r="G24" s="259">
        <f>ROUND(E24*F24,2)</f>
        <v>0</v>
      </c>
      <c r="H24" s="258"/>
      <c r="I24" s="259">
        <f>ROUND(E24*H24,2)</f>
        <v>0</v>
      </c>
      <c r="J24" s="258"/>
      <c r="K24" s="259">
        <f>ROUND(E24*J24,2)</f>
        <v>0</v>
      </c>
      <c r="L24" s="259">
        <v>15</v>
      </c>
      <c r="M24" s="259">
        <f>G24*(1+L24/100)</f>
        <v>0</v>
      </c>
      <c r="N24" s="259">
        <v>0</v>
      </c>
      <c r="O24" s="259">
        <f>ROUND(E24*N24,2)</f>
        <v>0</v>
      </c>
      <c r="P24" s="259">
        <v>0</v>
      </c>
      <c r="Q24" s="259">
        <f>ROUND(E24*P24,2)</f>
        <v>0</v>
      </c>
      <c r="R24" s="259"/>
      <c r="S24" s="259" t="s">
        <v>272</v>
      </c>
      <c r="T24" s="260" t="s">
        <v>244</v>
      </c>
      <c r="U24" s="220">
        <v>0</v>
      </c>
      <c r="V24" s="220">
        <f>ROUND(E24*U24,2)</f>
        <v>0</v>
      </c>
      <c r="W24" s="220"/>
      <c r="X24" s="220" t="s">
        <v>292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293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5">
      <c r="A25" s="225" t="s">
        <v>238</v>
      </c>
      <c r="B25" s="226" t="s">
        <v>91</v>
      </c>
      <c r="C25" s="241" t="s">
        <v>92</v>
      </c>
      <c r="D25" s="227"/>
      <c r="E25" s="228"/>
      <c r="F25" s="229"/>
      <c r="G25" s="229">
        <f>SUMIF(AG26:AG38,"&lt;&gt;NOR",G26:G38)</f>
        <v>0</v>
      </c>
      <c r="H25" s="229"/>
      <c r="I25" s="229">
        <f>SUM(I26:I38)</f>
        <v>0</v>
      </c>
      <c r="J25" s="229"/>
      <c r="K25" s="229">
        <f>SUM(K26:K38)</f>
        <v>0</v>
      </c>
      <c r="L25" s="229"/>
      <c r="M25" s="229">
        <f>SUM(M26:M38)</f>
        <v>0</v>
      </c>
      <c r="N25" s="229"/>
      <c r="O25" s="229">
        <f>SUM(O26:O38)</f>
        <v>0</v>
      </c>
      <c r="P25" s="229"/>
      <c r="Q25" s="229">
        <f>SUM(Q26:Q38)</f>
        <v>0</v>
      </c>
      <c r="R25" s="229"/>
      <c r="S25" s="229"/>
      <c r="T25" s="230"/>
      <c r="U25" s="224"/>
      <c r="V25" s="224">
        <f>SUM(V26:V38)</f>
        <v>0</v>
      </c>
      <c r="W25" s="224"/>
      <c r="X25" s="224"/>
      <c r="AG25" t="s">
        <v>239</v>
      </c>
    </row>
    <row r="26" spans="1:60" ht="20.399999999999999" outlineLevel="1" x14ac:dyDescent="0.25">
      <c r="A26" s="254">
        <v>16</v>
      </c>
      <c r="B26" s="255" t="s">
        <v>2895</v>
      </c>
      <c r="C26" s="263" t="s">
        <v>2896</v>
      </c>
      <c r="D26" s="256" t="s">
        <v>2204</v>
      </c>
      <c r="E26" s="257">
        <v>2</v>
      </c>
      <c r="F26" s="258"/>
      <c r="G26" s="259">
        <f>ROUND(E26*F26,2)</f>
        <v>0</v>
      </c>
      <c r="H26" s="258"/>
      <c r="I26" s="259">
        <f>ROUND(E26*H26,2)</f>
        <v>0</v>
      </c>
      <c r="J26" s="258"/>
      <c r="K26" s="259">
        <f>ROUND(E26*J26,2)</f>
        <v>0</v>
      </c>
      <c r="L26" s="259">
        <v>15</v>
      </c>
      <c r="M26" s="259">
        <f>G26*(1+L26/100)</f>
        <v>0</v>
      </c>
      <c r="N26" s="259">
        <v>0</v>
      </c>
      <c r="O26" s="259">
        <f>ROUND(E26*N26,2)</f>
        <v>0</v>
      </c>
      <c r="P26" s="259">
        <v>0</v>
      </c>
      <c r="Q26" s="259">
        <f>ROUND(E26*P26,2)</f>
        <v>0</v>
      </c>
      <c r="R26" s="259"/>
      <c r="S26" s="259" t="s">
        <v>272</v>
      </c>
      <c r="T26" s="260" t="s">
        <v>244</v>
      </c>
      <c r="U26" s="220">
        <v>0</v>
      </c>
      <c r="V26" s="220">
        <f>ROUND(E26*U26,2)</f>
        <v>0</v>
      </c>
      <c r="W26" s="220"/>
      <c r="X26" s="220" t="s">
        <v>739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2450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4">
        <v>17</v>
      </c>
      <c r="B27" s="255" t="s">
        <v>2897</v>
      </c>
      <c r="C27" s="263" t="s">
        <v>117</v>
      </c>
      <c r="D27" s="256"/>
      <c r="E27" s="257">
        <v>0</v>
      </c>
      <c r="F27" s="258"/>
      <c r="G27" s="259">
        <f>ROUND(E27*F27,2)</f>
        <v>0</v>
      </c>
      <c r="H27" s="258"/>
      <c r="I27" s="259">
        <f>ROUND(E27*H27,2)</f>
        <v>0</v>
      </c>
      <c r="J27" s="258"/>
      <c r="K27" s="259">
        <f>ROUND(E27*J27,2)</f>
        <v>0</v>
      </c>
      <c r="L27" s="259">
        <v>15</v>
      </c>
      <c r="M27" s="259">
        <f>G27*(1+L27/100)</f>
        <v>0</v>
      </c>
      <c r="N27" s="259">
        <v>0</v>
      </c>
      <c r="O27" s="259">
        <f>ROUND(E27*N27,2)</f>
        <v>0</v>
      </c>
      <c r="P27" s="259">
        <v>0</v>
      </c>
      <c r="Q27" s="259">
        <f>ROUND(E27*P27,2)</f>
        <v>0</v>
      </c>
      <c r="R27" s="259"/>
      <c r="S27" s="259" t="s">
        <v>272</v>
      </c>
      <c r="T27" s="260" t="s">
        <v>244</v>
      </c>
      <c r="U27" s="220">
        <v>0</v>
      </c>
      <c r="V27" s="220">
        <f>ROUND(E27*U27,2)</f>
        <v>0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293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4">
        <v>18</v>
      </c>
      <c r="B28" s="255" t="s">
        <v>2898</v>
      </c>
      <c r="C28" s="263" t="s">
        <v>2899</v>
      </c>
      <c r="D28" s="256" t="s">
        <v>2204</v>
      </c>
      <c r="E28" s="257">
        <v>1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0</v>
      </c>
      <c r="O28" s="259">
        <f>ROUND(E28*N28,2)</f>
        <v>0</v>
      </c>
      <c r="P28" s="259">
        <v>0</v>
      </c>
      <c r="Q28" s="259">
        <f>ROUND(E28*P28,2)</f>
        <v>0</v>
      </c>
      <c r="R28" s="259"/>
      <c r="S28" s="259" t="s">
        <v>272</v>
      </c>
      <c r="T28" s="260" t="s">
        <v>244</v>
      </c>
      <c r="U28" s="220">
        <v>0</v>
      </c>
      <c r="V28" s="220">
        <f>ROUND(E28*U28,2)</f>
        <v>0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293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4">
        <v>19</v>
      </c>
      <c r="B29" s="255" t="s">
        <v>2900</v>
      </c>
      <c r="C29" s="263" t="s">
        <v>117</v>
      </c>
      <c r="D29" s="256"/>
      <c r="E29" s="257">
        <v>0</v>
      </c>
      <c r="F29" s="258"/>
      <c r="G29" s="259">
        <f>ROUND(E29*F29,2)</f>
        <v>0</v>
      </c>
      <c r="H29" s="258"/>
      <c r="I29" s="259">
        <f>ROUND(E29*H29,2)</f>
        <v>0</v>
      </c>
      <c r="J29" s="258"/>
      <c r="K29" s="259">
        <f>ROUND(E29*J29,2)</f>
        <v>0</v>
      </c>
      <c r="L29" s="259">
        <v>15</v>
      </c>
      <c r="M29" s="259">
        <f>G29*(1+L29/100)</f>
        <v>0</v>
      </c>
      <c r="N29" s="259">
        <v>0</v>
      </c>
      <c r="O29" s="259">
        <f>ROUND(E29*N29,2)</f>
        <v>0</v>
      </c>
      <c r="P29" s="259">
        <v>0</v>
      </c>
      <c r="Q29" s="259">
        <f>ROUND(E29*P29,2)</f>
        <v>0</v>
      </c>
      <c r="R29" s="259"/>
      <c r="S29" s="259" t="s">
        <v>272</v>
      </c>
      <c r="T29" s="260" t="s">
        <v>244</v>
      </c>
      <c r="U29" s="220">
        <v>0</v>
      </c>
      <c r="V29" s="220">
        <f>ROUND(E29*U29,2)</f>
        <v>0</v>
      </c>
      <c r="W29" s="220"/>
      <c r="X29" s="220" t="s">
        <v>292</v>
      </c>
      <c r="Y29" s="210"/>
      <c r="Z29" s="210"/>
      <c r="AA29" s="210"/>
      <c r="AB29" s="210"/>
      <c r="AC29" s="210"/>
      <c r="AD29" s="210"/>
      <c r="AE29" s="210"/>
      <c r="AF29" s="210"/>
      <c r="AG29" s="210" t="s">
        <v>293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4">
        <v>20</v>
      </c>
      <c r="B30" s="255" t="s">
        <v>2901</v>
      </c>
      <c r="C30" s="263" t="s">
        <v>2902</v>
      </c>
      <c r="D30" s="256" t="s">
        <v>2204</v>
      </c>
      <c r="E30" s="257">
        <v>1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0</v>
      </c>
      <c r="O30" s="259">
        <f>ROUND(E30*N30,2)</f>
        <v>0</v>
      </c>
      <c r="P30" s="259">
        <v>0</v>
      </c>
      <c r="Q30" s="259">
        <f>ROUND(E30*P30,2)</f>
        <v>0</v>
      </c>
      <c r="R30" s="259"/>
      <c r="S30" s="259" t="s">
        <v>272</v>
      </c>
      <c r="T30" s="260" t="s">
        <v>244</v>
      </c>
      <c r="U30" s="220">
        <v>0</v>
      </c>
      <c r="V30" s="220">
        <f>ROUND(E30*U30,2)</f>
        <v>0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293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31">
        <v>21</v>
      </c>
      <c r="B31" s="232" t="s">
        <v>2903</v>
      </c>
      <c r="C31" s="242" t="s">
        <v>2904</v>
      </c>
      <c r="D31" s="233" t="s">
        <v>2204</v>
      </c>
      <c r="E31" s="234">
        <v>1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15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/>
      <c r="S31" s="236" t="s">
        <v>272</v>
      </c>
      <c r="T31" s="237" t="s">
        <v>244</v>
      </c>
      <c r="U31" s="220">
        <v>0</v>
      </c>
      <c r="V31" s="220">
        <f>ROUND(E31*U31,2)</f>
        <v>0</v>
      </c>
      <c r="W31" s="220"/>
      <c r="X31" s="220" t="s">
        <v>292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293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4" t="s">
        <v>2905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282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17"/>
      <c r="B33" s="218"/>
      <c r="C33" s="244" t="s">
        <v>63</v>
      </c>
      <c r="D33" s="222"/>
      <c r="E33" s="223">
        <v>1</v>
      </c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10"/>
      <c r="Z33" s="210"/>
      <c r="AA33" s="210"/>
      <c r="AB33" s="210"/>
      <c r="AC33" s="210"/>
      <c r="AD33" s="210"/>
      <c r="AE33" s="210"/>
      <c r="AF33" s="210"/>
      <c r="AG33" s="210" t="s">
        <v>282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20.399999999999999" outlineLevel="1" x14ac:dyDescent="0.25">
      <c r="A34" s="254">
        <v>22</v>
      </c>
      <c r="B34" s="255" t="s">
        <v>2906</v>
      </c>
      <c r="C34" s="263" t="s">
        <v>2907</v>
      </c>
      <c r="D34" s="256" t="s">
        <v>2449</v>
      </c>
      <c r="E34" s="257">
        <v>16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/>
      <c r="S34" s="259" t="s">
        <v>272</v>
      </c>
      <c r="T34" s="260" t="s">
        <v>244</v>
      </c>
      <c r="U34" s="220">
        <v>0</v>
      </c>
      <c r="V34" s="220">
        <f>ROUND(E34*U34,2)</f>
        <v>0</v>
      </c>
      <c r="W34" s="220"/>
      <c r="X34" s="220" t="s">
        <v>739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2450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4">
        <v>23</v>
      </c>
      <c r="B35" s="255" t="s">
        <v>2252</v>
      </c>
      <c r="C35" s="263" t="s">
        <v>2908</v>
      </c>
      <c r="D35" s="256" t="s">
        <v>2204</v>
      </c>
      <c r="E35" s="257">
        <v>1</v>
      </c>
      <c r="F35" s="258"/>
      <c r="G35" s="259">
        <f>ROUND(E35*F35,2)</f>
        <v>0</v>
      </c>
      <c r="H35" s="258"/>
      <c r="I35" s="259">
        <f>ROUND(E35*H35,2)</f>
        <v>0</v>
      </c>
      <c r="J35" s="258"/>
      <c r="K35" s="259">
        <f>ROUND(E35*J35,2)</f>
        <v>0</v>
      </c>
      <c r="L35" s="259">
        <v>15</v>
      </c>
      <c r="M35" s="259">
        <f>G35*(1+L35/100)</f>
        <v>0</v>
      </c>
      <c r="N35" s="259">
        <v>0</v>
      </c>
      <c r="O35" s="259">
        <f>ROUND(E35*N35,2)</f>
        <v>0</v>
      </c>
      <c r="P35" s="259">
        <v>0</v>
      </c>
      <c r="Q35" s="259">
        <f>ROUND(E35*P35,2)</f>
        <v>0</v>
      </c>
      <c r="R35" s="259"/>
      <c r="S35" s="259" t="s">
        <v>272</v>
      </c>
      <c r="T35" s="260" t="s">
        <v>244</v>
      </c>
      <c r="U35" s="220">
        <v>0</v>
      </c>
      <c r="V35" s="220">
        <f>ROUND(E35*U35,2)</f>
        <v>0</v>
      </c>
      <c r="W35" s="220"/>
      <c r="X35" s="220" t="s">
        <v>292</v>
      </c>
      <c r="Y35" s="210"/>
      <c r="Z35" s="210"/>
      <c r="AA35" s="210"/>
      <c r="AB35" s="210"/>
      <c r="AC35" s="210"/>
      <c r="AD35" s="210"/>
      <c r="AE35" s="210"/>
      <c r="AF35" s="210"/>
      <c r="AG35" s="210" t="s">
        <v>293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4">
        <v>24</v>
      </c>
      <c r="B36" s="255" t="s">
        <v>2909</v>
      </c>
      <c r="C36" s="263" t="s">
        <v>2892</v>
      </c>
      <c r="D36" s="256" t="s">
        <v>290</v>
      </c>
      <c r="E36" s="257">
        <v>144</v>
      </c>
      <c r="F36" s="258"/>
      <c r="G36" s="259">
        <f>ROUND(E36*F36,2)</f>
        <v>0</v>
      </c>
      <c r="H36" s="258"/>
      <c r="I36" s="259">
        <f>ROUND(E36*H36,2)</f>
        <v>0</v>
      </c>
      <c r="J36" s="258"/>
      <c r="K36" s="259">
        <f>ROUND(E36*J36,2)</f>
        <v>0</v>
      </c>
      <c r="L36" s="259">
        <v>15</v>
      </c>
      <c r="M36" s="259">
        <f>G36*(1+L36/100)</f>
        <v>0</v>
      </c>
      <c r="N36" s="259">
        <v>0</v>
      </c>
      <c r="O36" s="259">
        <f>ROUND(E36*N36,2)</f>
        <v>0</v>
      </c>
      <c r="P36" s="259">
        <v>0</v>
      </c>
      <c r="Q36" s="259">
        <f>ROUND(E36*P36,2)</f>
        <v>0</v>
      </c>
      <c r="R36" s="259"/>
      <c r="S36" s="259" t="s">
        <v>272</v>
      </c>
      <c r="T36" s="260" t="s">
        <v>244</v>
      </c>
      <c r="U36" s="220">
        <v>0</v>
      </c>
      <c r="V36" s="220">
        <f>ROUND(E36*U36,2)</f>
        <v>0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293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4">
        <v>25</v>
      </c>
      <c r="B37" s="255" t="s">
        <v>2256</v>
      </c>
      <c r="C37" s="263" t="s">
        <v>2893</v>
      </c>
      <c r="D37" s="256" t="s">
        <v>290</v>
      </c>
      <c r="E37" s="257">
        <v>5</v>
      </c>
      <c r="F37" s="258"/>
      <c r="G37" s="259">
        <f>ROUND(E37*F37,2)</f>
        <v>0</v>
      </c>
      <c r="H37" s="258"/>
      <c r="I37" s="259">
        <f>ROUND(E37*H37,2)</f>
        <v>0</v>
      </c>
      <c r="J37" s="258"/>
      <c r="K37" s="259">
        <f>ROUND(E37*J37,2)</f>
        <v>0</v>
      </c>
      <c r="L37" s="259">
        <v>15</v>
      </c>
      <c r="M37" s="259">
        <f>G37*(1+L37/100)</f>
        <v>0</v>
      </c>
      <c r="N37" s="259">
        <v>0</v>
      </c>
      <c r="O37" s="259">
        <f>ROUND(E37*N37,2)</f>
        <v>0</v>
      </c>
      <c r="P37" s="259">
        <v>0</v>
      </c>
      <c r="Q37" s="259">
        <f>ROUND(E37*P37,2)</f>
        <v>0</v>
      </c>
      <c r="R37" s="259"/>
      <c r="S37" s="259" t="s">
        <v>272</v>
      </c>
      <c r="T37" s="260" t="s">
        <v>244</v>
      </c>
      <c r="U37" s="220">
        <v>0</v>
      </c>
      <c r="V37" s="220">
        <f>ROUND(E37*U37,2)</f>
        <v>0</v>
      </c>
      <c r="W37" s="220"/>
      <c r="X37" s="220" t="s">
        <v>292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293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0.399999999999999" outlineLevel="1" x14ac:dyDescent="0.25">
      <c r="A38" s="254">
        <v>26</v>
      </c>
      <c r="B38" s="255" t="s">
        <v>2259</v>
      </c>
      <c r="C38" s="263" t="s">
        <v>2910</v>
      </c>
      <c r="D38" s="256" t="s">
        <v>290</v>
      </c>
      <c r="E38" s="257">
        <v>172</v>
      </c>
      <c r="F38" s="258"/>
      <c r="G38" s="259">
        <f>ROUND(E38*F38,2)</f>
        <v>0</v>
      </c>
      <c r="H38" s="258"/>
      <c r="I38" s="259">
        <f>ROUND(E38*H38,2)</f>
        <v>0</v>
      </c>
      <c r="J38" s="258"/>
      <c r="K38" s="259">
        <f>ROUND(E38*J38,2)</f>
        <v>0</v>
      </c>
      <c r="L38" s="259">
        <v>15</v>
      </c>
      <c r="M38" s="259">
        <f>G38*(1+L38/100)</f>
        <v>0</v>
      </c>
      <c r="N38" s="259">
        <v>0</v>
      </c>
      <c r="O38" s="259">
        <f>ROUND(E38*N38,2)</f>
        <v>0</v>
      </c>
      <c r="P38" s="259">
        <v>0</v>
      </c>
      <c r="Q38" s="259">
        <f>ROUND(E38*P38,2)</f>
        <v>0</v>
      </c>
      <c r="R38" s="259"/>
      <c r="S38" s="259" t="s">
        <v>272</v>
      </c>
      <c r="T38" s="260" t="s">
        <v>244</v>
      </c>
      <c r="U38" s="220">
        <v>0</v>
      </c>
      <c r="V38" s="220">
        <f>ROUND(E38*U38,2)</f>
        <v>0</v>
      </c>
      <c r="W38" s="220"/>
      <c r="X38" s="220" t="s">
        <v>292</v>
      </c>
      <c r="Y38" s="210"/>
      <c r="Z38" s="210"/>
      <c r="AA38" s="210"/>
      <c r="AB38" s="210"/>
      <c r="AC38" s="210"/>
      <c r="AD38" s="210"/>
      <c r="AE38" s="210"/>
      <c r="AF38" s="210"/>
      <c r="AG38" s="210" t="s">
        <v>293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x14ac:dyDescent="0.25">
      <c r="A39" s="225" t="s">
        <v>238</v>
      </c>
      <c r="B39" s="226" t="s">
        <v>94</v>
      </c>
      <c r="C39" s="241" t="s">
        <v>97</v>
      </c>
      <c r="D39" s="227"/>
      <c r="E39" s="228"/>
      <c r="F39" s="229"/>
      <c r="G39" s="229">
        <f>SUMIF(AG40:AG53,"&lt;&gt;NOR",G40:G53)</f>
        <v>0</v>
      </c>
      <c r="H39" s="229"/>
      <c r="I39" s="229">
        <f>SUM(I40:I53)</f>
        <v>0</v>
      </c>
      <c r="J39" s="229"/>
      <c r="K39" s="229">
        <f>SUM(K40:K53)</f>
        <v>0</v>
      </c>
      <c r="L39" s="229"/>
      <c r="M39" s="229">
        <f>SUM(M40:M53)</f>
        <v>0</v>
      </c>
      <c r="N39" s="229"/>
      <c r="O39" s="229">
        <f>SUM(O40:O53)</f>
        <v>0</v>
      </c>
      <c r="P39" s="229"/>
      <c r="Q39" s="229">
        <f>SUM(Q40:Q53)</f>
        <v>0</v>
      </c>
      <c r="R39" s="229"/>
      <c r="S39" s="229"/>
      <c r="T39" s="230"/>
      <c r="U39" s="224"/>
      <c r="V39" s="224">
        <f>SUM(V40:V53)</f>
        <v>0</v>
      </c>
      <c r="W39" s="224"/>
      <c r="X39" s="224"/>
      <c r="AG39" t="s">
        <v>239</v>
      </c>
    </row>
    <row r="40" spans="1:60" outlineLevel="1" x14ac:dyDescent="0.25">
      <c r="A40" s="254">
        <v>27</v>
      </c>
      <c r="B40" s="255" t="s">
        <v>2911</v>
      </c>
      <c r="C40" s="263" t="s">
        <v>2912</v>
      </c>
      <c r="D40" s="256" t="s">
        <v>2204</v>
      </c>
      <c r="E40" s="257">
        <v>1</v>
      </c>
      <c r="F40" s="258"/>
      <c r="G40" s="259">
        <f>ROUND(E40*F40,2)</f>
        <v>0</v>
      </c>
      <c r="H40" s="258"/>
      <c r="I40" s="259">
        <f>ROUND(E40*H40,2)</f>
        <v>0</v>
      </c>
      <c r="J40" s="258"/>
      <c r="K40" s="259">
        <f>ROUND(E40*J40,2)</f>
        <v>0</v>
      </c>
      <c r="L40" s="259">
        <v>15</v>
      </c>
      <c r="M40" s="259">
        <f>G40*(1+L40/100)</f>
        <v>0</v>
      </c>
      <c r="N40" s="259">
        <v>0</v>
      </c>
      <c r="O40" s="259">
        <f>ROUND(E40*N40,2)</f>
        <v>0</v>
      </c>
      <c r="P40" s="259">
        <v>0</v>
      </c>
      <c r="Q40" s="259">
        <f>ROUND(E40*P40,2)</f>
        <v>0</v>
      </c>
      <c r="R40" s="259"/>
      <c r="S40" s="259" t="s">
        <v>272</v>
      </c>
      <c r="T40" s="260" t="s">
        <v>244</v>
      </c>
      <c r="U40" s="220">
        <v>0</v>
      </c>
      <c r="V40" s="220">
        <f>ROUND(E40*U40,2)</f>
        <v>0</v>
      </c>
      <c r="W40" s="220"/>
      <c r="X40" s="220" t="s">
        <v>739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2450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4">
        <v>28</v>
      </c>
      <c r="B41" s="255" t="s">
        <v>2913</v>
      </c>
      <c r="C41" s="263" t="s">
        <v>2914</v>
      </c>
      <c r="D41" s="256" t="s">
        <v>2204</v>
      </c>
      <c r="E41" s="257">
        <v>47</v>
      </c>
      <c r="F41" s="258"/>
      <c r="G41" s="259">
        <f>ROUND(E41*F41,2)</f>
        <v>0</v>
      </c>
      <c r="H41" s="258"/>
      <c r="I41" s="259">
        <f>ROUND(E41*H41,2)</f>
        <v>0</v>
      </c>
      <c r="J41" s="258"/>
      <c r="K41" s="259">
        <f>ROUND(E41*J41,2)</f>
        <v>0</v>
      </c>
      <c r="L41" s="259">
        <v>15</v>
      </c>
      <c r="M41" s="259">
        <f>G41*(1+L41/100)</f>
        <v>0</v>
      </c>
      <c r="N41" s="259">
        <v>0</v>
      </c>
      <c r="O41" s="259">
        <f>ROUND(E41*N41,2)</f>
        <v>0</v>
      </c>
      <c r="P41" s="259">
        <v>0</v>
      </c>
      <c r="Q41" s="259">
        <f>ROUND(E41*P41,2)</f>
        <v>0</v>
      </c>
      <c r="R41" s="259"/>
      <c r="S41" s="259" t="s">
        <v>272</v>
      </c>
      <c r="T41" s="260" t="s">
        <v>244</v>
      </c>
      <c r="U41" s="220">
        <v>0</v>
      </c>
      <c r="V41" s="220">
        <f>ROUND(E41*U41,2)</f>
        <v>0</v>
      </c>
      <c r="W41" s="220"/>
      <c r="X41" s="220" t="s">
        <v>739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2450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4">
        <v>29</v>
      </c>
      <c r="B42" s="255" t="s">
        <v>2915</v>
      </c>
      <c r="C42" s="263" t="s">
        <v>2916</v>
      </c>
      <c r="D42" s="256" t="s">
        <v>2204</v>
      </c>
      <c r="E42" s="257">
        <v>49</v>
      </c>
      <c r="F42" s="258"/>
      <c r="G42" s="259">
        <f>ROUND(E42*F42,2)</f>
        <v>0</v>
      </c>
      <c r="H42" s="258"/>
      <c r="I42" s="259">
        <f>ROUND(E42*H42,2)</f>
        <v>0</v>
      </c>
      <c r="J42" s="258"/>
      <c r="K42" s="259">
        <f>ROUND(E42*J42,2)</f>
        <v>0</v>
      </c>
      <c r="L42" s="259">
        <v>15</v>
      </c>
      <c r="M42" s="259">
        <f>G42*(1+L42/100)</f>
        <v>0</v>
      </c>
      <c r="N42" s="259">
        <v>0</v>
      </c>
      <c r="O42" s="259">
        <f>ROUND(E42*N42,2)</f>
        <v>0</v>
      </c>
      <c r="P42" s="259">
        <v>0</v>
      </c>
      <c r="Q42" s="259">
        <f>ROUND(E42*P42,2)</f>
        <v>0</v>
      </c>
      <c r="R42" s="259"/>
      <c r="S42" s="259" t="s">
        <v>272</v>
      </c>
      <c r="T42" s="260" t="s">
        <v>244</v>
      </c>
      <c r="U42" s="220">
        <v>0</v>
      </c>
      <c r="V42" s="220">
        <f>ROUND(E42*U42,2)</f>
        <v>0</v>
      </c>
      <c r="W42" s="220"/>
      <c r="X42" s="220" t="s">
        <v>739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2450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4">
        <v>30</v>
      </c>
      <c r="B43" s="255" t="s">
        <v>2917</v>
      </c>
      <c r="C43" s="263" t="s">
        <v>2918</v>
      </c>
      <c r="D43" s="256" t="s">
        <v>2204</v>
      </c>
      <c r="E43" s="257">
        <v>6</v>
      </c>
      <c r="F43" s="258"/>
      <c r="G43" s="259">
        <f>ROUND(E43*F43,2)</f>
        <v>0</v>
      </c>
      <c r="H43" s="258"/>
      <c r="I43" s="259">
        <f>ROUND(E43*H43,2)</f>
        <v>0</v>
      </c>
      <c r="J43" s="258"/>
      <c r="K43" s="259">
        <f>ROUND(E43*J43,2)</f>
        <v>0</v>
      </c>
      <c r="L43" s="259">
        <v>15</v>
      </c>
      <c r="M43" s="259">
        <f>G43*(1+L43/100)</f>
        <v>0</v>
      </c>
      <c r="N43" s="259">
        <v>0</v>
      </c>
      <c r="O43" s="259">
        <f>ROUND(E43*N43,2)</f>
        <v>0</v>
      </c>
      <c r="P43" s="259">
        <v>0</v>
      </c>
      <c r="Q43" s="259">
        <f>ROUND(E43*P43,2)</f>
        <v>0</v>
      </c>
      <c r="R43" s="259"/>
      <c r="S43" s="259" t="s">
        <v>272</v>
      </c>
      <c r="T43" s="260" t="s">
        <v>244</v>
      </c>
      <c r="U43" s="220">
        <v>0</v>
      </c>
      <c r="V43" s="220">
        <f>ROUND(E43*U43,2)</f>
        <v>0</v>
      </c>
      <c r="W43" s="220"/>
      <c r="X43" s="220" t="s">
        <v>739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2450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4">
        <v>31</v>
      </c>
      <c r="B44" s="255" t="s">
        <v>2919</v>
      </c>
      <c r="C44" s="263" t="s">
        <v>117</v>
      </c>
      <c r="D44" s="256"/>
      <c r="E44" s="257">
        <v>0</v>
      </c>
      <c r="F44" s="258"/>
      <c r="G44" s="259">
        <f>ROUND(E44*F44,2)</f>
        <v>0</v>
      </c>
      <c r="H44" s="258"/>
      <c r="I44" s="259">
        <f>ROUND(E44*H44,2)</f>
        <v>0</v>
      </c>
      <c r="J44" s="258"/>
      <c r="K44" s="259">
        <f>ROUND(E44*J44,2)</f>
        <v>0</v>
      </c>
      <c r="L44" s="259">
        <v>15</v>
      </c>
      <c r="M44" s="259">
        <f>G44*(1+L44/100)</f>
        <v>0</v>
      </c>
      <c r="N44" s="259">
        <v>0</v>
      </c>
      <c r="O44" s="259">
        <f>ROUND(E44*N44,2)</f>
        <v>0</v>
      </c>
      <c r="P44" s="259">
        <v>0</v>
      </c>
      <c r="Q44" s="259">
        <f>ROUND(E44*P44,2)</f>
        <v>0</v>
      </c>
      <c r="R44" s="259"/>
      <c r="S44" s="259" t="s">
        <v>272</v>
      </c>
      <c r="T44" s="260" t="s">
        <v>244</v>
      </c>
      <c r="U44" s="220">
        <v>0</v>
      </c>
      <c r="V44" s="220">
        <f>ROUND(E44*U44,2)</f>
        <v>0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293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4">
        <v>32</v>
      </c>
      <c r="B45" s="255" t="s">
        <v>2920</v>
      </c>
      <c r="C45" s="263" t="s">
        <v>2921</v>
      </c>
      <c r="D45" s="256" t="s">
        <v>2204</v>
      </c>
      <c r="E45" s="257">
        <v>51</v>
      </c>
      <c r="F45" s="258"/>
      <c r="G45" s="259">
        <f>ROUND(E45*F45,2)</f>
        <v>0</v>
      </c>
      <c r="H45" s="258"/>
      <c r="I45" s="259">
        <f>ROUND(E45*H45,2)</f>
        <v>0</v>
      </c>
      <c r="J45" s="258"/>
      <c r="K45" s="259">
        <f>ROUND(E45*J45,2)</f>
        <v>0</v>
      </c>
      <c r="L45" s="259">
        <v>15</v>
      </c>
      <c r="M45" s="259">
        <f>G45*(1+L45/100)</f>
        <v>0</v>
      </c>
      <c r="N45" s="259">
        <v>0</v>
      </c>
      <c r="O45" s="259">
        <f>ROUND(E45*N45,2)</f>
        <v>0</v>
      </c>
      <c r="P45" s="259">
        <v>0</v>
      </c>
      <c r="Q45" s="259">
        <f>ROUND(E45*P45,2)</f>
        <v>0</v>
      </c>
      <c r="R45" s="259"/>
      <c r="S45" s="259" t="s">
        <v>272</v>
      </c>
      <c r="T45" s="260" t="s">
        <v>244</v>
      </c>
      <c r="U45" s="220">
        <v>0</v>
      </c>
      <c r="V45" s="220">
        <f>ROUND(E45*U45,2)</f>
        <v>0</v>
      </c>
      <c r="W45" s="220"/>
      <c r="X45" s="220" t="s">
        <v>739</v>
      </c>
      <c r="Y45" s="210"/>
      <c r="Z45" s="210"/>
      <c r="AA45" s="210"/>
      <c r="AB45" s="210"/>
      <c r="AC45" s="210"/>
      <c r="AD45" s="210"/>
      <c r="AE45" s="210"/>
      <c r="AF45" s="210"/>
      <c r="AG45" s="210" t="s">
        <v>2450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4">
        <v>33</v>
      </c>
      <c r="B46" s="255" t="s">
        <v>2922</v>
      </c>
      <c r="C46" s="263" t="s">
        <v>2923</v>
      </c>
      <c r="D46" s="256" t="s">
        <v>2204</v>
      </c>
      <c r="E46" s="257">
        <v>2</v>
      </c>
      <c r="F46" s="258"/>
      <c r="G46" s="259">
        <f>ROUND(E46*F46,2)</f>
        <v>0</v>
      </c>
      <c r="H46" s="258"/>
      <c r="I46" s="259">
        <f>ROUND(E46*H46,2)</f>
        <v>0</v>
      </c>
      <c r="J46" s="258"/>
      <c r="K46" s="259">
        <f>ROUND(E46*J46,2)</f>
        <v>0</v>
      </c>
      <c r="L46" s="259">
        <v>15</v>
      </c>
      <c r="M46" s="259">
        <f>G46*(1+L46/100)</f>
        <v>0</v>
      </c>
      <c r="N46" s="259">
        <v>0</v>
      </c>
      <c r="O46" s="259">
        <f>ROUND(E46*N46,2)</f>
        <v>0</v>
      </c>
      <c r="P46" s="259">
        <v>0</v>
      </c>
      <c r="Q46" s="259">
        <f>ROUND(E46*P46,2)</f>
        <v>0</v>
      </c>
      <c r="R46" s="259"/>
      <c r="S46" s="259" t="s">
        <v>272</v>
      </c>
      <c r="T46" s="260" t="s">
        <v>244</v>
      </c>
      <c r="U46" s="220">
        <v>0</v>
      </c>
      <c r="V46" s="220">
        <f>ROUND(E46*U46,2)</f>
        <v>0</v>
      </c>
      <c r="W46" s="220"/>
      <c r="X46" s="220" t="s">
        <v>739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2450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ht="20.399999999999999" outlineLevel="1" x14ac:dyDescent="0.25">
      <c r="A47" s="254">
        <v>34</v>
      </c>
      <c r="B47" s="255" t="s">
        <v>2924</v>
      </c>
      <c r="C47" s="263" t="s">
        <v>2925</v>
      </c>
      <c r="D47" s="256" t="s">
        <v>2449</v>
      </c>
      <c r="E47" s="257">
        <v>656</v>
      </c>
      <c r="F47" s="258"/>
      <c r="G47" s="259">
        <f>ROUND(E47*F47,2)</f>
        <v>0</v>
      </c>
      <c r="H47" s="258"/>
      <c r="I47" s="259">
        <f>ROUND(E47*H47,2)</f>
        <v>0</v>
      </c>
      <c r="J47" s="258"/>
      <c r="K47" s="259">
        <f>ROUND(E47*J47,2)</f>
        <v>0</v>
      </c>
      <c r="L47" s="259">
        <v>15</v>
      </c>
      <c r="M47" s="259">
        <f>G47*(1+L47/100)</f>
        <v>0</v>
      </c>
      <c r="N47" s="259">
        <v>0</v>
      </c>
      <c r="O47" s="259">
        <f>ROUND(E47*N47,2)</f>
        <v>0</v>
      </c>
      <c r="P47" s="259">
        <v>0</v>
      </c>
      <c r="Q47" s="259">
        <f>ROUND(E47*P47,2)</f>
        <v>0</v>
      </c>
      <c r="R47" s="259"/>
      <c r="S47" s="259" t="s">
        <v>272</v>
      </c>
      <c r="T47" s="260" t="s">
        <v>244</v>
      </c>
      <c r="U47" s="220">
        <v>0</v>
      </c>
      <c r="V47" s="220">
        <f>ROUND(E47*U47,2)</f>
        <v>0</v>
      </c>
      <c r="W47" s="220"/>
      <c r="X47" s="220" t="s">
        <v>292</v>
      </c>
      <c r="Y47" s="210"/>
      <c r="Z47" s="210"/>
      <c r="AA47" s="210"/>
      <c r="AB47" s="210"/>
      <c r="AC47" s="210"/>
      <c r="AD47" s="210"/>
      <c r="AE47" s="210"/>
      <c r="AF47" s="210"/>
      <c r="AG47" s="210" t="s">
        <v>293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54">
        <v>35</v>
      </c>
      <c r="B48" s="255" t="s">
        <v>2312</v>
      </c>
      <c r="C48" s="263" t="s">
        <v>2926</v>
      </c>
      <c r="D48" s="256" t="s">
        <v>2204</v>
      </c>
      <c r="E48" s="257">
        <v>2</v>
      </c>
      <c r="F48" s="258"/>
      <c r="G48" s="259">
        <f>ROUND(E48*F48,2)</f>
        <v>0</v>
      </c>
      <c r="H48" s="258"/>
      <c r="I48" s="259">
        <f>ROUND(E48*H48,2)</f>
        <v>0</v>
      </c>
      <c r="J48" s="258"/>
      <c r="K48" s="259">
        <f>ROUND(E48*J48,2)</f>
        <v>0</v>
      </c>
      <c r="L48" s="259">
        <v>15</v>
      </c>
      <c r="M48" s="259">
        <f>G48*(1+L48/100)</f>
        <v>0</v>
      </c>
      <c r="N48" s="259">
        <v>0</v>
      </c>
      <c r="O48" s="259">
        <f>ROUND(E48*N48,2)</f>
        <v>0</v>
      </c>
      <c r="P48" s="259">
        <v>0</v>
      </c>
      <c r="Q48" s="259">
        <f>ROUND(E48*P48,2)</f>
        <v>0</v>
      </c>
      <c r="R48" s="259"/>
      <c r="S48" s="259" t="s">
        <v>272</v>
      </c>
      <c r="T48" s="260" t="s">
        <v>244</v>
      </c>
      <c r="U48" s="220">
        <v>0</v>
      </c>
      <c r="V48" s="220">
        <f>ROUND(E48*U48,2)</f>
        <v>0</v>
      </c>
      <c r="W48" s="220"/>
      <c r="X48" s="220" t="s">
        <v>292</v>
      </c>
      <c r="Y48" s="210"/>
      <c r="Z48" s="210"/>
      <c r="AA48" s="210"/>
      <c r="AB48" s="210"/>
      <c r="AC48" s="210"/>
      <c r="AD48" s="210"/>
      <c r="AE48" s="210"/>
      <c r="AF48" s="210"/>
      <c r="AG48" s="210" t="s">
        <v>293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54">
        <v>36</v>
      </c>
      <c r="B49" s="255" t="s">
        <v>2314</v>
      </c>
      <c r="C49" s="263" t="s">
        <v>2927</v>
      </c>
      <c r="D49" s="256" t="s">
        <v>2449</v>
      </c>
      <c r="E49" s="257">
        <v>40</v>
      </c>
      <c r="F49" s="258"/>
      <c r="G49" s="259">
        <f>ROUND(E49*F49,2)</f>
        <v>0</v>
      </c>
      <c r="H49" s="258"/>
      <c r="I49" s="259">
        <f>ROUND(E49*H49,2)</f>
        <v>0</v>
      </c>
      <c r="J49" s="258"/>
      <c r="K49" s="259">
        <f>ROUND(E49*J49,2)</f>
        <v>0</v>
      </c>
      <c r="L49" s="259">
        <v>15</v>
      </c>
      <c r="M49" s="259">
        <f>G49*(1+L49/100)</f>
        <v>0</v>
      </c>
      <c r="N49" s="259">
        <v>0</v>
      </c>
      <c r="O49" s="259">
        <f>ROUND(E49*N49,2)</f>
        <v>0</v>
      </c>
      <c r="P49" s="259">
        <v>0</v>
      </c>
      <c r="Q49" s="259">
        <f>ROUND(E49*P49,2)</f>
        <v>0</v>
      </c>
      <c r="R49" s="259"/>
      <c r="S49" s="259" t="s">
        <v>272</v>
      </c>
      <c r="T49" s="260" t="s">
        <v>244</v>
      </c>
      <c r="U49" s="220">
        <v>0</v>
      </c>
      <c r="V49" s="220">
        <f>ROUND(E49*U49,2)</f>
        <v>0</v>
      </c>
      <c r="W49" s="220"/>
      <c r="X49" s="220" t="s">
        <v>292</v>
      </c>
      <c r="Y49" s="210"/>
      <c r="Z49" s="210"/>
      <c r="AA49" s="210"/>
      <c r="AB49" s="210"/>
      <c r="AC49" s="210"/>
      <c r="AD49" s="210"/>
      <c r="AE49" s="210"/>
      <c r="AF49" s="210"/>
      <c r="AG49" s="210" t="s">
        <v>293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4">
        <v>37</v>
      </c>
      <c r="B50" s="255" t="s">
        <v>2316</v>
      </c>
      <c r="C50" s="263" t="s">
        <v>2928</v>
      </c>
      <c r="D50" s="256" t="s">
        <v>2449</v>
      </c>
      <c r="E50" s="257">
        <v>40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0</v>
      </c>
      <c r="O50" s="259">
        <f>ROUND(E50*N50,2)</f>
        <v>0</v>
      </c>
      <c r="P50" s="259">
        <v>0</v>
      </c>
      <c r="Q50" s="259">
        <f>ROUND(E50*P50,2)</f>
        <v>0</v>
      </c>
      <c r="R50" s="259"/>
      <c r="S50" s="259" t="s">
        <v>272</v>
      </c>
      <c r="T50" s="260" t="s">
        <v>244</v>
      </c>
      <c r="U50" s="220">
        <v>0</v>
      </c>
      <c r="V50" s="220">
        <f>ROUND(E50*U50,2)</f>
        <v>0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293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54">
        <v>38</v>
      </c>
      <c r="B51" s="255" t="s">
        <v>2318</v>
      </c>
      <c r="C51" s="263" t="s">
        <v>2929</v>
      </c>
      <c r="D51" s="256" t="s">
        <v>2449</v>
      </c>
      <c r="E51" s="257">
        <v>2</v>
      </c>
      <c r="F51" s="258"/>
      <c r="G51" s="259">
        <f>ROUND(E51*F51,2)</f>
        <v>0</v>
      </c>
      <c r="H51" s="258"/>
      <c r="I51" s="259">
        <f>ROUND(E51*H51,2)</f>
        <v>0</v>
      </c>
      <c r="J51" s="258"/>
      <c r="K51" s="259">
        <f>ROUND(E51*J51,2)</f>
        <v>0</v>
      </c>
      <c r="L51" s="259">
        <v>15</v>
      </c>
      <c r="M51" s="259">
        <f>G51*(1+L51/100)</f>
        <v>0</v>
      </c>
      <c r="N51" s="259">
        <v>0</v>
      </c>
      <c r="O51" s="259">
        <f>ROUND(E51*N51,2)</f>
        <v>0</v>
      </c>
      <c r="P51" s="259">
        <v>0</v>
      </c>
      <c r="Q51" s="259">
        <f>ROUND(E51*P51,2)</f>
        <v>0</v>
      </c>
      <c r="R51" s="259"/>
      <c r="S51" s="259" t="s">
        <v>272</v>
      </c>
      <c r="T51" s="260" t="s">
        <v>244</v>
      </c>
      <c r="U51" s="220">
        <v>0</v>
      </c>
      <c r="V51" s="220">
        <f>ROUND(E51*U51,2)</f>
        <v>0</v>
      </c>
      <c r="W51" s="220"/>
      <c r="X51" s="220" t="s">
        <v>292</v>
      </c>
      <c r="Y51" s="210"/>
      <c r="Z51" s="210"/>
      <c r="AA51" s="210"/>
      <c r="AB51" s="210"/>
      <c r="AC51" s="210"/>
      <c r="AD51" s="210"/>
      <c r="AE51" s="210"/>
      <c r="AF51" s="210"/>
      <c r="AG51" s="210" t="s">
        <v>293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54">
        <v>39</v>
      </c>
      <c r="B52" s="255" t="s">
        <v>2320</v>
      </c>
      <c r="C52" s="263" t="s">
        <v>2893</v>
      </c>
      <c r="D52" s="256" t="s">
        <v>290</v>
      </c>
      <c r="E52" s="257">
        <v>20</v>
      </c>
      <c r="F52" s="258"/>
      <c r="G52" s="259">
        <f>ROUND(E52*F52,2)</f>
        <v>0</v>
      </c>
      <c r="H52" s="258"/>
      <c r="I52" s="259">
        <f>ROUND(E52*H52,2)</f>
        <v>0</v>
      </c>
      <c r="J52" s="258"/>
      <c r="K52" s="259">
        <f>ROUND(E52*J52,2)</f>
        <v>0</v>
      </c>
      <c r="L52" s="259">
        <v>15</v>
      </c>
      <c r="M52" s="259">
        <f>G52*(1+L52/100)</f>
        <v>0</v>
      </c>
      <c r="N52" s="259">
        <v>0</v>
      </c>
      <c r="O52" s="259">
        <f>ROUND(E52*N52,2)</f>
        <v>0</v>
      </c>
      <c r="P52" s="259">
        <v>0</v>
      </c>
      <c r="Q52" s="259">
        <f>ROUND(E52*P52,2)</f>
        <v>0</v>
      </c>
      <c r="R52" s="259"/>
      <c r="S52" s="259" t="s">
        <v>272</v>
      </c>
      <c r="T52" s="260" t="s">
        <v>244</v>
      </c>
      <c r="U52" s="220">
        <v>0</v>
      </c>
      <c r="V52" s="220">
        <f>ROUND(E52*U52,2)</f>
        <v>0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293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ht="20.399999999999999" outlineLevel="1" x14ac:dyDescent="0.25">
      <c r="A53" s="254">
        <v>40</v>
      </c>
      <c r="B53" s="255" t="s">
        <v>2322</v>
      </c>
      <c r="C53" s="263" t="s">
        <v>2894</v>
      </c>
      <c r="D53" s="256" t="s">
        <v>290</v>
      </c>
      <c r="E53" s="257">
        <v>8</v>
      </c>
      <c r="F53" s="258"/>
      <c r="G53" s="259">
        <f>ROUND(E53*F53,2)</f>
        <v>0</v>
      </c>
      <c r="H53" s="258"/>
      <c r="I53" s="259">
        <f>ROUND(E53*H53,2)</f>
        <v>0</v>
      </c>
      <c r="J53" s="258"/>
      <c r="K53" s="259">
        <f>ROUND(E53*J53,2)</f>
        <v>0</v>
      </c>
      <c r="L53" s="259">
        <v>15</v>
      </c>
      <c r="M53" s="259">
        <f>G53*(1+L53/100)</f>
        <v>0</v>
      </c>
      <c r="N53" s="259">
        <v>0</v>
      </c>
      <c r="O53" s="259">
        <f>ROUND(E53*N53,2)</f>
        <v>0</v>
      </c>
      <c r="P53" s="259">
        <v>0</v>
      </c>
      <c r="Q53" s="259">
        <f>ROUND(E53*P53,2)</f>
        <v>0</v>
      </c>
      <c r="R53" s="259"/>
      <c r="S53" s="259" t="s">
        <v>272</v>
      </c>
      <c r="T53" s="260" t="s">
        <v>244</v>
      </c>
      <c r="U53" s="220">
        <v>0</v>
      </c>
      <c r="V53" s="220">
        <f>ROUND(E53*U53,2)</f>
        <v>0</v>
      </c>
      <c r="W53" s="220"/>
      <c r="X53" s="220" t="s">
        <v>292</v>
      </c>
      <c r="Y53" s="210"/>
      <c r="Z53" s="210"/>
      <c r="AA53" s="210"/>
      <c r="AB53" s="210"/>
      <c r="AC53" s="210"/>
      <c r="AD53" s="210"/>
      <c r="AE53" s="210"/>
      <c r="AF53" s="210"/>
      <c r="AG53" s="210" t="s">
        <v>293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x14ac:dyDescent="0.25">
      <c r="A54" s="225" t="s">
        <v>238</v>
      </c>
      <c r="B54" s="226" t="s">
        <v>98</v>
      </c>
      <c r="C54" s="241" t="s">
        <v>101</v>
      </c>
      <c r="D54" s="227"/>
      <c r="E54" s="228"/>
      <c r="F54" s="229"/>
      <c r="G54" s="229">
        <f>SUMIF(AG55:AG78,"&lt;&gt;NOR",G55:G78)</f>
        <v>0</v>
      </c>
      <c r="H54" s="229"/>
      <c r="I54" s="229">
        <f>SUM(I55:I78)</f>
        <v>0</v>
      </c>
      <c r="J54" s="229"/>
      <c r="K54" s="229">
        <f>SUM(K55:K78)</f>
        <v>0</v>
      </c>
      <c r="L54" s="229"/>
      <c r="M54" s="229">
        <f>SUM(M55:M78)</f>
        <v>0</v>
      </c>
      <c r="N54" s="229"/>
      <c r="O54" s="229">
        <f>SUM(O55:O78)</f>
        <v>0</v>
      </c>
      <c r="P54" s="229"/>
      <c r="Q54" s="229">
        <f>SUM(Q55:Q78)</f>
        <v>0</v>
      </c>
      <c r="R54" s="229"/>
      <c r="S54" s="229"/>
      <c r="T54" s="230"/>
      <c r="U54" s="224"/>
      <c r="V54" s="224">
        <f>SUM(V55:V78)</f>
        <v>0</v>
      </c>
      <c r="W54" s="224"/>
      <c r="X54" s="224"/>
      <c r="AG54" t="s">
        <v>239</v>
      </c>
    </row>
    <row r="55" spans="1:60" outlineLevel="1" x14ac:dyDescent="0.25">
      <c r="A55" s="254">
        <v>41</v>
      </c>
      <c r="B55" s="255" t="s">
        <v>2930</v>
      </c>
      <c r="C55" s="263" t="s">
        <v>2931</v>
      </c>
      <c r="D55" s="256" t="s">
        <v>2204</v>
      </c>
      <c r="E55" s="257">
        <v>2</v>
      </c>
      <c r="F55" s="258"/>
      <c r="G55" s="259">
        <f>ROUND(E55*F55,2)</f>
        <v>0</v>
      </c>
      <c r="H55" s="258"/>
      <c r="I55" s="259">
        <f>ROUND(E55*H55,2)</f>
        <v>0</v>
      </c>
      <c r="J55" s="258"/>
      <c r="K55" s="259">
        <f>ROUND(E55*J55,2)</f>
        <v>0</v>
      </c>
      <c r="L55" s="259">
        <v>15</v>
      </c>
      <c r="M55" s="259">
        <f>G55*(1+L55/100)</f>
        <v>0</v>
      </c>
      <c r="N55" s="259">
        <v>0</v>
      </c>
      <c r="O55" s="259">
        <f>ROUND(E55*N55,2)</f>
        <v>0</v>
      </c>
      <c r="P55" s="259">
        <v>0</v>
      </c>
      <c r="Q55" s="259">
        <f>ROUND(E55*P55,2)</f>
        <v>0</v>
      </c>
      <c r="R55" s="259"/>
      <c r="S55" s="259" t="s">
        <v>272</v>
      </c>
      <c r="T55" s="260" t="s">
        <v>244</v>
      </c>
      <c r="U55" s="220">
        <v>0</v>
      </c>
      <c r="V55" s="220">
        <f>ROUND(E55*U55,2)</f>
        <v>0</v>
      </c>
      <c r="W55" s="220"/>
      <c r="X55" s="220" t="s">
        <v>739</v>
      </c>
      <c r="Y55" s="210"/>
      <c r="Z55" s="210"/>
      <c r="AA55" s="210"/>
      <c r="AB55" s="210"/>
      <c r="AC55" s="210"/>
      <c r="AD55" s="210"/>
      <c r="AE55" s="210"/>
      <c r="AF55" s="210"/>
      <c r="AG55" s="210" t="s">
        <v>2450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54">
        <v>42</v>
      </c>
      <c r="B56" s="255" t="s">
        <v>2326</v>
      </c>
      <c r="C56" s="263" t="s">
        <v>2932</v>
      </c>
      <c r="D56" s="256" t="s">
        <v>2204</v>
      </c>
      <c r="E56" s="257">
        <v>2</v>
      </c>
      <c r="F56" s="258"/>
      <c r="G56" s="259">
        <f>ROUND(E56*F56,2)</f>
        <v>0</v>
      </c>
      <c r="H56" s="258"/>
      <c r="I56" s="259">
        <f>ROUND(E56*H56,2)</f>
        <v>0</v>
      </c>
      <c r="J56" s="258"/>
      <c r="K56" s="259">
        <f>ROUND(E56*J56,2)</f>
        <v>0</v>
      </c>
      <c r="L56" s="259">
        <v>15</v>
      </c>
      <c r="M56" s="259">
        <f>G56*(1+L56/100)</f>
        <v>0</v>
      </c>
      <c r="N56" s="259">
        <v>0</v>
      </c>
      <c r="O56" s="259">
        <f>ROUND(E56*N56,2)</f>
        <v>0</v>
      </c>
      <c r="P56" s="259">
        <v>0</v>
      </c>
      <c r="Q56" s="259">
        <f>ROUND(E56*P56,2)</f>
        <v>0</v>
      </c>
      <c r="R56" s="259"/>
      <c r="S56" s="259" t="s">
        <v>272</v>
      </c>
      <c r="T56" s="260" t="s">
        <v>244</v>
      </c>
      <c r="U56" s="220">
        <v>0</v>
      </c>
      <c r="V56" s="220">
        <f>ROUND(E56*U56,2)</f>
        <v>0</v>
      </c>
      <c r="W56" s="220"/>
      <c r="X56" s="220" t="s">
        <v>292</v>
      </c>
      <c r="Y56" s="210"/>
      <c r="Z56" s="210"/>
      <c r="AA56" s="210"/>
      <c r="AB56" s="210"/>
      <c r="AC56" s="210"/>
      <c r="AD56" s="210"/>
      <c r="AE56" s="210"/>
      <c r="AF56" s="210"/>
      <c r="AG56" s="210" t="s">
        <v>293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54">
        <v>43</v>
      </c>
      <c r="B57" s="255" t="s">
        <v>2327</v>
      </c>
      <c r="C57" s="263" t="s">
        <v>2933</v>
      </c>
      <c r="D57" s="256" t="s">
        <v>2204</v>
      </c>
      <c r="E57" s="257">
        <v>4</v>
      </c>
      <c r="F57" s="258"/>
      <c r="G57" s="259">
        <f>ROUND(E57*F57,2)</f>
        <v>0</v>
      </c>
      <c r="H57" s="258"/>
      <c r="I57" s="259">
        <f>ROUND(E57*H57,2)</f>
        <v>0</v>
      </c>
      <c r="J57" s="258"/>
      <c r="K57" s="259">
        <f>ROUND(E57*J57,2)</f>
        <v>0</v>
      </c>
      <c r="L57" s="259">
        <v>15</v>
      </c>
      <c r="M57" s="259">
        <f>G57*(1+L57/100)</f>
        <v>0</v>
      </c>
      <c r="N57" s="259">
        <v>0</v>
      </c>
      <c r="O57" s="259">
        <f>ROUND(E57*N57,2)</f>
        <v>0</v>
      </c>
      <c r="P57" s="259">
        <v>0</v>
      </c>
      <c r="Q57" s="259">
        <f>ROUND(E57*P57,2)</f>
        <v>0</v>
      </c>
      <c r="R57" s="259"/>
      <c r="S57" s="259" t="s">
        <v>272</v>
      </c>
      <c r="T57" s="260" t="s">
        <v>244</v>
      </c>
      <c r="U57" s="220">
        <v>0</v>
      </c>
      <c r="V57" s="220">
        <f>ROUND(E57*U57,2)</f>
        <v>0</v>
      </c>
      <c r="W57" s="220"/>
      <c r="X57" s="220" t="s">
        <v>292</v>
      </c>
      <c r="Y57" s="210"/>
      <c r="Z57" s="210"/>
      <c r="AA57" s="210"/>
      <c r="AB57" s="210"/>
      <c r="AC57" s="210"/>
      <c r="AD57" s="210"/>
      <c r="AE57" s="210"/>
      <c r="AF57" s="210"/>
      <c r="AG57" s="210" t="s">
        <v>293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4">
        <v>44</v>
      </c>
      <c r="B58" s="255" t="s">
        <v>2328</v>
      </c>
      <c r="C58" s="263" t="s">
        <v>2934</v>
      </c>
      <c r="D58" s="256" t="s">
        <v>2204</v>
      </c>
      <c r="E58" s="257">
        <v>4</v>
      </c>
      <c r="F58" s="258"/>
      <c r="G58" s="259">
        <f>ROUND(E58*F58,2)</f>
        <v>0</v>
      </c>
      <c r="H58" s="258"/>
      <c r="I58" s="259">
        <f>ROUND(E58*H58,2)</f>
        <v>0</v>
      </c>
      <c r="J58" s="258"/>
      <c r="K58" s="259">
        <f>ROUND(E58*J58,2)</f>
        <v>0</v>
      </c>
      <c r="L58" s="259">
        <v>15</v>
      </c>
      <c r="M58" s="259">
        <f>G58*(1+L58/100)</f>
        <v>0</v>
      </c>
      <c r="N58" s="259">
        <v>0</v>
      </c>
      <c r="O58" s="259">
        <f>ROUND(E58*N58,2)</f>
        <v>0</v>
      </c>
      <c r="P58" s="259">
        <v>0</v>
      </c>
      <c r="Q58" s="259">
        <f>ROUND(E58*P58,2)</f>
        <v>0</v>
      </c>
      <c r="R58" s="259"/>
      <c r="S58" s="259" t="s">
        <v>272</v>
      </c>
      <c r="T58" s="260" t="s">
        <v>244</v>
      </c>
      <c r="U58" s="220">
        <v>0</v>
      </c>
      <c r="V58" s="220">
        <f>ROUND(E58*U58,2)</f>
        <v>0</v>
      </c>
      <c r="W58" s="220"/>
      <c r="X58" s="220" t="s">
        <v>292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293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4">
        <v>45</v>
      </c>
      <c r="B59" s="255" t="s">
        <v>2329</v>
      </c>
      <c r="C59" s="263" t="s">
        <v>2935</v>
      </c>
      <c r="D59" s="256" t="s">
        <v>2204</v>
      </c>
      <c r="E59" s="257">
        <v>4</v>
      </c>
      <c r="F59" s="258"/>
      <c r="G59" s="259">
        <f>ROUND(E59*F59,2)</f>
        <v>0</v>
      </c>
      <c r="H59" s="258"/>
      <c r="I59" s="259">
        <f>ROUND(E59*H59,2)</f>
        <v>0</v>
      </c>
      <c r="J59" s="258"/>
      <c r="K59" s="259">
        <f>ROUND(E59*J59,2)</f>
        <v>0</v>
      </c>
      <c r="L59" s="259">
        <v>15</v>
      </c>
      <c r="M59" s="259">
        <f>G59*(1+L59/100)</f>
        <v>0</v>
      </c>
      <c r="N59" s="259">
        <v>0</v>
      </c>
      <c r="O59" s="259">
        <f>ROUND(E59*N59,2)</f>
        <v>0</v>
      </c>
      <c r="P59" s="259">
        <v>0</v>
      </c>
      <c r="Q59" s="259">
        <f>ROUND(E59*P59,2)</f>
        <v>0</v>
      </c>
      <c r="R59" s="259"/>
      <c r="S59" s="259" t="s">
        <v>272</v>
      </c>
      <c r="T59" s="260" t="s">
        <v>244</v>
      </c>
      <c r="U59" s="220">
        <v>0</v>
      </c>
      <c r="V59" s="220">
        <f>ROUND(E59*U59,2)</f>
        <v>0</v>
      </c>
      <c r="W59" s="220"/>
      <c r="X59" s="220" t="s">
        <v>292</v>
      </c>
      <c r="Y59" s="210"/>
      <c r="Z59" s="210"/>
      <c r="AA59" s="210"/>
      <c r="AB59" s="210"/>
      <c r="AC59" s="210"/>
      <c r="AD59" s="210"/>
      <c r="AE59" s="210"/>
      <c r="AF59" s="210"/>
      <c r="AG59" s="210" t="s">
        <v>293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4">
        <v>46</v>
      </c>
      <c r="B60" s="255" t="s">
        <v>2936</v>
      </c>
      <c r="C60" s="263" t="s">
        <v>2937</v>
      </c>
      <c r="D60" s="256" t="s">
        <v>2204</v>
      </c>
      <c r="E60" s="257">
        <v>4</v>
      </c>
      <c r="F60" s="258"/>
      <c r="G60" s="259">
        <f>ROUND(E60*F60,2)</f>
        <v>0</v>
      </c>
      <c r="H60" s="258"/>
      <c r="I60" s="259">
        <f>ROUND(E60*H60,2)</f>
        <v>0</v>
      </c>
      <c r="J60" s="258"/>
      <c r="K60" s="259">
        <f>ROUND(E60*J60,2)</f>
        <v>0</v>
      </c>
      <c r="L60" s="259">
        <v>15</v>
      </c>
      <c r="M60" s="259">
        <f>G60*(1+L60/100)</f>
        <v>0</v>
      </c>
      <c r="N60" s="259">
        <v>0</v>
      </c>
      <c r="O60" s="259">
        <f>ROUND(E60*N60,2)</f>
        <v>0</v>
      </c>
      <c r="P60" s="259">
        <v>0</v>
      </c>
      <c r="Q60" s="259">
        <f>ROUND(E60*P60,2)</f>
        <v>0</v>
      </c>
      <c r="R60" s="259"/>
      <c r="S60" s="259" t="s">
        <v>272</v>
      </c>
      <c r="T60" s="260" t="s">
        <v>244</v>
      </c>
      <c r="U60" s="220">
        <v>0</v>
      </c>
      <c r="V60" s="220">
        <f>ROUND(E60*U60,2)</f>
        <v>0</v>
      </c>
      <c r="W60" s="220"/>
      <c r="X60" s="220" t="s">
        <v>739</v>
      </c>
      <c r="Y60" s="210"/>
      <c r="Z60" s="210"/>
      <c r="AA60" s="210"/>
      <c r="AB60" s="210"/>
      <c r="AC60" s="210"/>
      <c r="AD60" s="210"/>
      <c r="AE60" s="210"/>
      <c r="AF60" s="210"/>
      <c r="AG60" s="210" t="s">
        <v>2450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4">
        <v>47</v>
      </c>
      <c r="B61" s="255" t="s">
        <v>2332</v>
      </c>
      <c r="C61" s="263" t="s">
        <v>2932</v>
      </c>
      <c r="D61" s="256" t="s">
        <v>2204</v>
      </c>
      <c r="E61" s="257">
        <v>8</v>
      </c>
      <c r="F61" s="258"/>
      <c r="G61" s="259">
        <f>ROUND(E61*F61,2)</f>
        <v>0</v>
      </c>
      <c r="H61" s="258"/>
      <c r="I61" s="259">
        <f>ROUND(E61*H61,2)</f>
        <v>0</v>
      </c>
      <c r="J61" s="258"/>
      <c r="K61" s="259">
        <f>ROUND(E61*J61,2)</f>
        <v>0</v>
      </c>
      <c r="L61" s="259">
        <v>15</v>
      </c>
      <c r="M61" s="259">
        <f>G61*(1+L61/100)</f>
        <v>0</v>
      </c>
      <c r="N61" s="259">
        <v>0</v>
      </c>
      <c r="O61" s="259">
        <f>ROUND(E61*N61,2)</f>
        <v>0</v>
      </c>
      <c r="P61" s="259">
        <v>0</v>
      </c>
      <c r="Q61" s="259">
        <f>ROUND(E61*P61,2)</f>
        <v>0</v>
      </c>
      <c r="R61" s="259"/>
      <c r="S61" s="259" t="s">
        <v>272</v>
      </c>
      <c r="T61" s="260" t="s">
        <v>244</v>
      </c>
      <c r="U61" s="220">
        <v>0</v>
      </c>
      <c r="V61" s="220">
        <f>ROUND(E61*U61,2)</f>
        <v>0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293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4">
        <v>48</v>
      </c>
      <c r="B62" s="255" t="s">
        <v>2333</v>
      </c>
      <c r="C62" s="263" t="s">
        <v>2938</v>
      </c>
      <c r="D62" s="256" t="s">
        <v>2204</v>
      </c>
      <c r="E62" s="257">
        <v>8</v>
      </c>
      <c r="F62" s="258"/>
      <c r="G62" s="259">
        <f>ROUND(E62*F62,2)</f>
        <v>0</v>
      </c>
      <c r="H62" s="258"/>
      <c r="I62" s="259">
        <f>ROUND(E62*H62,2)</f>
        <v>0</v>
      </c>
      <c r="J62" s="258"/>
      <c r="K62" s="259">
        <f>ROUND(E62*J62,2)</f>
        <v>0</v>
      </c>
      <c r="L62" s="259">
        <v>15</v>
      </c>
      <c r="M62" s="259">
        <f>G62*(1+L62/100)</f>
        <v>0</v>
      </c>
      <c r="N62" s="259">
        <v>0</v>
      </c>
      <c r="O62" s="259">
        <f>ROUND(E62*N62,2)</f>
        <v>0</v>
      </c>
      <c r="P62" s="259">
        <v>0</v>
      </c>
      <c r="Q62" s="259">
        <f>ROUND(E62*P62,2)</f>
        <v>0</v>
      </c>
      <c r="R62" s="259"/>
      <c r="S62" s="259" t="s">
        <v>272</v>
      </c>
      <c r="T62" s="260" t="s">
        <v>244</v>
      </c>
      <c r="U62" s="220">
        <v>0</v>
      </c>
      <c r="V62" s="220">
        <f>ROUND(E62*U62,2)</f>
        <v>0</v>
      </c>
      <c r="W62" s="220"/>
      <c r="X62" s="220" t="s">
        <v>292</v>
      </c>
      <c r="Y62" s="210"/>
      <c r="Z62" s="210"/>
      <c r="AA62" s="210"/>
      <c r="AB62" s="210"/>
      <c r="AC62" s="210"/>
      <c r="AD62" s="210"/>
      <c r="AE62" s="210"/>
      <c r="AF62" s="210"/>
      <c r="AG62" s="210" t="s">
        <v>293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4">
        <v>49</v>
      </c>
      <c r="B63" s="255" t="s">
        <v>2334</v>
      </c>
      <c r="C63" s="263" t="s">
        <v>2939</v>
      </c>
      <c r="D63" s="256" t="s">
        <v>2204</v>
      </c>
      <c r="E63" s="257">
        <v>8</v>
      </c>
      <c r="F63" s="258"/>
      <c r="G63" s="259">
        <f>ROUND(E63*F63,2)</f>
        <v>0</v>
      </c>
      <c r="H63" s="258"/>
      <c r="I63" s="259">
        <f>ROUND(E63*H63,2)</f>
        <v>0</v>
      </c>
      <c r="J63" s="258"/>
      <c r="K63" s="259">
        <f>ROUND(E63*J63,2)</f>
        <v>0</v>
      </c>
      <c r="L63" s="259">
        <v>15</v>
      </c>
      <c r="M63" s="259">
        <f>G63*(1+L63/100)</f>
        <v>0</v>
      </c>
      <c r="N63" s="259">
        <v>0</v>
      </c>
      <c r="O63" s="259">
        <f>ROUND(E63*N63,2)</f>
        <v>0</v>
      </c>
      <c r="P63" s="259">
        <v>0</v>
      </c>
      <c r="Q63" s="259">
        <f>ROUND(E63*P63,2)</f>
        <v>0</v>
      </c>
      <c r="R63" s="259"/>
      <c r="S63" s="259" t="s">
        <v>272</v>
      </c>
      <c r="T63" s="260" t="s">
        <v>244</v>
      </c>
      <c r="U63" s="220">
        <v>0</v>
      </c>
      <c r="V63" s="220">
        <f>ROUND(E63*U63,2)</f>
        <v>0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293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4">
        <v>50</v>
      </c>
      <c r="B64" s="255" t="s">
        <v>2336</v>
      </c>
      <c r="C64" s="263" t="s">
        <v>2940</v>
      </c>
      <c r="D64" s="256" t="s">
        <v>2204</v>
      </c>
      <c r="E64" s="257">
        <v>4</v>
      </c>
      <c r="F64" s="258"/>
      <c r="G64" s="259">
        <f>ROUND(E64*F64,2)</f>
        <v>0</v>
      </c>
      <c r="H64" s="258"/>
      <c r="I64" s="259">
        <f>ROUND(E64*H64,2)</f>
        <v>0</v>
      </c>
      <c r="J64" s="258"/>
      <c r="K64" s="259">
        <f>ROUND(E64*J64,2)</f>
        <v>0</v>
      </c>
      <c r="L64" s="259">
        <v>15</v>
      </c>
      <c r="M64" s="259">
        <f>G64*(1+L64/100)</f>
        <v>0</v>
      </c>
      <c r="N64" s="259">
        <v>0</v>
      </c>
      <c r="O64" s="259">
        <f>ROUND(E64*N64,2)</f>
        <v>0</v>
      </c>
      <c r="P64" s="259">
        <v>0</v>
      </c>
      <c r="Q64" s="259">
        <f>ROUND(E64*P64,2)</f>
        <v>0</v>
      </c>
      <c r="R64" s="259"/>
      <c r="S64" s="259" t="s">
        <v>272</v>
      </c>
      <c r="T64" s="260" t="s">
        <v>244</v>
      </c>
      <c r="U64" s="220">
        <v>0</v>
      </c>
      <c r="V64" s="220">
        <f>ROUND(E64*U64,2)</f>
        <v>0</v>
      </c>
      <c r="W64" s="220"/>
      <c r="X64" s="220" t="s">
        <v>292</v>
      </c>
      <c r="Y64" s="210"/>
      <c r="Z64" s="210"/>
      <c r="AA64" s="210"/>
      <c r="AB64" s="210"/>
      <c r="AC64" s="210"/>
      <c r="AD64" s="210"/>
      <c r="AE64" s="210"/>
      <c r="AF64" s="210"/>
      <c r="AG64" s="210" t="s">
        <v>293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4">
        <v>51</v>
      </c>
      <c r="B65" s="255" t="s">
        <v>2941</v>
      </c>
      <c r="C65" s="263" t="s">
        <v>117</v>
      </c>
      <c r="D65" s="256"/>
      <c r="E65" s="257">
        <v>0</v>
      </c>
      <c r="F65" s="258"/>
      <c r="G65" s="259">
        <f>ROUND(E65*F65,2)</f>
        <v>0</v>
      </c>
      <c r="H65" s="258"/>
      <c r="I65" s="259">
        <f>ROUND(E65*H65,2)</f>
        <v>0</v>
      </c>
      <c r="J65" s="258"/>
      <c r="K65" s="259">
        <f>ROUND(E65*J65,2)</f>
        <v>0</v>
      </c>
      <c r="L65" s="259">
        <v>15</v>
      </c>
      <c r="M65" s="259">
        <f>G65*(1+L65/100)</f>
        <v>0</v>
      </c>
      <c r="N65" s="259">
        <v>0</v>
      </c>
      <c r="O65" s="259">
        <f>ROUND(E65*N65,2)</f>
        <v>0</v>
      </c>
      <c r="P65" s="259">
        <v>0</v>
      </c>
      <c r="Q65" s="259">
        <f>ROUND(E65*P65,2)</f>
        <v>0</v>
      </c>
      <c r="R65" s="259"/>
      <c r="S65" s="259" t="s">
        <v>272</v>
      </c>
      <c r="T65" s="260" t="s">
        <v>244</v>
      </c>
      <c r="U65" s="220">
        <v>0</v>
      </c>
      <c r="V65" s="220">
        <f>ROUND(E65*U65,2)</f>
        <v>0</v>
      </c>
      <c r="W65" s="220"/>
      <c r="X65" s="220" t="s">
        <v>292</v>
      </c>
      <c r="Y65" s="210"/>
      <c r="Z65" s="210"/>
      <c r="AA65" s="210"/>
      <c r="AB65" s="210"/>
      <c r="AC65" s="210"/>
      <c r="AD65" s="210"/>
      <c r="AE65" s="210"/>
      <c r="AF65" s="210"/>
      <c r="AG65" s="210" t="s">
        <v>293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4">
        <v>52</v>
      </c>
      <c r="B66" s="255" t="s">
        <v>2942</v>
      </c>
      <c r="C66" s="263" t="s">
        <v>2902</v>
      </c>
      <c r="D66" s="256" t="s">
        <v>2204</v>
      </c>
      <c r="E66" s="257">
        <v>1</v>
      </c>
      <c r="F66" s="258"/>
      <c r="G66" s="259">
        <f>ROUND(E66*F66,2)</f>
        <v>0</v>
      </c>
      <c r="H66" s="258"/>
      <c r="I66" s="259">
        <f>ROUND(E66*H66,2)</f>
        <v>0</v>
      </c>
      <c r="J66" s="258"/>
      <c r="K66" s="259">
        <f>ROUND(E66*J66,2)</f>
        <v>0</v>
      </c>
      <c r="L66" s="259">
        <v>15</v>
      </c>
      <c r="M66" s="259">
        <f>G66*(1+L66/100)</f>
        <v>0</v>
      </c>
      <c r="N66" s="259">
        <v>0</v>
      </c>
      <c r="O66" s="259">
        <f>ROUND(E66*N66,2)</f>
        <v>0</v>
      </c>
      <c r="P66" s="259">
        <v>0</v>
      </c>
      <c r="Q66" s="259">
        <f>ROUND(E66*P66,2)</f>
        <v>0</v>
      </c>
      <c r="R66" s="259"/>
      <c r="S66" s="259" t="s">
        <v>272</v>
      </c>
      <c r="T66" s="260" t="s">
        <v>244</v>
      </c>
      <c r="U66" s="220">
        <v>0</v>
      </c>
      <c r="V66" s="220">
        <f>ROUND(E66*U66,2)</f>
        <v>0</v>
      </c>
      <c r="W66" s="220"/>
      <c r="X66" s="220" t="s">
        <v>292</v>
      </c>
      <c r="Y66" s="210"/>
      <c r="Z66" s="210"/>
      <c r="AA66" s="210"/>
      <c r="AB66" s="210"/>
      <c r="AC66" s="210"/>
      <c r="AD66" s="210"/>
      <c r="AE66" s="210"/>
      <c r="AF66" s="210"/>
      <c r="AG66" s="210" t="s">
        <v>293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4">
        <v>53</v>
      </c>
      <c r="B67" s="255" t="s">
        <v>2943</v>
      </c>
      <c r="C67" s="263" t="s">
        <v>117</v>
      </c>
      <c r="D67" s="256"/>
      <c r="E67" s="257">
        <v>0</v>
      </c>
      <c r="F67" s="258"/>
      <c r="G67" s="259">
        <f>ROUND(E67*F67,2)</f>
        <v>0</v>
      </c>
      <c r="H67" s="258"/>
      <c r="I67" s="259">
        <f>ROUND(E67*H67,2)</f>
        <v>0</v>
      </c>
      <c r="J67" s="258"/>
      <c r="K67" s="259">
        <f>ROUND(E67*J67,2)</f>
        <v>0</v>
      </c>
      <c r="L67" s="259">
        <v>15</v>
      </c>
      <c r="M67" s="259">
        <f>G67*(1+L67/100)</f>
        <v>0</v>
      </c>
      <c r="N67" s="259">
        <v>0</v>
      </c>
      <c r="O67" s="259">
        <f>ROUND(E67*N67,2)</f>
        <v>0</v>
      </c>
      <c r="P67" s="259">
        <v>0</v>
      </c>
      <c r="Q67" s="259">
        <f>ROUND(E67*P67,2)</f>
        <v>0</v>
      </c>
      <c r="R67" s="259"/>
      <c r="S67" s="259" t="s">
        <v>272</v>
      </c>
      <c r="T67" s="260" t="s">
        <v>244</v>
      </c>
      <c r="U67" s="220">
        <v>0</v>
      </c>
      <c r="V67" s="220">
        <f>ROUND(E67*U67,2)</f>
        <v>0</v>
      </c>
      <c r="W67" s="220"/>
      <c r="X67" s="220" t="s">
        <v>292</v>
      </c>
      <c r="Y67" s="210"/>
      <c r="Z67" s="210"/>
      <c r="AA67" s="210"/>
      <c r="AB67" s="210"/>
      <c r="AC67" s="210"/>
      <c r="AD67" s="210"/>
      <c r="AE67" s="210"/>
      <c r="AF67" s="210"/>
      <c r="AG67" s="210" t="s">
        <v>293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54">
        <v>54</v>
      </c>
      <c r="B68" s="255" t="s">
        <v>2944</v>
      </c>
      <c r="C68" s="263" t="s">
        <v>2885</v>
      </c>
      <c r="D68" s="256" t="s">
        <v>2204</v>
      </c>
      <c r="E68" s="257">
        <v>14</v>
      </c>
      <c r="F68" s="258"/>
      <c r="G68" s="259">
        <f>ROUND(E68*F68,2)</f>
        <v>0</v>
      </c>
      <c r="H68" s="258"/>
      <c r="I68" s="259">
        <f>ROUND(E68*H68,2)</f>
        <v>0</v>
      </c>
      <c r="J68" s="258"/>
      <c r="K68" s="259">
        <f>ROUND(E68*J68,2)</f>
        <v>0</v>
      </c>
      <c r="L68" s="259">
        <v>15</v>
      </c>
      <c r="M68" s="259">
        <f>G68*(1+L68/100)</f>
        <v>0</v>
      </c>
      <c r="N68" s="259">
        <v>0</v>
      </c>
      <c r="O68" s="259">
        <f>ROUND(E68*N68,2)</f>
        <v>0</v>
      </c>
      <c r="P68" s="259">
        <v>0</v>
      </c>
      <c r="Q68" s="259">
        <f>ROUND(E68*P68,2)</f>
        <v>0</v>
      </c>
      <c r="R68" s="259"/>
      <c r="S68" s="259" t="s">
        <v>272</v>
      </c>
      <c r="T68" s="260" t="s">
        <v>244</v>
      </c>
      <c r="U68" s="220">
        <v>0</v>
      </c>
      <c r="V68" s="220">
        <f>ROUND(E68*U68,2)</f>
        <v>0</v>
      </c>
      <c r="W68" s="220"/>
      <c r="X68" s="220" t="s">
        <v>739</v>
      </c>
      <c r="Y68" s="210"/>
      <c r="Z68" s="210"/>
      <c r="AA68" s="210"/>
      <c r="AB68" s="210"/>
      <c r="AC68" s="210"/>
      <c r="AD68" s="210"/>
      <c r="AE68" s="210"/>
      <c r="AF68" s="210"/>
      <c r="AG68" s="210" t="s">
        <v>2450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54">
        <v>55</v>
      </c>
      <c r="B69" s="255" t="s">
        <v>2945</v>
      </c>
      <c r="C69" s="263" t="s">
        <v>2946</v>
      </c>
      <c r="D69" s="256" t="s">
        <v>2204</v>
      </c>
      <c r="E69" s="257">
        <v>22</v>
      </c>
      <c r="F69" s="258"/>
      <c r="G69" s="259">
        <f>ROUND(E69*F69,2)</f>
        <v>0</v>
      </c>
      <c r="H69" s="258"/>
      <c r="I69" s="259">
        <f>ROUND(E69*H69,2)</f>
        <v>0</v>
      </c>
      <c r="J69" s="258"/>
      <c r="K69" s="259">
        <f>ROUND(E69*J69,2)</f>
        <v>0</v>
      </c>
      <c r="L69" s="259">
        <v>15</v>
      </c>
      <c r="M69" s="259">
        <f>G69*(1+L69/100)</f>
        <v>0</v>
      </c>
      <c r="N69" s="259">
        <v>0</v>
      </c>
      <c r="O69" s="259">
        <f>ROUND(E69*N69,2)</f>
        <v>0</v>
      </c>
      <c r="P69" s="259">
        <v>0</v>
      </c>
      <c r="Q69" s="259">
        <f>ROUND(E69*P69,2)</f>
        <v>0</v>
      </c>
      <c r="R69" s="259"/>
      <c r="S69" s="259" t="s">
        <v>272</v>
      </c>
      <c r="T69" s="260" t="s">
        <v>244</v>
      </c>
      <c r="U69" s="220">
        <v>0</v>
      </c>
      <c r="V69" s="220">
        <f>ROUND(E69*U69,2)</f>
        <v>0</v>
      </c>
      <c r="W69" s="220"/>
      <c r="X69" s="220" t="s">
        <v>739</v>
      </c>
      <c r="Y69" s="210"/>
      <c r="Z69" s="210"/>
      <c r="AA69" s="210"/>
      <c r="AB69" s="210"/>
      <c r="AC69" s="210"/>
      <c r="AD69" s="210"/>
      <c r="AE69" s="210"/>
      <c r="AF69" s="210"/>
      <c r="AG69" s="210" t="s">
        <v>2450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54">
        <v>56</v>
      </c>
      <c r="B70" s="255" t="s">
        <v>2947</v>
      </c>
      <c r="C70" s="263" t="s">
        <v>117</v>
      </c>
      <c r="D70" s="256"/>
      <c r="E70" s="257">
        <v>0</v>
      </c>
      <c r="F70" s="258"/>
      <c r="G70" s="259">
        <f>ROUND(E70*F70,2)</f>
        <v>0</v>
      </c>
      <c r="H70" s="258"/>
      <c r="I70" s="259">
        <f>ROUND(E70*H70,2)</f>
        <v>0</v>
      </c>
      <c r="J70" s="258"/>
      <c r="K70" s="259">
        <f>ROUND(E70*J70,2)</f>
        <v>0</v>
      </c>
      <c r="L70" s="259">
        <v>15</v>
      </c>
      <c r="M70" s="259">
        <f>G70*(1+L70/100)</f>
        <v>0</v>
      </c>
      <c r="N70" s="259">
        <v>0</v>
      </c>
      <c r="O70" s="259">
        <f>ROUND(E70*N70,2)</f>
        <v>0</v>
      </c>
      <c r="P70" s="259">
        <v>0</v>
      </c>
      <c r="Q70" s="259">
        <f>ROUND(E70*P70,2)</f>
        <v>0</v>
      </c>
      <c r="R70" s="259"/>
      <c r="S70" s="259" t="s">
        <v>272</v>
      </c>
      <c r="T70" s="260" t="s">
        <v>244</v>
      </c>
      <c r="U70" s="220">
        <v>0</v>
      </c>
      <c r="V70" s="220">
        <f>ROUND(E70*U70,2)</f>
        <v>0</v>
      </c>
      <c r="W70" s="220"/>
      <c r="X70" s="220" t="s">
        <v>292</v>
      </c>
      <c r="Y70" s="210"/>
      <c r="Z70" s="210"/>
      <c r="AA70" s="210"/>
      <c r="AB70" s="210"/>
      <c r="AC70" s="210"/>
      <c r="AD70" s="210"/>
      <c r="AE70" s="210"/>
      <c r="AF70" s="210"/>
      <c r="AG70" s="210" t="s">
        <v>293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ht="20.399999999999999" outlineLevel="1" x14ac:dyDescent="0.25">
      <c r="A71" s="254">
        <v>57</v>
      </c>
      <c r="B71" s="255" t="s">
        <v>2948</v>
      </c>
      <c r="C71" s="263" t="s">
        <v>2949</v>
      </c>
      <c r="D71" s="256" t="s">
        <v>2449</v>
      </c>
      <c r="E71" s="257">
        <v>347</v>
      </c>
      <c r="F71" s="258"/>
      <c r="G71" s="259">
        <f>ROUND(E71*F71,2)</f>
        <v>0</v>
      </c>
      <c r="H71" s="258"/>
      <c r="I71" s="259">
        <f>ROUND(E71*H71,2)</f>
        <v>0</v>
      </c>
      <c r="J71" s="258"/>
      <c r="K71" s="259">
        <f>ROUND(E71*J71,2)</f>
        <v>0</v>
      </c>
      <c r="L71" s="259">
        <v>15</v>
      </c>
      <c r="M71" s="259">
        <f>G71*(1+L71/100)</f>
        <v>0</v>
      </c>
      <c r="N71" s="259">
        <v>0</v>
      </c>
      <c r="O71" s="259">
        <f>ROUND(E71*N71,2)</f>
        <v>0</v>
      </c>
      <c r="P71" s="259">
        <v>0</v>
      </c>
      <c r="Q71" s="259">
        <f>ROUND(E71*P71,2)</f>
        <v>0</v>
      </c>
      <c r="R71" s="259"/>
      <c r="S71" s="259" t="s">
        <v>272</v>
      </c>
      <c r="T71" s="260" t="s">
        <v>244</v>
      </c>
      <c r="U71" s="220">
        <v>0</v>
      </c>
      <c r="V71" s="220">
        <f>ROUND(E71*U71,2)</f>
        <v>0</v>
      </c>
      <c r="W71" s="220"/>
      <c r="X71" s="220" t="s">
        <v>739</v>
      </c>
      <c r="Y71" s="210"/>
      <c r="Z71" s="210"/>
      <c r="AA71" s="210"/>
      <c r="AB71" s="210"/>
      <c r="AC71" s="210"/>
      <c r="AD71" s="210"/>
      <c r="AE71" s="210"/>
      <c r="AF71" s="210"/>
      <c r="AG71" s="210" t="s">
        <v>2450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5">
      <c r="A72" s="254">
        <v>58</v>
      </c>
      <c r="B72" s="255" t="s">
        <v>2348</v>
      </c>
      <c r="C72" s="263" t="s">
        <v>2908</v>
      </c>
      <c r="D72" s="256" t="s">
        <v>2204</v>
      </c>
      <c r="E72" s="257">
        <v>1</v>
      </c>
      <c r="F72" s="258"/>
      <c r="G72" s="259">
        <f>ROUND(E72*F72,2)</f>
        <v>0</v>
      </c>
      <c r="H72" s="258"/>
      <c r="I72" s="259">
        <f>ROUND(E72*H72,2)</f>
        <v>0</v>
      </c>
      <c r="J72" s="258"/>
      <c r="K72" s="259">
        <f>ROUND(E72*J72,2)</f>
        <v>0</v>
      </c>
      <c r="L72" s="259">
        <v>15</v>
      </c>
      <c r="M72" s="259">
        <f>G72*(1+L72/100)</f>
        <v>0</v>
      </c>
      <c r="N72" s="259">
        <v>0</v>
      </c>
      <c r="O72" s="259">
        <f>ROUND(E72*N72,2)</f>
        <v>0</v>
      </c>
      <c r="P72" s="259">
        <v>0</v>
      </c>
      <c r="Q72" s="259">
        <f>ROUND(E72*P72,2)</f>
        <v>0</v>
      </c>
      <c r="R72" s="259"/>
      <c r="S72" s="259" t="s">
        <v>272</v>
      </c>
      <c r="T72" s="260" t="s">
        <v>244</v>
      </c>
      <c r="U72" s="220">
        <v>0</v>
      </c>
      <c r="V72" s="220">
        <f>ROUND(E72*U72,2)</f>
        <v>0</v>
      </c>
      <c r="W72" s="220"/>
      <c r="X72" s="220" t="s">
        <v>292</v>
      </c>
      <c r="Y72" s="210"/>
      <c r="Z72" s="210"/>
      <c r="AA72" s="210"/>
      <c r="AB72" s="210"/>
      <c r="AC72" s="210"/>
      <c r="AD72" s="210"/>
      <c r="AE72" s="210"/>
      <c r="AF72" s="210"/>
      <c r="AG72" s="210" t="s">
        <v>293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54">
        <v>59</v>
      </c>
      <c r="B73" s="255" t="s">
        <v>2349</v>
      </c>
      <c r="C73" s="263" t="s">
        <v>2950</v>
      </c>
      <c r="D73" s="256" t="s">
        <v>2204</v>
      </c>
      <c r="E73" s="257">
        <v>2</v>
      </c>
      <c r="F73" s="258"/>
      <c r="G73" s="259">
        <f>ROUND(E73*F73,2)</f>
        <v>0</v>
      </c>
      <c r="H73" s="258"/>
      <c r="I73" s="259">
        <f>ROUND(E73*H73,2)</f>
        <v>0</v>
      </c>
      <c r="J73" s="258"/>
      <c r="K73" s="259">
        <f>ROUND(E73*J73,2)</f>
        <v>0</v>
      </c>
      <c r="L73" s="259">
        <v>15</v>
      </c>
      <c r="M73" s="259">
        <f>G73*(1+L73/100)</f>
        <v>0</v>
      </c>
      <c r="N73" s="259">
        <v>0</v>
      </c>
      <c r="O73" s="259">
        <f>ROUND(E73*N73,2)</f>
        <v>0</v>
      </c>
      <c r="P73" s="259">
        <v>0</v>
      </c>
      <c r="Q73" s="259">
        <f>ROUND(E73*P73,2)</f>
        <v>0</v>
      </c>
      <c r="R73" s="259"/>
      <c r="S73" s="259" t="s">
        <v>272</v>
      </c>
      <c r="T73" s="260" t="s">
        <v>244</v>
      </c>
      <c r="U73" s="220">
        <v>0</v>
      </c>
      <c r="V73" s="220">
        <f>ROUND(E73*U73,2)</f>
        <v>0</v>
      </c>
      <c r="W73" s="220"/>
      <c r="X73" s="220" t="s">
        <v>292</v>
      </c>
      <c r="Y73" s="210"/>
      <c r="Z73" s="210"/>
      <c r="AA73" s="210"/>
      <c r="AB73" s="210"/>
      <c r="AC73" s="210"/>
      <c r="AD73" s="210"/>
      <c r="AE73" s="210"/>
      <c r="AF73" s="210"/>
      <c r="AG73" s="210" t="s">
        <v>293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54">
        <v>60</v>
      </c>
      <c r="B74" s="255" t="s">
        <v>2351</v>
      </c>
      <c r="C74" s="263" t="s">
        <v>2929</v>
      </c>
      <c r="D74" s="256" t="s">
        <v>2449</v>
      </c>
      <c r="E74" s="257">
        <v>20</v>
      </c>
      <c r="F74" s="258"/>
      <c r="G74" s="259">
        <f>ROUND(E74*F74,2)</f>
        <v>0</v>
      </c>
      <c r="H74" s="258"/>
      <c r="I74" s="259">
        <f>ROUND(E74*H74,2)</f>
        <v>0</v>
      </c>
      <c r="J74" s="258"/>
      <c r="K74" s="259">
        <f>ROUND(E74*J74,2)</f>
        <v>0</v>
      </c>
      <c r="L74" s="259">
        <v>15</v>
      </c>
      <c r="M74" s="259">
        <f>G74*(1+L74/100)</f>
        <v>0</v>
      </c>
      <c r="N74" s="259">
        <v>0</v>
      </c>
      <c r="O74" s="259">
        <f>ROUND(E74*N74,2)</f>
        <v>0</v>
      </c>
      <c r="P74" s="259">
        <v>0</v>
      </c>
      <c r="Q74" s="259">
        <f>ROUND(E74*P74,2)</f>
        <v>0</v>
      </c>
      <c r="R74" s="259"/>
      <c r="S74" s="259" t="s">
        <v>272</v>
      </c>
      <c r="T74" s="260" t="s">
        <v>244</v>
      </c>
      <c r="U74" s="220">
        <v>0</v>
      </c>
      <c r="V74" s="220">
        <f>ROUND(E74*U74,2)</f>
        <v>0</v>
      </c>
      <c r="W74" s="220"/>
      <c r="X74" s="220" t="s">
        <v>292</v>
      </c>
      <c r="Y74" s="210"/>
      <c r="Z74" s="210"/>
      <c r="AA74" s="210"/>
      <c r="AB74" s="210"/>
      <c r="AC74" s="210"/>
      <c r="AD74" s="210"/>
      <c r="AE74" s="210"/>
      <c r="AF74" s="210"/>
      <c r="AG74" s="210" t="s">
        <v>293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54">
        <v>61</v>
      </c>
      <c r="B75" s="255" t="s">
        <v>2353</v>
      </c>
      <c r="C75" s="263" t="s">
        <v>2890</v>
      </c>
      <c r="D75" s="256" t="s">
        <v>2449</v>
      </c>
      <c r="E75" s="257">
        <v>20</v>
      </c>
      <c r="F75" s="258"/>
      <c r="G75" s="259">
        <f>ROUND(E75*F75,2)</f>
        <v>0</v>
      </c>
      <c r="H75" s="258"/>
      <c r="I75" s="259">
        <f>ROUND(E75*H75,2)</f>
        <v>0</v>
      </c>
      <c r="J75" s="258"/>
      <c r="K75" s="259">
        <f>ROUND(E75*J75,2)</f>
        <v>0</v>
      </c>
      <c r="L75" s="259">
        <v>15</v>
      </c>
      <c r="M75" s="259">
        <f>G75*(1+L75/100)</f>
        <v>0</v>
      </c>
      <c r="N75" s="259">
        <v>0</v>
      </c>
      <c r="O75" s="259">
        <f>ROUND(E75*N75,2)</f>
        <v>0</v>
      </c>
      <c r="P75" s="259">
        <v>0</v>
      </c>
      <c r="Q75" s="259">
        <f>ROUND(E75*P75,2)</f>
        <v>0</v>
      </c>
      <c r="R75" s="259"/>
      <c r="S75" s="259" t="s">
        <v>272</v>
      </c>
      <c r="T75" s="260" t="s">
        <v>244</v>
      </c>
      <c r="U75" s="220">
        <v>0</v>
      </c>
      <c r="V75" s="220">
        <f>ROUND(E75*U75,2)</f>
        <v>0</v>
      </c>
      <c r="W75" s="220"/>
      <c r="X75" s="220" t="s">
        <v>292</v>
      </c>
      <c r="Y75" s="210"/>
      <c r="Z75" s="210"/>
      <c r="AA75" s="210"/>
      <c r="AB75" s="210"/>
      <c r="AC75" s="210"/>
      <c r="AD75" s="210"/>
      <c r="AE75" s="210"/>
      <c r="AF75" s="210"/>
      <c r="AG75" s="210" t="s">
        <v>293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54">
        <v>62</v>
      </c>
      <c r="B76" s="255" t="s">
        <v>2355</v>
      </c>
      <c r="C76" s="263" t="s">
        <v>2951</v>
      </c>
      <c r="D76" s="256" t="s">
        <v>2449</v>
      </c>
      <c r="E76" s="257">
        <v>2</v>
      </c>
      <c r="F76" s="258"/>
      <c r="G76" s="259">
        <f>ROUND(E76*F76,2)</f>
        <v>0</v>
      </c>
      <c r="H76" s="258"/>
      <c r="I76" s="259">
        <f>ROUND(E76*H76,2)</f>
        <v>0</v>
      </c>
      <c r="J76" s="258"/>
      <c r="K76" s="259">
        <f>ROUND(E76*J76,2)</f>
        <v>0</v>
      </c>
      <c r="L76" s="259">
        <v>15</v>
      </c>
      <c r="M76" s="259">
        <f>G76*(1+L76/100)</f>
        <v>0</v>
      </c>
      <c r="N76" s="259">
        <v>0</v>
      </c>
      <c r="O76" s="259">
        <f>ROUND(E76*N76,2)</f>
        <v>0</v>
      </c>
      <c r="P76" s="259">
        <v>0</v>
      </c>
      <c r="Q76" s="259">
        <f>ROUND(E76*P76,2)</f>
        <v>0</v>
      </c>
      <c r="R76" s="259"/>
      <c r="S76" s="259" t="s">
        <v>272</v>
      </c>
      <c r="T76" s="260" t="s">
        <v>244</v>
      </c>
      <c r="U76" s="220">
        <v>0</v>
      </c>
      <c r="V76" s="220">
        <f>ROUND(E76*U76,2)</f>
        <v>0</v>
      </c>
      <c r="W76" s="220"/>
      <c r="X76" s="220" t="s">
        <v>292</v>
      </c>
      <c r="Y76" s="210"/>
      <c r="Z76" s="210"/>
      <c r="AA76" s="210"/>
      <c r="AB76" s="210"/>
      <c r="AC76" s="210"/>
      <c r="AD76" s="210"/>
      <c r="AE76" s="210"/>
      <c r="AF76" s="210"/>
      <c r="AG76" s="210" t="s">
        <v>293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54">
        <v>63</v>
      </c>
      <c r="B77" s="255" t="s">
        <v>2357</v>
      </c>
      <c r="C77" s="263" t="s">
        <v>2893</v>
      </c>
      <c r="D77" s="256" t="s">
        <v>290</v>
      </c>
      <c r="E77" s="257">
        <v>20</v>
      </c>
      <c r="F77" s="258"/>
      <c r="G77" s="259">
        <f>ROUND(E77*F77,2)</f>
        <v>0</v>
      </c>
      <c r="H77" s="258"/>
      <c r="I77" s="259">
        <f>ROUND(E77*H77,2)</f>
        <v>0</v>
      </c>
      <c r="J77" s="258"/>
      <c r="K77" s="259">
        <f>ROUND(E77*J77,2)</f>
        <v>0</v>
      </c>
      <c r="L77" s="259">
        <v>15</v>
      </c>
      <c r="M77" s="259">
        <f>G77*(1+L77/100)</f>
        <v>0</v>
      </c>
      <c r="N77" s="259">
        <v>0</v>
      </c>
      <c r="O77" s="259">
        <f>ROUND(E77*N77,2)</f>
        <v>0</v>
      </c>
      <c r="P77" s="259">
        <v>0</v>
      </c>
      <c r="Q77" s="259">
        <f>ROUND(E77*P77,2)</f>
        <v>0</v>
      </c>
      <c r="R77" s="259"/>
      <c r="S77" s="259" t="s">
        <v>272</v>
      </c>
      <c r="T77" s="260" t="s">
        <v>244</v>
      </c>
      <c r="U77" s="220">
        <v>0</v>
      </c>
      <c r="V77" s="220">
        <f>ROUND(E77*U77,2)</f>
        <v>0</v>
      </c>
      <c r="W77" s="220"/>
      <c r="X77" s="220" t="s">
        <v>292</v>
      </c>
      <c r="Y77" s="210"/>
      <c r="Z77" s="210"/>
      <c r="AA77" s="210"/>
      <c r="AB77" s="210"/>
      <c r="AC77" s="210"/>
      <c r="AD77" s="210"/>
      <c r="AE77" s="210"/>
      <c r="AF77" s="210"/>
      <c r="AG77" s="210" t="s">
        <v>293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ht="20.399999999999999" outlineLevel="1" x14ac:dyDescent="0.25">
      <c r="A78" s="254">
        <v>64</v>
      </c>
      <c r="B78" s="255" t="s">
        <v>2359</v>
      </c>
      <c r="C78" s="263" t="s">
        <v>2894</v>
      </c>
      <c r="D78" s="256" t="s">
        <v>290</v>
      </c>
      <c r="E78" s="257">
        <v>52</v>
      </c>
      <c r="F78" s="258"/>
      <c r="G78" s="259">
        <f>ROUND(E78*F78,2)</f>
        <v>0</v>
      </c>
      <c r="H78" s="258"/>
      <c r="I78" s="259">
        <f>ROUND(E78*H78,2)</f>
        <v>0</v>
      </c>
      <c r="J78" s="258"/>
      <c r="K78" s="259">
        <f>ROUND(E78*J78,2)</f>
        <v>0</v>
      </c>
      <c r="L78" s="259">
        <v>15</v>
      </c>
      <c r="M78" s="259">
        <f>G78*(1+L78/100)</f>
        <v>0</v>
      </c>
      <c r="N78" s="259">
        <v>0</v>
      </c>
      <c r="O78" s="259">
        <f>ROUND(E78*N78,2)</f>
        <v>0</v>
      </c>
      <c r="P78" s="259">
        <v>0</v>
      </c>
      <c r="Q78" s="259">
        <f>ROUND(E78*P78,2)</f>
        <v>0</v>
      </c>
      <c r="R78" s="259"/>
      <c r="S78" s="259" t="s">
        <v>272</v>
      </c>
      <c r="T78" s="260" t="s">
        <v>244</v>
      </c>
      <c r="U78" s="220">
        <v>0</v>
      </c>
      <c r="V78" s="220">
        <f>ROUND(E78*U78,2)</f>
        <v>0</v>
      </c>
      <c r="W78" s="220"/>
      <c r="X78" s="220" t="s">
        <v>292</v>
      </c>
      <c r="Y78" s="210"/>
      <c r="Z78" s="210"/>
      <c r="AA78" s="210"/>
      <c r="AB78" s="210"/>
      <c r="AC78" s="210"/>
      <c r="AD78" s="210"/>
      <c r="AE78" s="210"/>
      <c r="AF78" s="210"/>
      <c r="AG78" s="210" t="s">
        <v>293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5">
      <c r="A79" s="225" t="s">
        <v>238</v>
      </c>
      <c r="B79" s="226" t="s">
        <v>102</v>
      </c>
      <c r="C79" s="241" t="s">
        <v>103</v>
      </c>
      <c r="D79" s="227"/>
      <c r="E79" s="228"/>
      <c r="F79" s="229"/>
      <c r="G79" s="229">
        <f>SUMIF(AG80:AG136,"&lt;&gt;NOR",G80:G136)</f>
        <v>0</v>
      </c>
      <c r="H79" s="229"/>
      <c r="I79" s="229">
        <f>SUM(I80:I136)</f>
        <v>0</v>
      </c>
      <c r="J79" s="229"/>
      <c r="K79" s="229">
        <f>SUM(K80:K136)</f>
        <v>0</v>
      </c>
      <c r="L79" s="229"/>
      <c r="M79" s="229">
        <f>SUM(M80:M136)</f>
        <v>0</v>
      </c>
      <c r="N79" s="229"/>
      <c r="O79" s="229">
        <f>SUM(O80:O136)</f>
        <v>0</v>
      </c>
      <c r="P79" s="229"/>
      <c r="Q79" s="229">
        <f>SUM(Q80:Q136)</f>
        <v>0</v>
      </c>
      <c r="R79" s="229"/>
      <c r="S79" s="229"/>
      <c r="T79" s="230"/>
      <c r="U79" s="224"/>
      <c r="V79" s="224">
        <f>SUM(V80:V136)</f>
        <v>0</v>
      </c>
      <c r="W79" s="224"/>
      <c r="X79" s="224"/>
      <c r="AG79" t="s">
        <v>239</v>
      </c>
    </row>
    <row r="80" spans="1:60" outlineLevel="1" x14ac:dyDescent="0.25">
      <c r="A80" s="254">
        <v>65</v>
      </c>
      <c r="B80" s="255" t="s">
        <v>2952</v>
      </c>
      <c r="C80" s="263" t="s">
        <v>2953</v>
      </c>
      <c r="D80" s="256" t="s">
        <v>2204</v>
      </c>
      <c r="E80" s="257">
        <v>1</v>
      </c>
      <c r="F80" s="258"/>
      <c r="G80" s="259">
        <f>ROUND(E80*F80,2)</f>
        <v>0</v>
      </c>
      <c r="H80" s="258"/>
      <c r="I80" s="259">
        <f>ROUND(E80*H80,2)</f>
        <v>0</v>
      </c>
      <c r="J80" s="258"/>
      <c r="K80" s="259">
        <f>ROUND(E80*J80,2)</f>
        <v>0</v>
      </c>
      <c r="L80" s="259">
        <v>15</v>
      </c>
      <c r="M80" s="259">
        <f>G80*(1+L80/100)</f>
        <v>0</v>
      </c>
      <c r="N80" s="259">
        <v>0</v>
      </c>
      <c r="O80" s="259">
        <f>ROUND(E80*N80,2)</f>
        <v>0</v>
      </c>
      <c r="P80" s="259">
        <v>0</v>
      </c>
      <c r="Q80" s="259">
        <f>ROUND(E80*P80,2)</f>
        <v>0</v>
      </c>
      <c r="R80" s="259"/>
      <c r="S80" s="259" t="s">
        <v>272</v>
      </c>
      <c r="T80" s="260" t="s">
        <v>244</v>
      </c>
      <c r="U80" s="220">
        <v>0</v>
      </c>
      <c r="V80" s="220">
        <f>ROUND(E80*U80,2)</f>
        <v>0</v>
      </c>
      <c r="W80" s="220"/>
      <c r="X80" s="220" t="s">
        <v>739</v>
      </c>
      <c r="Y80" s="210"/>
      <c r="Z80" s="210"/>
      <c r="AA80" s="210"/>
      <c r="AB80" s="210"/>
      <c r="AC80" s="210"/>
      <c r="AD80" s="210"/>
      <c r="AE80" s="210"/>
      <c r="AF80" s="210"/>
      <c r="AG80" s="210" t="s">
        <v>2450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54">
        <v>66</v>
      </c>
      <c r="B81" s="255" t="s">
        <v>2954</v>
      </c>
      <c r="C81" s="263" t="s">
        <v>2955</v>
      </c>
      <c r="D81" s="256" t="s">
        <v>2204</v>
      </c>
      <c r="E81" s="257">
        <v>1</v>
      </c>
      <c r="F81" s="258"/>
      <c r="G81" s="259">
        <f>ROUND(E81*F81,2)</f>
        <v>0</v>
      </c>
      <c r="H81" s="258"/>
      <c r="I81" s="259">
        <f>ROUND(E81*H81,2)</f>
        <v>0</v>
      </c>
      <c r="J81" s="258"/>
      <c r="K81" s="259">
        <f>ROUND(E81*J81,2)</f>
        <v>0</v>
      </c>
      <c r="L81" s="259">
        <v>15</v>
      </c>
      <c r="M81" s="259">
        <f>G81*(1+L81/100)</f>
        <v>0</v>
      </c>
      <c r="N81" s="259">
        <v>0</v>
      </c>
      <c r="O81" s="259">
        <f>ROUND(E81*N81,2)</f>
        <v>0</v>
      </c>
      <c r="P81" s="259">
        <v>0</v>
      </c>
      <c r="Q81" s="259">
        <f>ROUND(E81*P81,2)</f>
        <v>0</v>
      </c>
      <c r="R81" s="259"/>
      <c r="S81" s="259" t="s">
        <v>272</v>
      </c>
      <c r="T81" s="260" t="s">
        <v>244</v>
      </c>
      <c r="U81" s="220">
        <v>0</v>
      </c>
      <c r="V81" s="220">
        <f>ROUND(E81*U81,2)</f>
        <v>0</v>
      </c>
      <c r="W81" s="220"/>
      <c r="X81" s="220" t="s">
        <v>739</v>
      </c>
      <c r="Y81" s="210"/>
      <c r="Z81" s="210"/>
      <c r="AA81" s="210"/>
      <c r="AB81" s="210"/>
      <c r="AC81" s="210"/>
      <c r="AD81" s="210"/>
      <c r="AE81" s="210"/>
      <c r="AF81" s="210"/>
      <c r="AG81" s="210" t="s">
        <v>2450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5">
      <c r="A82" s="254">
        <v>67</v>
      </c>
      <c r="B82" s="255" t="s">
        <v>2365</v>
      </c>
      <c r="C82" s="263" t="s">
        <v>2956</v>
      </c>
      <c r="D82" s="256" t="s">
        <v>2204</v>
      </c>
      <c r="E82" s="257">
        <v>1</v>
      </c>
      <c r="F82" s="258"/>
      <c r="G82" s="259">
        <f>ROUND(E82*F82,2)</f>
        <v>0</v>
      </c>
      <c r="H82" s="258"/>
      <c r="I82" s="259">
        <f>ROUND(E82*H82,2)</f>
        <v>0</v>
      </c>
      <c r="J82" s="258"/>
      <c r="K82" s="259">
        <f>ROUND(E82*J82,2)</f>
        <v>0</v>
      </c>
      <c r="L82" s="259">
        <v>15</v>
      </c>
      <c r="M82" s="259">
        <f>G82*(1+L82/100)</f>
        <v>0</v>
      </c>
      <c r="N82" s="259">
        <v>0</v>
      </c>
      <c r="O82" s="259">
        <f>ROUND(E82*N82,2)</f>
        <v>0</v>
      </c>
      <c r="P82" s="259">
        <v>0</v>
      </c>
      <c r="Q82" s="259">
        <f>ROUND(E82*P82,2)</f>
        <v>0</v>
      </c>
      <c r="R82" s="259"/>
      <c r="S82" s="259" t="s">
        <v>272</v>
      </c>
      <c r="T82" s="260" t="s">
        <v>244</v>
      </c>
      <c r="U82" s="220">
        <v>0</v>
      </c>
      <c r="V82" s="220">
        <f>ROUND(E82*U82,2)</f>
        <v>0</v>
      </c>
      <c r="W82" s="220"/>
      <c r="X82" s="220" t="s">
        <v>292</v>
      </c>
      <c r="Y82" s="210"/>
      <c r="Z82" s="210"/>
      <c r="AA82" s="210"/>
      <c r="AB82" s="210"/>
      <c r="AC82" s="210"/>
      <c r="AD82" s="210"/>
      <c r="AE82" s="210"/>
      <c r="AF82" s="210"/>
      <c r="AG82" s="210" t="s">
        <v>293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54">
        <v>68</v>
      </c>
      <c r="B83" s="255" t="s">
        <v>2367</v>
      </c>
      <c r="C83" s="263" t="s">
        <v>2957</v>
      </c>
      <c r="D83" s="256" t="s">
        <v>2204</v>
      </c>
      <c r="E83" s="257">
        <v>1</v>
      </c>
      <c r="F83" s="258"/>
      <c r="G83" s="259">
        <f>ROUND(E83*F83,2)</f>
        <v>0</v>
      </c>
      <c r="H83" s="258"/>
      <c r="I83" s="259">
        <f>ROUND(E83*H83,2)</f>
        <v>0</v>
      </c>
      <c r="J83" s="258"/>
      <c r="K83" s="259">
        <f>ROUND(E83*J83,2)</f>
        <v>0</v>
      </c>
      <c r="L83" s="259">
        <v>15</v>
      </c>
      <c r="M83" s="259">
        <f>G83*(1+L83/100)</f>
        <v>0</v>
      </c>
      <c r="N83" s="259">
        <v>0</v>
      </c>
      <c r="O83" s="259">
        <f>ROUND(E83*N83,2)</f>
        <v>0</v>
      </c>
      <c r="P83" s="259">
        <v>0</v>
      </c>
      <c r="Q83" s="259">
        <f>ROUND(E83*P83,2)</f>
        <v>0</v>
      </c>
      <c r="R83" s="259"/>
      <c r="S83" s="259" t="s">
        <v>272</v>
      </c>
      <c r="T83" s="260" t="s">
        <v>244</v>
      </c>
      <c r="U83" s="220">
        <v>0</v>
      </c>
      <c r="V83" s="220">
        <f>ROUND(E83*U83,2)</f>
        <v>0</v>
      </c>
      <c r="W83" s="220"/>
      <c r="X83" s="220" t="s">
        <v>292</v>
      </c>
      <c r="Y83" s="210"/>
      <c r="Z83" s="210"/>
      <c r="AA83" s="210"/>
      <c r="AB83" s="210"/>
      <c r="AC83" s="210"/>
      <c r="AD83" s="210"/>
      <c r="AE83" s="210"/>
      <c r="AF83" s="210"/>
      <c r="AG83" s="210" t="s">
        <v>293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ht="20.399999999999999" outlineLevel="1" x14ac:dyDescent="0.25">
      <c r="A84" s="254">
        <v>69</v>
      </c>
      <c r="B84" s="255" t="s">
        <v>2958</v>
      </c>
      <c r="C84" s="263" t="s">
        <v>2959</v>
      </c>
      <c r="D84" s="256" t="s">
        <v>564</v>
      </c>
      <c r="E84" s="257">
        <v>30</v>
      </c>
      <c r="F84" s="258"/>
      <c r="G84" s="259">
        <f>ROUND(E84*F84,2)</f>
        <v>0</v>
      </c>
      <c r="H84" s="258"/>
      <c r="I84" s="259">
        <f>ROUND(E84*H84,2)</f>
        <v>0</v>
      </c>
      <c r="J84" s="258"/>
      <c r="K84" s="259">
        <f>ROUND(E84*J84,2)</f>
        <v>0</v>
      </c>
      <c r="L84" s="259">
        <v>15</v>
      </c>
      <c r="M84" s="259">
        <f>G84*(1+L84/100)</f>
        <v>0</v>
      </c>
      <c r="N84" s="259">
        <v>0</v>
      </c>
      <c r="O84" s="259">
        <f>ROUND(E84*N84,2)</f>
        <v>0</v>
      </c>
      <c r="P84" s="259">
        <v>0</v>
      </c>
      <c r="Q84" s="259">
        <f>ROUND(E84*P84,2)</f>
        <v>0</v>
      </c>
      <c r="R84" s="259"/>
      <c r="S84" s="259" t="s">
        <v>272</v>
      </c>
      <c r="T84" s="260" t="s">
        <v>244</v>
      </c>
      <c r="U84" s="220">
        <v>0</v>
      </c>
      <c r="V84" s="220">
        <f>ROUND(E84*U84,2)</f>
        <v>0</v>
      </c>
      <c r="W84" s="220"/>
      <c r="X84" s="220" t="s">
        <v>739</v>
      </c>
      <c r="Y84" s="210"/>
      <c r="Z84" s="210"/>
      <c r="AA84" s="210"/>
      <c r="AB84" s="210"/>
      <c r="AC84" s="210"/>
      <c r="AD84" s="210"/>
      <c r="AE84" s="210"/>
      <c r="AF84" s="210"/>
      <c r="AG84" s="210" t="s">
        <v>2450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54">
        <v>70</v>
      </c>
      <c r="B85" s="255" t="s">
        <v>2960</v>
      </c>
      <c r="C85" s="263" t="s">
        <v>2961</v>
      </c>
      <c r="D85" s="256" t="s">
        <v>2204</v>
      </c>
      <c r="E85" s="257">
        <v>1</v>
      </c>
      <c r="F85" s="258"/>
      <c r="G85" s="259">
        <f>ROUND(E85*F85,2)</f>
        <v>0</v>
      </c>
      <c r="H85" s="258"/>
      <c r="I85" s="259">
        <f>ROUND(E85*H85,2)</f>
        <v>0</v>
      </c>
      <c r="J85" s="258"/>
      <c r="K85" s="259">
        <f>ROUND(E85*J85,2)</f>
        <v>0</v>
      </c>
      <c r="L85" s="259">
        <v>15</v>
      </c>
      <c r="M85" s="259">
        <f>G85*(1+L85/100)</f>
        <v>0</v>
      </c>
      <c r="N85" s="259">
        <v>0</v>
      </c>
      <c r="O85" s="259">
        <f>ROUND(E85*N85,2)</f>
        <v>0</v>
      </c>
      <c r="P85" s="259">
        <v>0</v>
      </c>
      <c r="Q85" s="259">
        <f>ROUND(E85*P85,2)</f>
        <v>0</v>
      </c>
      <c r="R85" s="259"/>
      <c r="S85" s="259" t="s">
        <v>272</v>
      </c>
      <c r="T85" s="260" t="s">
        <v>244</v>
      </c>
      <c r="U85" s="220">
        <v>0</v>
      </c>
      <c r="V85" s="220">
        <f>ROUND(E85*U85,2)</f>
        <v>0</v>
      </c>
      <c r="W85" s="220"/>
      <c r="X85" s="220" t="s">
        <v>739</v>
      </c>
      <c r="Y85" s="210"/>
      <c r="Z85" s="210"/>
      <c r="AA85" s="210"/>
      <c r="AB85" s="210"/>
      <c r="AC85" s="210"/>
      <c r="AD85" s="210"/>
      <c r="AE85" s="210"/>
      <c r="AF85" s="210"/>
      <c r="AG85" s="210" t="s">
        <v>2450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54">
        <v>71</v>
      </c>
      <c r="B86" s="255" t="s">
        <v>2962</v>
      </c>
      <c r="C86" s="263" t="s">
        <v>2963</v>
      </c>
      <c r="D86" s="256" t="s">
        <v>2204</v>
      </c>
      <c r="E86" s="257">
        <v>1</v>
      </c>
      <c r="F86" s="258"/>
      <c r="G86" s="259">
        <f>ROUND(E86*F86,2)</f>
        <v>0</v>
      </c>
      <c r="H86" s="258"/>
      <c r="I86" s="259">
        <f>ROUND(E86*H86,2)</f>
        <v>0</v>
      </c>
      <c r="J86" s="258"/>
      <c r="K86" s="259">
        <f>ROUND(E86*J86,2)</f>
        <v>0</v>
      </c>
      <c r="L86" s="259">
        <v>15</v>
      </c>
      <c r="M86" s="259">
        <f>G86*(1+L86/100)</f>
        <v>0</v>
      </c>
      <c r="N86" s="259">
        <v>0</v>
      </c>
      <c r="O86" s="259">
        <f>ROUND(E86*N86,2)</f>
        <v>0</v>
      </c>
      <c r="P86" s="259">
        <v>0</v>
      </c>
      <c r="Q86" s="259">
        <f>ROUND(E86*P86,2)</f>
        <v>0</v>
      </c>
      <c r="R86" s="259"/>
      <c r="S86" s="259" t="s">
        <v>272</v>
      </c>
      <c r="T86" s="260" t="s">
        <v>244</v>
      </c>
      <c r="U86" s="220">
        <v>0</v>
      </c>
      <c r="V86" s="220">
        <f>ROUND(E86*U86,2)</f>
        <v>0</v>
      </c>
      <c r="W86" s="220"/>
      <c r="X86" s="220" t="s">
        <v>739</v>
      </c>
      <c r="Y86" s="210"/>
      <c r="Z86" s="210"/>
      <c r="AA86" s="210"/>
      <c r="AB86" s="210"/>
      <c r="AC86" s="210"/>
      <c r="AD86" s="210"/>
      <c r="AE86" s="210"/>
      <c r="AF86" s="210"/>
      <c r="AG86" s="210" t="s">
        <v>2450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ht="20.399999999999999" outlineLevel="1" x14ac:dyDescent="0.25">
      <c r="A87" s="254">
        <v>72</v>
      </c>
      <c r="B87" s="255" t="s">
        <v>2964</v>
      </c>
      <c r="C87" s="263" t="s">
        <v>2965</v>
      </c>
      <c r="D87" s="256" t="s">
        <v>564</v>
      </c>
      <c r="E87" s="257">
        <v>17</v>
      </c>
      <c r="F87" s="258"/>
      <c r="G87" s="259">
        <f>ROUND(E87*F87,2)</f>
        <v>0</v>
      </c>
      <c r="H87" s="258"/>
      <c r="I87" s="259">
        <f>ROUND(E87*H87,2)</f>
        <v>0</v>
      </c>
      <c r="J87" s="258"/>
      <c r="K87" s="259">
        <f>ROUND(E87*J87,2)</f>
        <v>0</v>
      </c>
      <c r="L87" s="259">
        <v>15</v>
      </c>
      <c r="M87" s="259">
        <f>G87*(1+L87/100)</f>
        <v>0</v>
      </c>
      <c r="N87" s="259">
        <v>0</v>
      </c>
      <c r="O87" s="259">
        <f>ROUND(E87*N87,2)</f>
        <v>0</v>
      </c>
      <c r="P87" s="259">
        <v>0</v>
      </c>
      <c r="Q87" s="259">
        <f>ROUND(E87*P87,2)</f>
        <v>0</v>
      </c>
      <c r="R87" s="259"/>
      <c r="S87" s="259" t="s">
        <v>272</v>
      </c>
      <c r="T87" s="260" t="s">
        <v>244</v>
      </c>
      <c r="U87" s="220">
        <v>0</v>
      </c>
      <c r="V87" s="220">
        <f>ROUND(E87*U87,2)</f>
        <v>0</v>
      </c>
      <c r="W87" s="220"/>
      <c r="X87" s="220" t="s">
        <v>739</v>
      </c>
      <c r="Y87" s="210"/>
      <c r="Z87" s="210"/>
      <c r="AA87" s="210"/>
      <c r="AB87" s="210"/>
      <c r="AC87" s="210"/>
      <c r="AD87" s="210"/>
      <c r="AE87" s="210"/>
      <c r="AF87" s="210"/>
      <c r="AG87" s="210" t="s">
        <v>2450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5">
      <c r="A88" s="254">
        <v>73</v>
      </c>
      <c r="B88" s="255" t="s">
        <v>2966</v>
      </c>
      <c r="C88" s="263" t="s">
        <v>2967</v>
      </c>
      <c r="D88" s="256" t="s">
        <v>2204</v>
      </c>
      <c r="E88" s="257">
        <v>1</v>
      </c>
      <c r="F88" s="258"/>
      <c r="G88" s="259">
        <f>ROUND(E88*F88,2)</f>
        <v>0</v>
      </c>
      <c r="H88" s="258"/>
      <c r="I88" s="259">
        <f>ROUND(E88*H88,2)</f>
        <v>0</v>
      </c>
      <c r="J88" s="258"/>
      <c r="K88" s="259">
        <f>ROUND(E88*J88,2)</f>
        <v>0</v>
      </c>
      <c r="L88" s="259">
        <v>15</v>
      </c>
      <c r="M88" s="259">
        <f>G88*(1+L88/100)</f>
        <v>0</v>
      </c>
      <c r="N88" s="259">
        <v>0</v>
      </c>
      <c r="O88" s="259">
        <f>ROUND(E88*N88,2)</f>
        <v>0</v>
      </c>
      <c r="P88" s="259">
        <v>0</v>
      </c>
      <c r="Q88" s="259">
        <f>ROUND(E88*P88,2)</f>
        <v>0</v>
      </c>
      <c r="R88" s="259"/>
      <c r="S88" s="259" t="s">
        <v>272</v>
      </c>
      <c r="T88" s="260" t="s">
        <v>244</v>
      </c>
      <c r="U88" s="220">
        <v>0</v>
      </c>
      <c r="V88" s="220">
        <f>ROUND(E88*U88,2)</f>
        <v>0</v>
      </c>
      <c r="W88" s="220"/>
      <c r="X88" s="220" t="s">
        <v>739</v>
      </c>
      <c r="Y88" s="210"/>
      <c r="Z88" s="210"/>
      <c r="AA88" s="210"/>
      <c r="AB88" s="210"/>
      <c r="AC88" s="210"/>
      <c r="AD88" s="210"/>
      <c r="AE88" s="210"/>
      <c r="AF88" s="210"/>
      <c r="AG88" s="210" t="s">
        <v>2450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54">
        <v>74</v>
      </c>
      <c r="B89" s="255" t="s">
        <v>2968</v>
      </c>
      <c r="C89" s="263" t="s">
        <v>2955</v>
      </c>
      <c r="D89" s="256" t="s">
        <v>2204</v>
      </c>
      <c r="E89" s="257">
        <v>2</v>
      </c>
      <c r="F89" s="258"/>
      <c r="G89" s="259">
        <f>ROUND(E89*F89,2)</f>
        <v>0</v>
      </c>
      <c r="H89" s="258"/>
      <c r="I89" s="259">
        <f>ROUND(E89*H89,2)</f>
        <v>0</v>
      </c>
      <c r="J89" s="258"/>
      <c r="K89" s="259">
        <f>ROUND(E89*J89,2)</f>
        <v>0</v>
      </c>
      <c r="L89" s="259">
        <v>15</v>
      </c>
      <c r="M89" s="259">
        <f>G89*(1+L89/100)</f>
        <v>0</v>
      </c>
      <c r="N89" s="259">
        <v>0</v>
      </c>
      <c r="O89" s="259">
        <f>ROUND(E89*N89,2)</f>
        <v>0</v>
      </c>
      <c r="P89" s="259">
        <v>0</v>
      </c>
      <c r="Q89" s="259">
        <f>ROUND(E89*P89,2)</f>
        <v>0</v>
      </c>
      <c r="R89" s="259"/>
      <c r="S89" s="259" t="s">
        <v>272</v>
      </c>
      <c r="T89" s="260" t="s">
        <v>244</v>
      </c>
      <c r="U89" s="220">
        <v>0</v>
      </c>
      <c r="V89" s="220">
        <f>ROUND(E89*U89,2)</f>
        <v>0</v>
      </c>
      <c r="W89" s="220"/>
      <c r="X89" s="220" t="s">
        <v>739</v>
      </c>
      <c r="Y89" s="210"/>
      <c r="Z89" s="210"/>
      <c r="AA89" s="210"/>
      <c r="AB89" s="210"/>
      <c r="AC89" s="210"/>
      <c r="AD89" s="210"/>
      <c r="AE89" s="210"/>
      <c r="AF89" s="210"/>
      <c r="AG89" s="210" t="s">
        <v>2450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54">
        <v>75</v>
      </c>
      <c r="B90" s="255" t="s">
        <v>2381</v>
      </c>
      <c r="C90" s="263" t="s">
        <v>2956</v>
      </c>
      <c r="D90" s="256" t="s">
        <v>2204</v>
      </c>
      <c r="E90" s="257">
        <v>2</v>
      </c>
      <c r="F90" s="258"/>
      <c r="G90" s="259">
        <f>ROUND(E90*F90,2)</f>
        <v>0</v>
      </c>
      <c r="H90" s="258"/>
      <c r="I90" s="259">
        <f>ROUND(E90*H90,2)</f>
        <v>0</v>
      </c>
      <c r="J90" s="258"/>
      <c r="K90" s="259">
        <f>ROUND(E90*J90,2)</f>
        <v>0</v>
      </c>
      <c r="L90" s="259">
        <v>15</v>
      </c>
      <c r="M90" s="259">
        <f>G90*(1+L90/100)</f>
        <v>0</v>
      </c>
      <c r="N90" s="259">
        <v>0</v>
      </c>
      <c r="O90" s="259">
        <f>ROUND(E90*N90,2)</f>
        <v>0</v>
      </c>
      <c r="P90" s="259">
        <v>0</v>
      </c>
      <c r="Q90" s="259">
        <f>ROUND(E90*P90,2)</f>
        <v>0</v>
      </c>
      <c r="R90" s="259"/>
      <c r="S90" s="259" t="s">
        <v>272</v>
      </c>
      <c r="T90" s="260" t="s">
        <v>244</v>
      </c>
      <c r="U90" s="220">
        <v>0</v>
      </c>
      <c r="V90" s="220">
        <f>ROUND(E90*U90,2)</f>
        <v>0</v>
      </c>
      <c r="W90" s="220"/>
      <c r="X90" s="220" t="s">
        <v>292</v>
      </c>
      <c r="Y90" s="210"/>
      <c r="Z90" s="210"/>
      <c r="AA90" s="210"/>
      <c r="AB90" s="210"/>
      <c r="AC90" s="210"/>
      <c r="AD90" s="210"/>
      <c r="AE90" s="210"/>
      <c r="AF90" s="210"/>
      <c r="AG90" s="210" t="s">
        <v>293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54">
        <v>76</v>
      </c>
      <c r="B91" s="255" t="s">
        <v>2383</v>
      </c>
      <c r="C91" s="263" t="s">
        <v>2957</v>
      </c>
      <c r="D91" s="256" t="s">
        <v>2204</v>
      </c>
      <c r="E91" s="257">
        <v>2</v>
      </c>
      <c r="F91" s="258"/>
      <c r="G91" s="259">
        <f>ROUND(E91*F91,2)</f>
        <v>0</v>
      </c>
      <c r="H91" s="258"/>
      <c r="I91" s="259">
        <f>ROUND(E91*H91,2)</f>
        <v>0</v>
      </c>
      <c r="J91" s="258"/>
      <c r="K91" s="259">
        <f>ROUND(E91*J91,2)</f>
        <v>0</v>
      </c>
      <c r="L91" s="259">
        <v>15</v>
      </c>
      <c r="M91" s="259">
        <f>G91*(1+L91/100)</f>
        <v>0</v>
      </c>
      <c r="N91" s="259">
        <v>0</v>
      </c>
      <c r="O91" s="259">
        <f>ROUND(E91*N91,2)</f>
        <v>0</v>
      </c>
      <c r="P91" s="259">
        <v>0</v>
      </c>
      <c r="Q91" s="259">
        <f>ROUND(E91*P91,2)</f>
        <v>0</v>
      </c>
      <c r="R91" s="259"/>
      <c r="S91" s="259" t="s">
        <v>272</v>
      </c>
      <c r="T91" s="260" t="s">
        <v>244</v>
      </c>
      <c r="U91" s="220">
        <v>0</v>
      </c>
      <c r="V91" s="220">
        <f>ROUND(E91*U91,2)</f>
        <v>0</v>
      </c>
      <c r="W91" s="220"/>
      <c r="X91" s="220" t="s">
        <v>292</v>
      </c>
      <c r="Y91" s="210"/>
      <c r="Z91" s="210"/>
      <c r="AA91" s="210"/>
      <c r="AB91" s="210"/>
      <c r="AC91" s="210"/>
      <c r="AD91" s="210"/>
      <c r="AE91" s="210"/>
      <c r="AF91" s="210"/>
      <c r="AG91" s="210" t="s">
        <v>293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54">
        <v>77</v>
      </c>
      <c r="B92" s="255" t="s">
        <v>2385</v>
      </c>
      <c r="C92" s="263" t="s">
        <v>2969</v>
      </c>
      <c r="D92" s="256" t="s">
        <v>2204</v>
      </c>
      <c r="E92" s="257">
        <v>1</v>
      </c>
      <c r="F92" s="258"/>
      <c r="G92" s="259">
        <f>ROUND(E92*F92,2)</f>
        <v>0</v>
      </c>
      <c r="H92" s="258"/>
      <c r="I92" s="259">
        <f>ROUND(E92*H92,2)</f>
        <v>0</v>
      </c>
      <c r="J92" s="258"/>
      <c r="K92" s="259">
        <f>ROUND(E92*J92,2)</f>
        <v>0</v>
      </c>
      <c r="L92" s="259">
        <v>15</v>
      </c>
      <c r="M92" s="259">
        <f>G92*(1+L92/100)</f>
        <v>0</v>
      </c>
      <c r="N92" s="259">
        <v>0</v>
      </c>
      <c r="O92" s="259">
        <f>ROUND(E92*N92,2)</f>
        <v>0</v>
      </c>
      <c r="P92" s="259">
        <v>0</v>
      </c>
      <c r="Q92" s="259">
        <f>ROUND(E92*P92,2)</f>
        <v>0</v>
      </c>
      <c r="R92" s="259"/>
      <c r="S92" s="259" t="s">
        <v>272</v>
      </c>
      <c r="T92" s="260" t="s">
        <v>244</v>
      </c>
      <c r="U92" s="220">
        <v>0</v>
      </c>
      <c r="V92" s="220">
        <f>ROUND(E92*U92,2)</f>
        <v>0</v>
      </c>
      <c r="W92" s="220"/>
      <c r="X92" s="220" t="s">
        <v>292</v>
      </c>
      <c r="Y92" s="210"/>
      <c r="Z92" s="210"/>
      <c r="AA92" s="210"/>
      <c r="AB92" s="210"/>
      <c r="AC92" s="210"/>
      <c r="AD92" s="210"/>
      <c r="AE92" s="210"/>
      <c r="AF92" s="210"/>
      <c r="AG92" s="210" t="s">
        <v>293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ht="20.399999999999999" outlineLevel="1" x14ac:dyDescent="0.25">
      <c r="A93" s="254">
        <v>78</v>
      </c>
      <c r="B93" s="255" t="s">
        <v>2970</v>
      </c>
      <c r="C93" s="263" t="s">
        <v>2971</v>
      </c>
      <c r="D93" s="256" t="s">
        <v>564</v>
      </c>
      <c r="E93" s="257">
        <v>36</v>
      </c>
      <c r="F93" s="258"/>
      <c r="G93" s="259">
        <f>ROUND(E93*F93,2)</f>
        <v>0</v>
      </c>
      <c r="H93" s="258"/>
      <c r="I93" s="259">
        <f>ROUND(E93*H93,2)</f>
        <v>0</v>
      </c>
      <c r="J93" s="258"/>
      <c r="K93" s="259">
        <f>ROUND(E93*J93,2)</f>
        <v>0</v>
      </c>
      <c r="L93" s="259">
        <v>15</v>
      </c>
      <c r="M93" s="259">
        <f>G93*(1+L93/100)</f>
        <v>0</v>
      </c>
      <c r="N93" s="259">
        <v>0</v>
      </c>
      <c r="O93" s="259">
        <f>ROUND(E93*N93,2)</f>
        <v>0</v>
      </c>
      <c r="P93" s="259">
        <v>0</v>
      </c>
      <c r="Q93" s="259">
        <f>ROUND(E93*P93,2)</f>
        <v>0</v>
      </c>
      <c r="R93" s="259"/>
      <c r="S93" s="259" t="s">
        <v>272</v>
      </c>
      <c r="T93" s="260" t="s">
        <v>244</v>
      </c>
      <c r="U93" s="220">
        <v>0</v>
      </c>
      <c r="V93" s="220">
        <f>ROUND(E93*U93,2)</f>
        <v>0</v>
      </c>
      <c r="W93" s="220"/>
      <c r="X93" s="220" t="s">
        <v>739</v>
      </c>
      <c r="Y93" s="210"/>
      <c r="Z93" s="210"/>
      <c r="AA93" s="210"/>
      <c r="AB93" s="210"/>
      <c r="AC93" s="210"/>
      <c r="AD93" s="210"/>
      <c r="AE93" s="210"/>
      <c r="AF93" s="210"/>
      <c r="AG93" s="210" t="s">
        <v>2450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54">
        <v>79</v>
      </c>
      <c r="B94" s="255" t="s">
        <v>2972</v>
      </c>
      <c r="C94" s="263" t="s">
        <v>2973</v>
      </c>
      <c r="D94" s="256" t="s">
        <v>2204</v>
      </c>
      <c r="E94" s="257">
        <v>1</v>
      </c>
      <c r="F94" s="258"/>
      <c r="G94" s="259">
        <f>ROUND(E94*F94,2)</f>
        <v>0</v>
      </c>
      <c r="H94" s="258"/>
      <c r="I94" s="259">
        <f>ROUND(E94*H94,2)</f>
        <v>0</v>
      </c>
      <c r="J94" s="258"/>
      <c r="K94" s="259">
        <f>ROUND(E94*J94,2)</f>
        <v>0</v>
      </c>
      <c r="L94" s="259">
        <v>15</v>
      </c>
      <c r="M94" s="259">
        <f>G94*(1+L94/100)</f>
        <v>0</v>
      </c>
      <c r="N94" s="259">
        <v>0</v>
      </c>
      <c r="O94" s="259">
        <f>ROUND(E94*N94,2)</f>
        <v>0</v>
      </c>
      <c r="P94" s="259">
        <v>0</v>
      </c>
      <c r="Q94" s="259">
        <f>ROUND(E94*P94,2)</f>
        <v>0</v>
      </c>
      <c r="R94" s="259"/>
      <c r="S94" s="259" t="s">
        <v>272</v>
      </c>
      <c r="T94" s="260" t="s">
        <v>244</v>
      </c>
      <c r="U94" s="220">
        <v>0</v>
      </c>
      <c r="V94" s="220">
        <f>ROUND(E94*U94,2)</f>
        <v>0</v>
      </c>
      <c r="W94" s="220"/>
      <c r="X94" s="220" t="s">
        <v>739</v>
      </c>
      <c r="Y94" s="210"/>
      <c r="Z94" s="210"/>
      <c r="AA94" s="210"/>
      <c r="AB94" s="210"/>
      <c r="AC94" s="210"/>
      <c r="AD94" s="210"/>
      <c r="AE94" s="210"/>
      <c r="AF94" s="210"/>
      <c r="AG94" s="210" t="s">
        <v>2450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54">
        <v>80</v>
      </c>
      <c r="B95" s="255" t="s">
        <v>2974</v>
      </c>
      <c r="C95" s="263" t="s">
        <v>2975</v>
      </c>
      <c r="D95" s="256" t="s">
        <v>2204</v>
      </c>
      <c r="E95" s="257">
        <v>3</v>
      </c>
      <c r="F95" s="258"/>
      <c r="G95" s="259">
        <f>ROUND(E95*F95,2)</f>
        <v>0</v>
      </c>
      <c r="H95" s="258"/>
      <c r="I95" s="259">
        <f>ROUND(E95*H95,2)</f>
        <v>0</v>
      </c>
      <c r="J95" s="258"/>
      <c r="K95" s="259">
        <f>ROUND(E95*J95,2)</f>
        <v>0</v>
      </c>
      <c r="L95" s="259">
        <v>15</v>
      </c>
      <c r="M95" s="259">
        <f>G95*(1+L95/100)</f>
        <v>0</v>
      </c>
      <c r="N95" s="259">
        <v>0</v>
      </c>
      <c r="O95" s="259">
        <f>ROUND(E95*N95,2)</f>
        <v>0</v>
      </c>
      <c r="P95" s="259">
        <v>0</v>
      </c>
      <c r="Q95" s="259">
        <f>ROUND(E95*P95,2)</f>
        <v>0</v>
      </c>
      <c r="R95" s="259"/>
      <c r="S95" s="259" t="s">
        <v>272</v>
      </c>
      <c r="T95" s="260" t="s">
        <v>244</v>
      </c>
      <c r="U95" s="220">
        <v>0</v>
      </c>
      <c r="V95" s="220">
        <f>ROUND(E95*U95,2)</f>
        <v>0</v>
      </c>
      <c r="W95" s="220"/>
      <c r="X95" s="220" t="s">
        <v>739</v>
      </c>
      <c r="Y95" s="210"/>
      <c r="Z95" s="210"/>
      <c r="AA95" s="210"/>
      <c r="AB95" s="210"/>
      <c r="AC95" s="210"/>
      <c r="AD95" s="210"/>
      <c r="AE95" s="210"/>
      <c r="AF95" s="210"/>
      <c r="AG95" s="210" t="s">
        <v>2450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54">
        <v>81</v>
      </c>
      <c r="B96" s="255" t="s">
        <v>2393</v>
      </c>
      <c r="C96" s="263" t="s">
        <v>2956</v>
      </c>
      <c r="D96" s="256" t="s">
        <v>2204</v>
      </c>
      <c r="E96" s="257">
        <v>3</v>
      </c>
      <c r="F96" s="258"/>
      <c r="G96" s="259">
        <f>ROUND(E96*F96,2)</f>
        <v>0</v>
      </c>
      <c r="H96" s="258"/>
      <c r="I96" s="259">
        <f>ROUND(E96*H96,2)</f>
        <v>0</v>
      </c>
      <c r="J96" s="258"/>
      <c r="K96" s="259">
        <f>ROUND(E96*J96,2)</f>
        <v>0</v>
      </c>
      <c r="L96" s="259">
        <v>15</v>
      </c>
      <c r="M96" s="259">
        <f>G96*(1+L96/100)</f>
        <v>0</v>
      </c>
      <c r="N96" s="259">
        <v>0</v>
      </c>
      <c r="O96" s="259">
        <f>ROUND(E96*N96,2)</f>
        <v>0</v>
      </c>
      <c r="P96" s="259">
        <v>0</v>
      </c>
      <c r="Q96" s="259">
        <f>ROUND(E96*P96,2)</f>
        <v>0</v>
      </c>
      <c r="R96" s="259"/>
      <c r="S96" s="259" t="s">
        <v>272</v>
      </c>
      <c r="T96" s="260" t="s">
        <v>244</v>
      </c>
      <c r="U96" s="220">
        <v>0</v>
      </c>
      <c r="V96" s="220">
        <f>ROUND(E96*U96,2)</f>
        <v>0</v>
      </c>
      <c r="W96" s="220"/>
      <c r="X96" s="220" t="s">
        <v>292</v>
      </c>
      <c r="Y96" s="210"/>
      <c r="Z96" s="210"/>
      <c r="AA96" s="210"/>
      <c r="AB96" s="210"/>
      <c r="AC96" s="210"/>
      <c r="AD96" s="210"/>
      <c r="AE96" s="210"/>
      <c r="AF96" s="210"/>
      <c r="AG96" s="210" t="s">
        <v>293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54">
        <v>82</v>
      </c>
      <c r="B97" s="255" t="s">
        <v>2395</v>
      </c>
      <c r="C97" s="263" t="s">
        <v>2957</v>
      </c>
      <c r="D97" s="256" t="s">
        <v>2204</v>
      </c>
      <c r="E97" s="257">
        <v>3</v>
      </c>
      <c r="F97" s="258"/>
      <c r="G97" s="259">
        <f>ROUND(E97*F97,2)</f>
        <v>0</v>
      </c>
      <c r="H97" s="258"/>
      <c r="I97" s="259">
        <f>ROUND(E97*H97,2)</f>
        <v>0</v>
      </c>
      <c r="J97" s="258"/>
      <c r="K97" s="259">
        <f>ROUND(E97*J97,2)</f>
        <v>0</v>
      </c>
      <c r="L97" s="259">
        <v>15</v>
      </c>
      <c r="M97" s="259">
        <f>G97*(1+L97/100)</f>
        <v>0</v>
      </c>
      <c r="N97" s="259">
        <v>0</v>
      </c>
      <c r="O97" s="259">
        <f>ROUND(E97*N97,2)</f>
        <v>0</v>
      </c>
      <c r="P97" s="259">
        <v>0</v>
      </c>
      <c r="Q97" s="259">
        <f>ROUND(E97*P97,2)</f>
        <v>0</v>
      </c>
      <c r="R97" s="259"/>
      <c r="S97" s="259" t="s">
        <v>272</v>
      </c>
      <c r="T97" s="260" t="s">
        <v>244</v>
      </c>
      <c r="U97" s="220">
        <v>0</v>
      </c>
      <c r="V97" s="220">
        <f>ROUND(E97*U97,2)</f>
        <v>0</v>
      </c>
      <c r="W97" s="220"/>
      <c r="X97" s="220" t="s">
        <v>292</v>
      </c>
      <c r="Y97" s="210"/>
      <c r="Z97" s="210"/>
      <c r="AA97" s="210"/>
      <c r="AB97" s="210"/>
      <c r="AC97" s="210"/>
      <c r="AD97" s="210"/>
      <c r="AE97" s="210"/>
      <c r="AF97" s="210"/>
      <c r="AG97" s="210" t="s">
        <v>293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20.399999999999999" outlineLevel="1" x14ac:dyDescent="0.25">
      <c r="A98" s="254">
        <v>83</v>
      </c>
      <c r="B98" s="255" t="s">
        <v>2976</v>
      </c>
      <c r="C98" s="263" t="s">
        <v>2965</v>
      </c>
      <c r="D98" s="256" t="s">
        <v>564</v>
      </c>
      <c r="E98" s="257">
        <v>56</v>
      </c>
      <c r="F98" s="258"/>
      <c r="G98" s="259">
        <f>ROUND(E98*F98,2)</f>
        <v>0</v>
      </c>
      <c r="H98" s="258"/>
      <c r="I98" s="259">
        <f>ROUND(E98*H98,2)</f>
        <v>0</v>
      </c>
      <c r="J98" s="258"/>
      <c r="K98" s="259">
        <f>ROUND(E98*J98,2)</f>
        <v>0</v>
      </c>
      <c r="L98" s="259">
        <v>15</v>
      </c>
      <c r="M98" s="259">
        <f>G98*(1+L98/100)</f>
        <v>0</v>
      </c>
      <c r="N98" s="259">
        <v>0</v>
      </c>
      <c r="O98" s="259">
        <f>ROUND(E98*N98,2)</f>
        <v>0</v>
      </c>
      <c r="P98" s="259">
        <v>0</v>
      </c>
      <c r="Q98" s="259">
        <f>ROUND(E98*P98,2)</f>
        <v>0</v>
      </c>
      <c r="R98" s="259"/>
      <c r="S98" s="259" t="s">
        <v>272</v>
      </c>
      <c r="T98" s="260" t="s">
        <v>244</v>
      </c>
      <c r="U98" s="220">
        <v>0</v>
      </c>
      <c r="V98" s="220">
        <f>ROUND(E98*U98,2)</f>
        <v>0</v>
      </c>
      <c r="W98" s="220"/>
      <c r="X98" s="220" t="s">
        <v>739</v>
      </c>
      <c r="Y98" s="210"/>
      <c r="Z98" s="210"/>
      <c r="AA98" s="210"/>
      <c r="AB98" s="210"/>
      <c r="AC98" s="210"/>
      <c r="AD98" s="210"/>
      <c r="AE98" s="210"/>
      <c r="AF98" s="210"/>
      <c r="AG98" s="210" t="s">
        <v>2450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1" x14ac:dyDescent="0.25">
      <c r="A99" s="254">
        <v>84</v>
      </c>
      <c r="B99" s="255" t="s">
        <v>2977</v>
      </c>
      <c r="C99" s="263" t="s">
        <v>2973</v>
      </c>
      <c r="D99" s="256" t="s">
        <v>2204</v>
      </c>
      <c r="E99" s="257">
        <v>1</v>
      </c>
      <c r="F99" s="258"/>
      <c r="G99" s="259">
        <f>ROUND(E99*F99,2)</f>
        <v>0</v>
      </c>
      <c r="H99" s="258"/>
      <c r="I99" s="259">
        <f>ROUND(E99*H99,2)</f>
        <v>0</v>
      </c>
      <c r="J99" s="258"/>
      <c r="K99" s="259">
        <f>ROUND(E99*J99,2)</f>
        <v>0</v>
      </c>
      <c r="L99" s="259">
        <v>15</v>
      </c>
      <c r="M99" s="259">
        <f>G99*(1+L99/100)</f>
        <v>0</v>
      </c>
      <c r="N99" s="259">
        <v>0</v>
      </c>
      <c r="O99" s="259">
        <f>ROUND(E99*N99,2)</f>
        <v>0</v>
      </c>
      <c r="P99" s="259">
        <v>0</v>
      </c>
      <c r="Q99" s="259">
        <f>ROUND(E99*P99,2)</f>
        <v>0</v>
      </c>
      <c r="R99" s="259"/>
      <c r="S99" s="259" t="s">
        <v>272</v>
      </c>
      <c r="T99" s="260" t="s">
        <v>244</v>
      </c>
      <c r="U99" s="220">
        <v>0</v>
      </c>
      <c r="V99" s="220">
        <f>ROUND(E99*U99,2)</f>
        <v>0</v>
      </c>
      <c r="W99" s="220"/>
      <c r="X99" s="220" t="s">
        <v>739</v>
      </c>
      <c r="Y99" s="210"/>
      <c r="Z99" s="210"/>
      <c r="AA99" s="210"/>
      <c r="AB99" s="210"/>
      <c r="AC99" s="210"/>
      <c r="AD99" s="210"/>
      <c r="AE99" s="210"/>
      <c r="AF99" s="210"/>
      <c r="AG99" s="210" t="s">
        <v>2450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54">
        <v>85</v>
      </c>
      <c r="B100" s="255" t="s">
        <v>2978</v>
      </c>
      <c r="C100" s="263" t="s">
        <v>2975</v>
      </c>
      <c r="D100" s="256" t="s">
        <v>2204</v>
      </c>
      <c r="E100" s="257">
        <v>2</v>
      </c>
      <c r="F100" s="258"/>
      <c r="G100" s="259">
        <f>ROUND(E100*F100,2)</f>
        <v>0</v>
      </c>
      <c r="H100" s="258"/>
      <c r="I100" s="259">
        <f>ROUND(E100*H100,2)</f>
        <v>0</v>
      </c>
      <c r="J100" s="258"/>
      <c r="K100" s="259">
        <f>ROUND(E100*J100,2)</f>
        <v>0</v>
      </c>
      <c r="L100" s="259">
        <v>15</v>
      </c>
      <c r="M100" s="259">
        <f>G100*(1+L100/100)</f>
        <v>0</v>
      </c>
      <c r="N100" s="259">
        <v>0</v>
      </c>
      <c r="O100" s="259">
        <f>ROUND(E100*N100,2)</f>
        <v>0</v>
      </c>
      <c r="P100" s="259">
        <v>0</v>
      </c>
      <c r="Q100" s="259">
        <f>ROUND(E100*P100,2)</f>
        <v>0</v>
      </c>
      <c r="R100" s="259"/>
      <c r="S100" s="259" t="s">
        <v>272</v>
      </c>
      <c r="T100" s="260" t="s">
        <v>244</v>
      </c>
      <c r="U100" s="220">
        <v>0</v>
      </c>
      <c r="V100" s="220">
        <f>ROUND(E100*U100,2)</f>
        <v>0</v>
      </c>
      <c r="W100" s="220"/>
      <c r="X100" s="220" t="s">
        <v>739</v>
      </c>
      <c r="Y100" s="210"/>
      <c r="Z100" s="210"/>
      <c r="AA100" s="210"/>
      <c r="AB100" s="210"/>
      <c r="AC100" s="210"/>
      <c r="AD100" s="210"/>
      <c r="AE100" s="210"/>
      <c r="AF100" s="210"/>
      <c r="AG100" s="210" t="s">
        <v>2450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54">
        <v>86</v>
      </c>
      <c r="B101" s="255" t="s">
        <v>2401</v>
      </c>
      <c r="C101" s="263" t="s">
        <v>2956</v>
      </c>
      <c r="D101" s="256" t="s">
        <v>2204</v>
      </c>
      <c r="E101" s="257">
        <v>2</v>
      </c>
      <c r="F101" s="258"/>
      <c r="G101" s="259">
        <f>ROUND(E101*F101,2)</f>
        <v>0</v>
      </c>
      <c r="H101" s="258"/>
      <c r="I101" s="259">
        <f>ROUND(E101*H101,2)</f>
        <v>0</v>
      </c>
      <c r="J101" s="258"/>
      <c r="K101" s="259">
        <f>ROUND(E101*J101,2)</f>
        <v>0</v>
      </c>
      <c r="L101" s="259">
        <v>15</v>
      </c>
      <c r="M101" s="259">
        <f>G101*(1+L101/100)</f>
        <v>0</v>
      </c>
      <c r="N101" s="259">
        <v>0</v>
      </c>
      <c r="O101" s="259">
        <f>ROUND(E101*N101,2)</f>
        <v>0</v>
      </c>
      <c r="P101" s="259">
        <v>0</v>
      </c>
      <c r="Q101" s="259">
        <f>ROUND(E101*P101,2)</f>
        <v>0</v>
      </c>
      <c r="R101" s="259"/>
      <c r="S101" s="259" t="s">
        <v>272</v>
      </c>
      <c r="T101" s="260" t="s">
        <v>244</v>
      </c>
      <c r="U101" s="220">
        <v>0</v>
      </c>
      <c r="V101" s="220">
        <f>ROUND(E101*U101,2)</f>
        <v>0</v>
      </c>
      <c r="W101" s="220"/>
      <c r="X101" s="220" t="s">
        <v>292</v>
      </c>
      <c r="Y101" s="210"/>
      <c r="Z101" s="210"/>
      <c r="AA101" s="210"/>
      <c r="AB101" s="210"/>
      <c r="AC101" s="210"/>
      <c r="AD101" s="210"/>
      <c r="AE101" s="210"/>
      <c r="AF101" s="210"/>
      <c r="AG101" s="210" t="s">
        <v>293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54">
        <v>87</v>
      </c>
      <c r="B102" s="255" t="s">
        <v>2979</v>
      </c>
      <c r="C102" s="263" t="s">
        <v>2980</v>
      </c>
      <c r="D102" s="256" t="s">
        <v>2204</v>
      </c>
      <c r="E102" s="257">
        <v>1</v>
      </c>
      <c r="F102" s="258"/>
      <c r="G102" s="259">
        <f>ROUND(E102*F102,2)</f>
        <v>0</v>
      </c>
      <c r="H102" s="258"/>
      <c r="I102" s="259">
        <f>ROUND(E102*H102,2)</f>
        <v>0</v>
      </c>
      <c r="J102" s="258"/>
      <c r="K102" s="259">
        <f>ROUND(E102*J102,2)</f>
        <v>0</v>
      </c>
      <c r="L102" s="259">
        <v>15</v>
      </c>
      <c r="M102" s="259">
        <f>G102*(1+L102/100)</f>
        <v>0</v>
      </c>
      <c r="N102" s="259">
        <v>0</v>
      </c>
      <c r="O102" s="259">
        <f>ROUND(E102*N102,2)</f>
        <v>0</v>
      </c>
      <c r="P102" s="259">
        <v>0</v>
      </c>
      <c r="Q102" s="259">
        <f>ROUND(E102*P102,2)</f>
        <v>0</v>
      </c>
      <c r="R102" s="259"/>
      <c r="S102" s="259" t="s">
        <v>272</v>
      </c>
      <c r="T102" s="260" t="s">
        <v>244</v>
      </c>
      <c r="U102" s="220">
        <v>0</v>
      </c>
      <c r="V102" s="220">
        <f>ROUND(E102*U102,2)</f>
        <v>0</v>
      </c>
      <c r="W102" s="220"/>
      <c r="X102" s="220" t="s">
        <v>739</v>
      </c>
      <c r="Y102" s="210"/>
      <c r="Z102" s="210"/>
      <c r="AA102" s="210"/>
      <c r="AB102" s="210"/>
      <c r="AC102" s="210"/>
      <c r="AD102" s="210"/>
      <c r="AE102" s="210"/>
      <c r="AF102" s="210"/>
      <c r="AG102" s="210" t="s">
        <v>2450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54">
        <v>88</v>
      </c>
      <c r="B103" s="255" t="s">
        <v>2403</v>
      </c>
      <c r="C103" s="263" t="s">
        <v>2956</v>
      </c>
      <c r="D103" s="256" t="s">
        <v>2204</v>
      </c>
      <c r="E103" s="257">
        <v>1</v>
      </c>
      <c r="F103" s="258"/>
      <c r="G103" s="259">
        <f>ROUND(E103*F103,2)</f>
        <v>0</v>
      </c>
      <c r="H103" s="258"/>
      <c r="I103" s="259">
        <f>ROUND(E103*H103,2)</f>
        <v>0</v>
      </c>
      <c r="J103" s="258"/>
      <c r="K103" s="259">
        <f>ROUND(E103*J103,2)</f>
        <v>0</v>
      </c>
      <c r="L103" s="259">
        <v>15</v>
      </c>
      <c r="M103" s="259">
        <f>G103*(1+L103/100)</f>
        <v>0</v>
      </c>
      <c r="N103" s="259">
        <v>0</v>
      </c>
      <c r="O103" s="259">
        <f>ROUND(E103*N103,2)</f>
        <v>0</v>
      </c>
      <c r="P103" s="259">
        <v>0</v>
      </c>
      <c r="Q103" s="259">
        <f>ROUND(E103*P103,2)</f>
        <v>0</v>
      </c>
      <c r="R103" s="259"/>
      <c r="S103" s="259" t="s">
        <v>272</v>
      </c>
      <c r="T103" s="260" t="s">
        <v>244</v>
      </c>
      <c r="U103" s="220">
        <v>0</v>
      </c>
      <c r="V103" s="220">
        <f>ROUND(E103*U103,2)</f>
        <v>0</v>
      </c>
      <c r="W103" s="220"/>
      <c r="X103" s="220" t="s">
        <v>292</v>
      </c>
      <c r="Y103" s="210"/>
      <c r="Z103" s="210"/>
      <c r="AA103" s="210"/>
      <c r="AB103" s="210"/>
      <c r="AC103" s="210"/>
      <c r="AD103" s="210"/>
      <c r="AE103" s="210"/>
      <c r="AF103" s="210"/>
      <c r="AG103" s="210" t="s">
        <v>293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54">
        <v>89</v>
      </c>
      <c r="B104" s="255" t="s">
        <v>2404</v>
      </c>
      <c r="C104" s="263" t="s">
        <v>2957</v>
      </c>
      <c r="D104" s="256" t="s">
        <v>2204</v>
      </c>
      <c r="E104" s="257">
        <v>3</v>
      </c>
      <c r="F104" s="258"/>
      <c r="G104" s="259">
        <f>ROUND(E104*F104,2)</f>
        <v>0</v>
      </c>
      <c r="H104" s="258"/>
      <c r="I104" s="259">
        <f>ROUND(E104*H104,2)</f>
        <v>0</v>
      </c>
      <c r="J104" s="258"/>
      <c r="K104" s="259">
        <f>ROUND(E104*J104,2)</f>
        <v>0</v>
      </c>
      <c r="L104" s="259">
        <v>15</v>
      </c>
      <c r="M104" s="259">
        <f>G104*(1+L104/100)</f>
        <v>0</v>
      </c>
      <c r="N104" s="259">
        <v>0</v>
      </c>
      <c r="O104" s="259">
        <f>ROUND(E104*N104,2)</f>
        <v>0</v>
      </c>
      <c r="P104" s="259">
        <v>0</v>
      </c>
      <c r="Q104" s="259">
        <f>ROUND(E104*P104,2)</f>
        <v>0</v>
      </c>
      <c r="R104" s="259"/>
      <c r="S104" s="259" t="s">
        <v>272</v>
      </c>
      <c r="T104" s="260" t="s">
        <v>244</v>
      </c>
      <c r="U104" s="220">
        <v>0</v>
      </c>
      <c r="V104" s="220">
        <f>ROUND(E104*U104,2)</f>
        <v>0</v>
      </c>
      <c r="W104" s="220"/>
      <c r="X104" s="220" t="s">
        <v>292</v>
      </c>
      <c r="Y104" s="210"/>
      <c r="Z104" s="210"/>
      <c r="AA104" s="210"/>
      <c r="AB104" s="210"/>
      <c r="AC104" s="210"/>
      <c r="AD104" s="210"/>
      <c r="AE104" s="210"/>
      <c r="AF104" s="210"/>
      <c r="AG104" s="210" t="s">
        <v>293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ht="20.399999999999999" outlineLevel="1" x14ac:dyDescent="0.25">
      <c r="A105" s="254">
        <v>90</v>
      </c>
      <c r="B105" s="255" t="s">
        <v>2981</v>
      </c>
      <c r="C105" s="263" t="s">
        <v>2965</v>
      </c>
      <c r="D105" s="256" t="s">
        <v>564</v>
      </c>
      <c r="E105" s="257">
        <v>36</v>
      </c>
      <c r="F105" s="258"/>
      <c r="G105" s="259">
        <f>ROUND(E105*F105,2)</f>
        <v>0</v>
      </c>
      <c r="H105" s="258"/>
      <c r="I105" s="259">
        <f>ROUND(E105*H105,2)</f>
        <v>0</v>
      </c>
      <c r="J105" s="258"/>
      <c r="K105" s="259">
        <f>ROUND(E105*J105,2)</f>
        <v>0</v>
      </c>
      <c r="L105" s="259">
        <v>15</v>
      </c>
      <c r="M105" s="259">
        <f>G105*(1+L105/100)</f>
        <v>0</v>
      </c>
      <c r="N105" s="259">
        <v>0</v>
      </c>
      <c r="O105" s="259">
        <f>ROUND(E105*N105,2)</f>
        <v>0</v>
      </c>
      <c r="P105" s="259">
        <v>0</v>
      </c>
      <c r="Q105" s="259">
        <f>ROUND(E105*P105,2)</f>
        <v>0</v>
      </c>
      <c r="R105" s="259"/>
      <c r="S105" s="259" t="s">
        <v>272</v>
      </c>
      <c r="T105" s="260" t="s">
        <v>244</v>
      </c>
      <c r="U105" s="220">
        <v>0</v>
      </c>
      <c r="V105" s="220">
        <f>ROUND(E105*U105,2)</f>
        <v>0</v>
      </c>
      <c r="W105" s="220"/>
      <c r="X105" s="220" t="s">
        <v>739</v>
      </c>
      <c r="Y105" s="210"/>
      <c r="Z105" s="210"/>
      <c r="AA105" s="210"/>
      <c r="AB105" s="210"/>
      <c r="AC105" s="210"/>
      <c r="AD105" s="210"/>
      <c r="AE105" s="210"/>
      <c r="AF105" s="210"/>
      <c r="AG105" s="210" t="s">
        <v>2450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1" x14ac:dyDescent="0.25">
      <c r="A106" s="254">
        <v>91</v>
      </c>
      <c r="B106" s="255" t="s">
        <v>2982</v>
      </c>
      <c r="C106" s="263" t="s">
        <v>2983</v>
      </c>
      <c r="D106" s="256" t="s">
        <v>2204</v>
      </c>
      <c r="E106" s="257">
        <v>1</v>
      </c>
      <c r="F106" s="258"/>
      <c r="G106" s="259">
        <f>ROUND(E106*F106,2)</f>
        <v>0</v>
      </c>
      <c r="H106" s="258"/>
      <c r="I106" s="259">
        <f>ROUND(E106*H106,2)</f>
        <v>0</v>
      </c>
      <c r="J106" s="258"/>
      <c r="K106" s="259">
        <f>ROUND(E106*J106,2)</f>
        <v>0</v>
      </c>
      <c r="L106" s="259">
        <v>15</v>
      </c>
      <c r="M106" s="259">
        <f>G106*(1+L106/100)</f>
        <v>0</v>
      </c>
      <c r="N106" s="259">
        <v>0</v>
      </c>
      <c r="O106" s="259">
        <f>ROUND(E106*N106,2)</f>
        <v>0</v>
      </c>
      <c r="P106" s="259">
        <v>0</v>
      </c>
      <c r="Q106" s="259">
        <f>ROUND(E106*P106,2)</f>
        <v>0</v>
      </c>
      <c r="R106" s="259"/>
      <c r="S106" s="259" t="s">
        <v>272</v>
      </c>
      <c r="T106" s="260" t="s">
        <v>244</v>
      </c>
      <c r="U106" s="220">
        <v>0</v>
      </c>
      <c r="V106" s="220">
        <f>ROUND(E106*U106,2)</f>
        <v>0</v>
      </c>
      <c r="W106" s="220"/>
      <c r="X106" s="220" t="s">
        <v>739</v>
      </c>
      <c r="Y106" s="210"/>
      <c r="Z106" s="210"/>
      <c r="AA106" s="210"/>
      <c r="AB106" s="210"/>
      <c r="AC106" s="210"/>
      <c r="AD106" s="210"/>
      <c r="AE106" s="210"/>
      <c r="AF106" s="210"/>
      <c r="AG106" s="210" t="s">
        <v>2450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54">
        <v>92</v>
      </c>
      <c r="B107" s="255" t="s">
        <v>2984</v>
      </c>
      <c r="C107" s="263" t="s">
        <v>2955</v>
      </c>
      <c r="D107" s="256" t="s">
        <v>2204</v>
      </c>
      <c r="E107" s="257">
        <v>3</v>
      </c>
      <c r="F107" s="258"/>
      <c r="G107" s="259">
        <f>ROUND(E107*F107,2)</f>
        <v>0</v>
      </c>
      <c r="H107" s="258"/>
      <c r="I107" s="259">
        <f>ROUND(E107*H107,2)</f>
        <v>0</v>
      </c>
      <c r="J107" s="258"/>
      <c r="K107" s="259">
        <f>ROUND(E107*J107,2)</f>
        <v>0</v>
      </c>
      <c r="L107" s="259">
        <v>15</v>
      </c>
      <c r="M107" s="259">
        <f>G107*(1+L107/100)</f>
        <v>0</v>
      </c>
      <c r="N107" s="259">
        <v>0</v>
      </c>
      <c r="O107" s="259">
        <f>ROUND(E107*N107,2)</f>
        <v>0</v>
      </c>
      <c r="P107" s="259">
        <v>0</v>
      </c>
      <c r="Q107" s="259">
        <f>ROUND(E107*P107,2)</f>
        <v>0</v>
      </c>
      <c r="R107" s="259"/>
      <c r="S107" s="259" t="s">
        <v>272</v>
      </c>
      <c r="T107" s="260" t="s">
        <v>244</v>
      </c>
      <c r="U107" s="220">
        <v>0</v>
      </c>
      <c r="V107" s="220">
        <f>ROUND(E107*U107,2)</f>
        <v>0</v>
      </c>
      <c r="W107" s="220"/>
      <c r="X107" s="220" t="s">
        <v>739</v>
      </c>
      <c r="Y107" s="210"/>
      <c r="Z107" s="210"/>
      <c r="AA107" s="210"/>
      <c r="AB107" s="210"/>
      <c r="AC107" s="210"/>
      <c r="AD107" s="210"/>
      <c r="AE107" s="210"/>
      <c r="AF107" s="210"/>
      <c r="AG107" s="210" t="s">
        <v>2450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54">
        <v>93</v>
      </c>
      <c r="B108" s="255" t="s">
        <v>2410</v>
      </c>
      <c r="C108" s="263" t="s">
        <v>2956</v>
      </c>
      <c r="D108" s="256" t="s">
        <v>2204</v>
      </c>
      <c r="E108" s="257">
        <v>3</v>
      </c>
      <c r="F108" s="258"/>
      <c r="G108" s="259">
        <f>ROUND(E108*F108,2)</f>
        <v>0</v>
      </c>
      <c r="H108" s="258"/>
      <c r="I108" s="259">
        <f>ROUND(E108*H108,2)</f>
        <v>0</v>
      </c>
      <c r="J108" s="258"/>
      <c r="K108" s="259">
        <f>ROUND(E108*J108,2)</f>
        <v>0</v>
      </c>
      <c r="L108" s="259">
        <v>15</v>
      </c>
      <c r="M108" s="259">
        <f>G108*(1+L108/100)</f>
        <v>0</v>
      </c>
      <c r="N108" s="259">
        <v>0</v>
      </c>
      <c r="O108" s="259">
        <f>ROUND(E108*N108,2)</f>
        <v>0</v>
      </c>
      <c r="P108" s="259">
        <v>0</v>
      </c>
      <c r="Q108" s="259">
        <f>ROUND(E108*P108,2)</f>
        <v>0</v>
      </c>
      <c r="R108" s="259"/>
      <c r="S108" s="259" t="s">
        <v>272</v>
      </c>
      <c r="T108" s="260" t="s">
        <v>244</v>
      </c>
      <c r="U108" s="220">
        <v>0</v>
      </c>
      <c r="V108" s="220">
        <f>ROUND(E108*U108,2)</f>
        <v>0</v>
      </c>
      <c r="W108" s="220"/>
      <c r="X108" s="220" t="s">
        <v>292</v>
      </c>
      <c r="Y108" s="210"/>
      <c r="Z108" s="210"/>
      <c r="AA108" s="210"/>
      <c r="AB108" s="210"/>
      <c r="AC108" s="210"/>
      <c r="AD108" s="210"/>
      <c r="AE108" s="210"/>
      <c r="AF108" s="210"/>
      <c r="AG108" s="210" t="s">
        <v>293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5">
      <c r="A109" s="254">
        <v>94</v>
      </c>
      <c r="B109" s="255" t="s">
        <v>2412</v>
      </c>
      <c r="C109" s="263" t="s">
        <v>2957</v>
      </c>
      <c r="D109" s="256" t="s">
        <v>2204</v>
      </c>
      <c r="E109" s="257">
        <v>3</v>
      </c>
      <c r="F109" s="258"/>
      <c r="G109" s="259">
        <f>ROUND(E109*F109,2)</f>
        <v>0</v>
      </c>
      <c r="H109" s="258"/>
      <c r="I109" s="259">
        <f>ROUND(E109*H109,2)</f>
        <v>0</v>
      </c>
      <c r="J109" s="258"/>
      <c r="K109" s="259">
        <f>ROUND(E109*J109,2)</f>
        <v>0</v>
      </c>
      <c r="L109" s="259">
        <v>15</v>
      </c>
      <c r="M109" s="259">
        <f>G109*(1+L109/100)</f>
        <v>0</v>
      </c>
      <c r="N109" s="259">
        <v>0</v>
      </c>
      <c r="O109" s="259">
        <f>ROUND(E109*N109,2)</f>
        <v>0</v>
      </c>
      <c r="P109" s="259">
        <v>0</v>
      </c>
      <c r="Q109" s="259">
        <f>ROUND(E109*P109,2)</f>
        <v>0</v>
      </c>
      <c r="R109" s="259"/>
      <c r="S109" s="259" t="s">
        <v>272</v>
      </c>
      <c r="T109" s="260" t="s">
        <v>244</v>
      </c>
      <c r="U109" s="220">
        <v>0</v>
      </c>
      <c r="V109" s="220">
        <f>ROUND(E109*U109,2)</f>
        <v>0</v>
      </c>
      <c r="W109" s="220"/>
      <c r="X109" s="220" t="s">
        <v>292</v>
      </c>
      <c r="Y109" s="210"/>
      <c r="Z109" s="210"/>
      <c r="AA109" s="210"/>
      <c r="AB109" s="210"/>
      <c r="AC109" s="210"/>
      <c r="AD109" s="210"/>
      <c r="AE109" s="210"/>
      <c r="AF109" s="210"/>
      <c r="AG109" s="210" t="s">
        <v>293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5">
      <c r="A110" s="254">
        <v>95</v>
      </c>
      <c r="B110" s="255" t="s">
        <v>2413</v>
      </c>
      <c r="C110" s="263" t="s">
        <v>2969</v>
      </c>
      <c r="D110" s="256" t="s">
        <v>2204</v>
      </c>
      <c r="E110" s="257">
        <v>1</v>
      </c>
      <c r="F110" s="258"/>
      <c r="G110" s="259">
        <f>ROUND(E110*F110,2)</f>
        <v>0</v>
      </c>
      <c r="H110" s="258"/>
      <c r="I110" s="259">
        <f>ROUND(E110*H110,2)</f>
        <v>0</v>
      </c>
      <c r="J110" s="258"/>
      <c r="K110" s="259">
        <f>ROUND(E110*J110,2)</f>
        <v>0</v>
      </c>
      <c r="L110" s="259">
        <v>15</v>
      </c>
      <c r="M110" s="259">
        <f>G110*(1+L110/100)</f>
        <v>0</v>
      </c>
      <c r="N110" s="259">
        <v>0</v>
      </c>
      <c r="O110" s="259">
        <f>ROUND(E110*N110,2)</f>
        <v>0</v>
      </c>
      <c r="P110" s="259">
        <v>0</v>
      </c>
      <c r="Q110" s="259">
        <f>ROUND(E110*P110,2)</f>
        <v>0</v>
      </c>
      <c r="R110" s="259"/>
      <c r="S110" s="259" t="s">
        <v>272</v>
      </c>
      <c r="T110" s="260" t="s">
        <v>244</v>
      </c>
      <c r="U110" s="220">
        <v>0</v>
      </c>
      <c r="V110" s="220">
        <f>ROUND(E110*U110,2)</f>
        <v>0</v>
      </c>
      <c r="W110" s="220"/>
      <c r="X110" s="220" t="s">
        <v>292</v>
      </c>
      <c r="Y110" s="210"/>
      <c r="Z110" s="210"/>
      <c r="AA110" s="210"/>
      <c r="AB110" s="210"/>
      <c r="AC110" s="210"/>
      <c r="AD110" s="210"/>
      <c r="AE110" s="210"/>
      <c r="AF110" s="210"/>
      <c r="AG110" s="210" t="s">
        <v>293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ht="20.399999999999999" outlineLevel="1" x14ac:dyDescent="0.25">
      <c r="A111" s="254">
        <v>96</v>
      </c>
      <c r="B111" s="255" t="s">
        <v>2985</v>
      </c>
      <c r="C111" s="263" t="s">
        <v>2971</v>
      </c>
      <c r="D111" s="256" t="s">
        <v>564</v>
      </c>
      <c r="E111" s="257">
        <v>32</v>
      </c>
      <c r="F111" s="258"/>
      <c r="G111" s="259">
        <f>ROUND(E111*F111,2)</f>
        <v>0</v>
      </c>
      <c r="H111" s="258"/>
      <c r="I111" s="259">
        <f>ROUND(E111*H111,2)</f>
        <v>0</v>
      </c>
      <c r="J111" s="258"/>
      <c r="K111" s="259">
        <f>ROUND(E111*J111,2)</f>
        <v>0</v>
      </c>
      <c r="L111" s="259">
        <v>15</v>
      </c>
      <c r="M111" s="259">
        <f>G111*(1+L111/100)</f>
        <v>0</v>
      </c>
      <c r="N111" s="259">
        <v>0</v>
      </c>
      <c r="O111" s="259">
        <f>ROUND(E111*N111,2)</f>
        <v>0</v>
      </c>
      <c r="P111" s="259">
        <v>0</v>
      </c>
      <c r="Q111" s="259">
        <f>ROUND(E111*P111,2)</f>
        <v>0</v>
      </c>
      <c r="R111" s="259"/>
      <c r="S111" s="259" t="s">
        <v>272</v>
      </c>
      <c r="T111" s="260" t="s">
        <v>244</v>
      </c>
      <c r="U111" s="220">
        <v>0</v>
      </c>
      <c r="V111" s="220">
        <f>ROUND(E111*U111,2)</f>
        <v>0</v>
      </c>
      <c r="W111" s="220"/>
      <c r="X111" s="220" t="s">
        <v>739</v>
      </c>
      <c r="Y111" s="210"/>
      <c r="Z111" s="210"/>
      <c r="AA111" s="210"/>
      <c r="AB111" s="210"/>
      <c r="AC111" s="210"/>
      <c r="AD111" s="210"/>
      <c r="AE111" s="210"/>
      <c r="AF111" s="210"/>
      <c r="AG111" s="210" t="s">
        <v>2450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1" x14ac:dyDescent="0.25">
      <c r="A112" s="254">
        <v>97</v>
      </c>
      <c r="B112" s="255" t="s">
        <v>2986</v>
      </c>
      <c r="C112" s="263" t="s">
        <v>2987</v>
      </c>
      <c r="D112" s="256" t="s">
        <v>2204</v>
      </c>
      <c r="E112" s="257">
        <v>1</v>
      </c>
      <c r="F112" s="258"/>
      <c r="G112" s="259">
        <f>ROUND(E112*F112,2)</f>
        <v>0</v>
      </c>
      <c r="H112" s="258"/>
      <c r="I112" s="259">
        <f>ROUND(E112*H112,2)</f>
        <v>0</v>
      </c>
      <c r="J112" s="258"/>
      <c r="K112" s="259">
        <f>ROUND(E112*J112,2)</f>
        <v>0</v>
      </c>
      <c r="L112" s="259">
        <v>15</v>
      </c>
      <c r="M112" s="259">
        <f>G112*(1+L112/100)</f>
        <v>0</v>
      </c>
      <c r="N112" s="259">
        <v>0</v>
      </c>
      <c r="O112" s="259">
        <f>ROUND(E112*N112,2)</f>
        <v>0</v>
      </c>
      <c r="P112" s="259">
        <v>0</v>
      </c>
      <c r="Q112" s="259">
        <f>ROUND(E112*P112,2)</f>
        <v>0</v>
      </c>
      <c r="R112" s="259"/>
      <c r="S112" s="259" t="s">
        <v>272</v>
      </c>
      <c r="T112" s="260" t="s">
        <v>244</v>
      </c>
      <c r="U112" s="220">
        <v>0</v>
      </c>
      <c r="V112" s="220">
        <f>ROUND(E112*U112,2)</f>
        <v>0</v>
      </c>
      <c r="W112" s="220"/>
      <c r="X112" s="220" t="s">
        <v>739</v>
      </c>
      <c r="Y112" s="210"/>
      <c r="Z112" s="210"/>
      <c r="AA112" s="210"/>
      <c r="AB112" s="210"/>
      <c r="AC112" s="210"/>
      <c r="AD112" s="210"/>
      <c r="AE112" s="210"/>
      <c r="AF112" s="210"/>
      <c r="AG112" s="210" t="s">
        <v>2450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5">
      <c r="A113" s="254">
        <v>98</v>
      </c>
      <c r="B113" s="255" t="s">
        <v>2988</v>
      </c>
      <c r="C113" s="263" t="s">
        <v>2989</v>
      </c>
      <c r="D113" s="256" t="s">
        <v>2204</v>
      </c>
      <c r="E113" s="257">
        <v>5</v>
      </c>
      <c r="F113" s="258"/>
      <c r="G113" s="259">
        <f>ROUND(E113*F113,2)</f>
        <v>0</v>
      </c>
      <c r="H113" s="258"/>
      <c r="I113" s="259">
        <f>ROUND(E113*H113,2)</f>
        <v>0</v>
      </c>
      <c r="J113" s="258"/>
      <c r="K113" s="259">
        <f>ROUND(E113*J113,2)</f>
        <v>0</v>
      </c>
      <c r="L113" s="259">
        <v>15</v>
      </c>
      <c r="M113" s="259">
        <f>G113*(1+L113/100)</f>
        <v>0</v>
      </c>
      <c r="N113" s="259">
        <v>0</v>
      </c>
      <c r="O113" s="259">
        <f>ROUND(E113*N113,2)</f>
        <v>0</v>
      </c>
      <c r="P113" s="259">
        <v>0</v>
      </c>
      <c r="Q113" s="259">
        <f>ROUND(E113*P113,2)</f>
        <v>0</v>
      </c>
      <c r="R113" s="259"/>
      <c r="S113" s="259" t="s">
        <v>272</v>
      </c>
      <c r="T113" s="260" t="s">
        <v>244</v>
      </c>
      <c r="U113" s="220">
        <v>0</v>
      </c>
      <c r="V113" s="220">
        <f>ROUND(E113*U113,2)</f>
        <v>0</v>
      </c>
      <c r="W113" s="220"/>
      <c r="X113" s="220" t="s">
        <v>292</v>
      </c>
      <c r="Y113" s="210"/>
      <c r="Z113" s="210"/>
      <c r="AA113" s="210"/>
      <c r="AB113" s="210"/>
      <c r="AC113" s="210"/>
      <c r="AD113" s="210"/>
      <c r="AE113" s="210"/>
      <c r="AF113" s="210"/>
      <c r="AG113" s="210" t="s">
        <v>293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54">
        <v>99</v>
      </c>
      <c r="B114" s="255" t="s">
        <v>2990</v>
      </c>
      <c r="C114" s="263" t="s">
        <v>2991</v>
      </c>
      <c r="D114" s="256" t="s">
        <v>2204</v>
      </c>
      <c r="E114" s="257">
        <v>8</v>
      </c>
      <c r="F114" s="258"/>
      <c r="G114" s="259">
        <f>ROUND(E114*F114,2)</f>
        <v>0</v>
      </c>
      <c r="H114" s="258"/>
      <c r="I114" s="259">
        <f>ROUND(E114*H114,2)</f>
        <v>0</v>
      </c>
      <c r="J114" s="258"/>
      <c r="K114" s="259">
        <f>ROUND(E114*J114,2)</f>
        <v>0</v>
      </c>
      <c r="L114" s="259">
        <v>15</v>
      </c>
      <c r="M114" s="259">
        <f>G114*(1+L114/100)</f>
        <v>0</v>
      </c>
      <c r="N114" s="259">
        <v>0</v>
      </c>
      <c r="O114" s="259">
        <f>ROUND(E114*N114,2)</f>
        <v>0</v>
      </c>
      <c r="P114" s="259">
        <v>0</v>
      </c>
      <c r="Q114" s="259">
        <f>ROUND(E114*P114,2)</f>
        <v>0</v>
      </c>
      <c r="R114" s="259"/>
      <c r="S114" s="259" t="s">
        <v>272</v>
      </c>
      <c r="T114" s="260" t="s">
        <v>244</v>
      </c>
      <c r="U114" s="220">
        <v>0</v>
      </c>
      <c r="V114" s="220">
        <f>ROUND(E114*U114,2)</f>
        <v>0</v>
      </c>
      <c r="W114" s="220"/>
      <c r="X114" s="220" t="s">
        <v>292</v>
      </c>
      <c r="Y114" s="210"/>
      <c r="Z114" s="210"/>
      <c r="AA114" s="210"/>
      <c r="AB114" s="210"/>
      <c r="AC114" s="210"/>
      <c r="AD114" s="210"/>
      <c r="AE114" s="210"/>
      <c r="AF114" s="210"/>
      <c r="AG114" s="210" t="s">
        <v>293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5">
      <c r="A115" s="254">
        <v>100</v>
      </c>
      <c r="B115" s="255" t="s">
        <v>2992</v>
      </c>
      <c r="C115" s="263" t="s">
        <v>2993</v>
      </c>
      <c r="D115" s="256" t="s">
        <v>2204</v>
      </c>
      <c r="E115" s="257">
        <v>2</v>
      </c>
      <c r="F115" s="258"/>
      <c r="G115" s="259">
        <f>ROUND(E115*F115,2)</f>
        <v>0</v>
      </c>
      <c r="H115" s="258"/>
      <c r="I115" s="259">
        <f>ROUND(E115*H115,2)</f>
        <v>0</v>
      </c>
      <c r="J115" s="258"/>
      <c r="K115" s="259">
        <f>ROUND(E115*J115,2)</f>
        <v>0</v>
      </c>
      <c r="L115" s="259">
        <v>15</v>
      </c>
      <c r="M115" s="259">
        <f>G115*(1+L115/100)</f>
        <v>0</v>
      </c>
      <c r="N115" s="259">
        <v>0</v>
      </c>
      <c r="O115" s="259">
        <f>ROUND(E115*N115,2)</f>
        <v>0</v>
      </c>
      <c r="P115" s="259">
        <v>0</v>
      </c>
      <c r="Q115" s="259">
        <f>ROUND(E115*P115,2)</f>
        <v>0</v>
      </c>
      <c r="R115" s="259"/>
      <c r="S115" s="259" t="s">
        <v>272</v>
      </c>
      <c r="T115" s="260" t="s">
        <v>244</v>
      </c>
      <c r="U115" s="220">
        <v>0</v>
      </c>
      <c r="V115" s="220">
        <f>ROUND(E115*U115,2)</f>
        <v>0</v>
      </c>
      <c r="W115" s="220"/>
      <c r="X115" s="220" t="s">
        <v>292</v>
      </c>
      <c r="Y115" s="210"/>
      <c r="Z115" s="210"/>
      <c r="AA115" s="210"/>
      <c r="AB115" s="210"/>
      <c r="AC115" s="210"/>
      <c r="AD115" s="210"/>
      <c r="AE115" s="210"/>
      <c r="AF115" s="210"/>
      <c r="AG115" s="210" t="s">
        <v>293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54">
        <v>101</v>
      </c>
      <c r="B116" s="255" t="s">
        <v>2994</v>
      </c>
      <c r="C116" s="263" t="s">
        <v>2995</v>
      </c>
      <c r="D116" s="256" t="s">
        <v>2204</v>
      </c>
      <c r="E116" s="257">
        <v>2</v>
      </c>
      <c r="F116" s="258"/>
      <c r="G116" s="259">
        <f>ROUND(E116*F116,2)</f>
        <v>0</v>
      </c>
      <c r="H116" s="258"/>
      <c r="I116" s="259">
        <f>ROUND(E116*H116,2)</f>
        <v>0</v>
      </c>
      <c r="J116" s="258"/>
      <c r="K116" s="259">
        <f>ROUND(E116*J116,2)</f>
        <v>0</v>
      </c>
      <c r="L116" s="259">
        <v>15</v>
      </c>
      <c r="M116" s="259">
        <f>G116*(1+L116/100)</f>
        <v>0</v>
      </c>
      <c r="N116" s="259">
        <v>0</v>
      </c>
      <c r="O116" s="259">
        <f>ROUND(E116*N116,2)</f>
        <v>0</v>
      </c>
      <c r="P116" s="259">
        <v>0</v>
      </c>
      <c r="Q116" s="259">
        <f>ROUND(E116*P116,2)</f>
        <v>0</v>
      </c>
      <c r="R116" s="259"/>
      <c r="S116" s="259" t="s">
        <v>272</v>
      </c>
      <c r="T116" s="260" t="s">
        <v>244</v>
      </c>
      <c r="U116" s="220">
        <v>0</v>
      </c>
      <c r="V116" s="220">
        <f>ROUND(E116*U116,2)</f>
        <v>0</v>
      </c>
      <c r="W116" s="220"/>
      <c r="X116" s="220" t="s">
        <v>292</v>
      </c>
      <c r="Y116" s="210"/>
      <c r="Z116" s="210"/>
      <c r="AA116" s="210"/>
      <c r="AB116" s="210"/>
      <c r="AC116" s="210"/>
      <c r="AD116" s="210"/>
      <c r="AE116" s="210"/>
      <c r="AF116" s="210"/>
      <c r="AG116" s="210" t="s">
        <v>293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54">
        <v>102</v>
      </c>
      <c r="B117" s="255" t="s">
        <v>2420</v>
      </c>
      <c r="C117" s="263" t="s">
        <v>2956</v>
      </c>
      <c r="D117" s="256" t="s">
        <v>2204</v>
      </c>
      <c r="E117" s="257">
        <v>17</v>
      </c>
      <c r="F117" s="258"/>
      <c r="G117" s="259">
        <f>ROUND(E117*F117,2)</f>
        <v>0</v>
      </c>
      <c r="H117" s="258"/>
      <c r="I117" s="259">
        <f>ROUND(E117*H117,2)</f>
        <v>0</v>
      </c>
      <c r="J117" s="258"/>
      <c r="K117" s="259">
        <f>ROUND(E117*J117,2)</f>
        <v>0</v>
      </c>
      <c r="L117" s="259">
        <v>15</v>
      </c>
      <c r="M117" s="259">
        <f>G117*(1+L117/100)</f>
        <v>0</v>
      </c>
      <c r="N117" s="259">
        <v>0</v>
      </c>
      <c r="O117" s="259">
        <f>ROUND(E117*N117,2)</f>
        <v>0</v>
      </c>
      <c r="P117" s="259">
        <v>0</v>
      </c>
      <c r="Q117" s="259">
        <f>ROUND(E117*P117,2)</f>
        <v>0</v>
      </c>
      <c r="R117" s="259"/>
      <c r="S117" s="259" t="s">
        <v>272</v>
      </c>
      <c r="T117" s="260" t="s">
        <v>244</v>
      </c>
      <c r="U117" s="220">
        <v>0</v>
      </c>
      <c r="V117" s="220">
        <f>ROUND(E117*U117,2)</f>
        <v>0</v>
      </c>
      <c r="W117" s="220"/>
      <c r="X117" s="220" t="s">
        <v>292</v>
      </c>
      <c r="Y117" s="210"/>
      <c r="Z117" s="210"/>
      <c r="AA117" s="210"/>
      <c r="AB117" s="210"/>
      <c r="AC117" s="210"/>
      <c r="AD117" s="210"/>
      <c r="AE117" s="210"/>
      <c r="AF117" s="210"/>
      <c r="AG117" s="210" t="s">
        <v>293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5">
      <c r="A118" s="254">
        <v>103</v>
      </c>
      <c r="B118" s="255" t="s">
        <v>2421</v>
      </c>
      <c r="C118" s="263" t="s">
        <v>2996</v>
      </c>
      <c r="D118" s="256" t="s">
        <v>2204</v>
      </c>
      <c r="E118" s="257">
        <v>17</v>
      </c>
      <c r="F118" s="258"/>
      <c r="G118" s="259">
        <f>ROUND(E118*F118,2)</f>
        <v>0</v>
      </c>
      <c r="H118" s="258"/>
      <c r="I118" s="259">
        <f>ROUND(E118*H118,2)</f>
        <v>0</v>
      </c>
      <c r="J118" s="258"/>
      <c r="K118" s="259">
        <f>ROUND(E118*J118,2)</f>
        <v>0</v>
      </c>
      <c r="L118" s="259">
        <v>15</v>
      </c>
      <c r="M118" s="259">
        <f>G118*(1+L118/100)</f>
        <v>0</v>
      </c>
      <c r="N118" s="259">
        <v>0</v>
      </c>
      <c r="O118" s="259">
        <f>ROUND(E118*N118,2)</f>
        <v>0</v>
      </c>
      <c r="P118" s="259">
        <v>0</v>
      </c>
      <c r="Q118" s="259">
        <f>ROUND(E118*P118,2)</f>
        <v>0</v>
      </c>
      <c r="R118" s="259"/>
      <c r="S118" s="259" t="s">
        <v>272</v>
      </c>
      <c r="T118" s="260" t="s">
        <v>244</v>
      </c>
      <c r="U118" s="220">
        <v>0</v>
      </c>
      <c r="V118" s="220">
        <f>ROUND(E118*U118,2)</f>
        <v>0</v>
      </c>
      <c r="W118" s="220"/>
      <c r="X118" s="220" t="s">
        <v>292</v>
      </c>
      <c r="Y118" s="210"/>
      <c r="Z118" s="210"/>
      <c r="AA118" s="210"/>
      <c r="AB118" s="210"/>
      <c r="AC118" s="210"/>
      <c r="AD118" s="210"/>
      <c r="AE118" s="210"/>
      <c r="AF118" s="210"/>
      <c r="AG118" s="210" t="s">
        <v>293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54">
        <v>104</v>
      </c>
      <c r="B119" s="255" t="s">
        <v>2422</v>
      </c>
      <c r="C119" s="263" t="s">
        <v>2997</v>
      </c>
      <c r="D119" s="256" t="s">
        <v>2204</v>
      </c>
      <c r="E119" s="257">
        <v>11</v>
      </c>
      <c r="F119" s="258"/>
      <c r="G119" s="259">
        <f>ROUND(E119*F119,2)</f>
        <v>0</v>
      </c>
      <c r="H119" s="258"/>
      <c r="I119" s="259">
        <f>ROUND(E119*H119,2)</f>
        <v>0</v>
      </c>
      <c r="J119" s="258"/>
      <c r="K119" s="259">
        <f>ROUND(E119*J119,2)</f>
        <v>0</v>
      </c>
      <c r="L119" s="259">
        <v>15</v>
      </c>
      <c r="M119" s="259">
        <f>G119*(1+L119/100)</f>
        <v>0</v>
      </c>
      <c r="N119" s="259">
        <v>0</v>
      </c>
      <c r="O119" s="259">
        <f>ROUND(E119*N119,2)</f>
        <v>0</v>
      </c>
      <c r="P119" s="259">
        <v>0</v>
      </c>
      <c r="Q119" s="259">
        <f>ROUND(E119*P119,2)</f>
        <v>0</v>
      </c>
      <c r="R119" s="259"/>
      <c r="S119" s="259" t="s">
        <v>272</v>
      </c>
      <c r="T119" s="260" t="s">
        <v>244</v>
      </c>
      <c r="U119" s="220">
        <v>0</v>
      </c>
      <c r="V119" s="220">
        <f>ROUND(E119*U119,2)</f>
        <v>0</v>
      </c>
      <c r="W119" s="220"/>
      <c r="X119" s="220" t="s">
        <v>292</v>
      </c>
      <c r="Y119" s="210"/>
      <c r="Z119" s="210"/>
      <c r="AA119" s="210"/>
      <c r="AB119" s="210"/>
      <c r="AC119" s="210"/>
      <c r="AD119" s="210"/>
      <c r="AE119" s="210"/>
      <c r="AF119" s="210"/>
      <c r="AG119" s="210" t="s">
        <v>293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54">
        <v>105</v>
      </c>
      <c r="B120" s="255" t="s">
        <v>2423</v>
      </c>
      <c r="C120" s="263" t="s">
        <v>2997</v>
      </c>
      <c r="D120" s="256" t="s">
        <v>2204</v>
      </c>
      <c r="E120" s="257">
        <v>4</v>
      </c>
      <c r="F120" s="258"/>
      <c r="G120" s="259">
        <f>ROUND(E120*F120,2)</f>
        <v>0</v>
      </c>
      <c r="H120" s="258"/>
      <c r="I120" s="259">
        <f>ROUND(E120*H120,2)</f>
        <v>0</v>
      </c>
      <c r="J120" s="258"/>
      <c r="K120" s="259">
        <f>ROUND(E120*J120,2)</f>
        <v>0</v>
      </c>
      <c r="L120" s="259">
        <v>15</v>
      </c>
      <c r="M120" s="259">
        <f>G120*(1+L120/100)</f>
        <v>0</v>
      </c>
      <c r="N120" s="259">
        <v>0</v>
      </c>
      <c r="O120" s="259">
        <f>ROUND(E120*N120,2)</f>
        <v>0</v>
      </c>
      <c r="P120" s="259">
        <v>0</v>
      </c>
      <c r="Q120" s="259">
        <f>ROUND(E120*P120,2)</f>
        <v>0</v>
      </c>
      <c r="R120" s="259"/>
      <c r="S120" s="259" t="s">
        <v>272</v>
      </c>
      <c r="T120" s="260" t="s">
        <v>244</v>
      </c>
      <c r="U120" s="220">
        <v>0</v>
      </c>
      <c r="V120" s="220">
        <f>ROUND(E120*U120,2)</f>
        <v>0</v>
      </c>
      <c r="W120" s="220"/>
      <c r="X120" s="220" t="s">
        <v>292</v>
      </c>
      <c r="Y120" s="210"/>
      <c r="Z120" s="210"/>
      <c r="AA120" s="210"/>
      <c r="AB120" s="210"/>
      <c r="AC120" s="210"/>
      <c r="AD120" s="210"/>
      <c r="AE120" s="210"/>
      <c r="AF120" s="210"/>
      <c r="AG120" s="210" t="s">
        <v>293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54">
        <v>106</v>
      </c>
      <c r="B121" s="255" t="s">
        <v>2424</v>
      </c>
      <c r="C121" s="263" t="s">
        <v>2997</v>
      </c>
      <c r="D121" s="256" t="s">
        <v>2204</v>
      </c>
      <c r="E121" s="257">
        <v>1</v>
      </c>
      <c r="F121" s="258"/>
      <c r="G121" s="259">
        <f>ROUND(E121*F121,2)</f>
        <v>0</v>
      </c>
      <c r="H121" s="258"/>
      <c r="I121" s="259">
        <f>ROUND(E121*H121,2)</f>
        <v>0</v>
      </c>
      <c r="J121" s="258"/>
      <c r="K121" s="259">
        <f>ROUND(E121*J121,2)</f>
        <v>0</v>
      </c>
      <c r="L121" s="259">
        <v>15</v>
      </c>
      <c r="M121" s="259">
        <f>G121*(1+L121/100)</f>
        <v>0</v>
      </c>
      <c r="N121" s="259">
        <v>0</v>
      </c>
      <c r="O121" s="259">
        <f>ROUND(E121*N121,2)</f>
        <v>0</v>
      </c>
      <c r="P121" s="259">
        <v>0</v>
      </c>
      <c r="Q121" s="259">
        <f>ROUND(E121*P121,2)</f>
        <v>0</v>
      </c>
      <c r="R121" s="259"/>
      <c r="S121" s="259" t="s">
        <v>272</v>
      </c>
      <c r="T121" s="260" t="s">
        <v>244</v>
      </c>
      <c r="U121" s="220">
        <v>0</v>
      </c>
      <c r="V121" s="220">
        <f>ROUND(E121*U121,2)</f>
        <v>0</v>
      </c>
      <c r="W121" s="220"/>
      <c r="X121" s="220" t="s">
        <v>292</v>
      </c>
      <c r="Y121" s="210"/>
      <c r="Z121" s="210"/>
      <c r="AA121" s="210"/>
      <c r="AB121" s="210"/>
      <c r="AC121" s="210"/>
      <c r="AD121" s="210"/>
      <c r="AE121" s="210"/>
      <c r="AF121" s="210"/>
      <c r="AG121" s="210" t="s">
        <v>293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54">
        <v>107</v>
      </c>
      <c r="B122" s="255" t="s">
        <v>2426</v>
      </c>
      <c r="C122" s="263" t="s">
        <v>2998</v>
      </c>
      <c r="D122" s="256" t="s">
        <v>564</v>
      </c>
      <c r="E122" s="257">
        <v>198</v>
      </c>
      <c r="F122" s="258"/>
      <c r="G122" s="259">
        <f>ROUND(E122*F122,2)</f>
        <v>0</v>
      </c>
      <c r="H122" s="258"/>
      <c r="I122" s="259">
        <f>ROUND(E122*H122,2)</f>
        <v>0</v>
      </c>
      <c r="J122" s="258"/>
      <c r="K122" s="259">
        <f>ROUND(E122*J122,2)</f>
        <v>0</v>
      </c>
      <c r="L122" s="259">
        <v>15</v>
      </c>
      <c r="M122" s="259">
        <f>G122*(1+L122/100)</f>
        <v>0</v>
      </c>
      <c r="N122" s="259">
        <v>0</v>
      </c>
      <c r="O122" s="259">
        <f>ROUND(E122*N122,2)</f>
        <v>0</v>
      </c>
      <c r="P122" s="259">
        <v>0</v>
      </c>
      <c r="Q122" s="259">
        <f>ROUND(E122*P122,2)</f>
        <v>0</v>
      </c>
      <c r="R122" s="259"/>
      <c r="S122" s="259" t="s">
        <v>272</v>
      </c>
      <c r="T122" s="260" t="s">
        <v>244</v>
      </c>
      <c r="U122" s="220">
        <v>0</v>
      </c>
      <c r="V122" s="220">
        <f>ROUND(E122*U122,2)</f>
        <v>0</v>
      </c>
      <c r="W122" s="220"/>
      <c r="X122" s="220" t="s">
        <v>292</v>
      </c>
      <c r="Y122" s="210"/>
      <c r="Z122" s="210"/>
      <c r="AA122" s="210"/>
      <c r="AB122" s="210"/>
      <c r="AC122" s="210"/>
      <c r="AD122" s="210"/>
      <c r="AE122" s="210"/>
      <c r="AF122" s="210"/>
      <c r="AG122" s="210" t="s">
        <v>293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54">
        <v>108</v>
      </c>
      <c r="B123" s="255" t="s">
        <v>2428</v>
      </c>
      <c r="C123" s="263" t="s">
        <v>2999</v>
      </c>
      <c r="D123" s="256" t="s">
        <v>2874</v>
      </c>
      <c r="E123" s="257">
        <v>1</v>
      </c>
      <c r="F123" s="258"/>
      <c r="G123" s="259">
        <f>ROUND(E123*F123,2)</f>
        <v>0</v>
      </c>
      <c r="H123" s="258"/>
      <c r="I123" s="259">
        <f>ROUND(E123*H123,2)</f>
        <v>0</v>
      </c>
      <c r="J123" s="258"/>
      <c r="K123" s="259">
        <f>ROUND(E123*J123,2)</f>
        <v>0</v>
      </c>
      <c r="L123" s="259">
        <v>15</v>
      </c>
      <c r="M123" s="259">
        <f>G123*(1+L123/100)</f>
        <v>0</v>
      </c>
      <c r="N123" s="259">
        <v>0</v>
      </c>
      <c r="O123" s="259">
        <f>ROUND(E123*N123,2)</f>
        <v>0</v>
      </c>
      <c r="P123" s="259">
        <v>0</v>
      </c>
      <c r="Q123" s="259">
        <f>ROUND(E123*P123,2)</f>
        <v>0</v>
      </c>
      <c r="R123" s="259"/>
      <c r="S123" s="259" t="s">
        <v>272</v>
      </c>
      <c r="T123" s="260" t="s">
        <v>244</v>
      </c>
      <c r="U123" s="220">
        <v>0</v>
      </c>
      <c r="V123" s="220">
        <f>ROUND(E123*U123,2)</f>
        <v>0</v>
      </c>
      <c r="W123" s="220"/>
      <c r="X123" s="220" t="s">
        <v>292</v>
      </c>
      <c r="Y123" s="210"/>
      <c r="Z123" s="210"/>
      <c r="AA123" s="210"/>
      <c r="AB123" s="210"/>
      <c r="AC123" s="210"/>
      <c r="AD123" s="210"/>
      <c r="AE123" s="210"/>
      <c r="AF123" s="210"/>
      <c r="AG123" s="210" t="s">
        <v>293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54">
        <v>109</v>
      </c>
      <c r="B124" s="255" t="s">
        <v>2430</v>
      </c>
      <c r="C124" s="263" t="s">
        <v>3000</v>
      </c>
      <c r="D124" s="256" t="s">
        <v>2204</v>
      </c>
      <c r="E124" s="257">
        <v>17</v>
      </c>
      <c r="F124" s="258"/>
      <c r="G124" s="259">
        <f>ROUND(E124*F124,2)</f>
        <v>0</v>
      </c>
      <c r="H124" s="258"/>
      <c r="I124" s="259">
        <f>ROUND(E124*H124,2)</f>
        <v>0</v>
      </c>
      <c r="J124" s="258"/>
      <c r="K124" s="259">
        <f>ROUND(E124*J124,2)</f>
        <v>0</v>
      </c>
      <c r="L124" s="259">
        <v>15</v>
      </c>
      <c r="M124" s="259">
        <f>G124*(1+L124/100)</f>
        <v>0</v>
      </c>
      <c r="N124" s="259">
        <v>0</v>
      </c>
      <c r="O124" s="259">
        <f>ROUND(E124*N124,2)</f>
        <v>0</v>
      </c>
      <c r="P124" s="259">
        <v>0</v>
      </c>
      <c r="Q124" s="259">
        <f>ROUND(E124*P124,2)</f>
        <v>0</v>
      </c>
      <c r="R124" s="259"/>
      <c r="S124" s="259" t="s">
        <v>272</v>
      </c>
      <c r="T124" s="260" t="s">
        <v>244</v>
      </c>
      <c r="U124" s="220">
        <v>0</v>
      </c>
      <c r="V124" s="220">
        <f>ROUND(E124*U124,2)</f>
        <v>0</v>
      </c>
      <c r="W124" s="220"/>
      <c r="X124" s="220" t="s">
        <v>292</v>
      </c>
      <c r="Y124" s="210"/>
      <c r="Z124" s="210"/>
      <c r="AA124" s="210"/>
      <c r="AB124" s="210"/>
      <c r="AC124" s="210"/>
      <c r="AD124" s="210"/>
      <c r="AE124" s="210"/>
      <c r="AF124" s="210"/>
      <c r="AG124" s="210" t="s">
        <v>293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54">
        <v>110</v>
      </c>
      <c r="B125" s="255" t="s">
        <v>2431</v>
      </c>
      <c r="C125" s="263" t="s">
        <v>3001</v>
      </c>
      <c r="D125" s="256" t="s">
        <v>2874</v>
      </c>
      <c r="E125" s="257">
        <v>1</v>
      </c>
      <c r="F125" s="258"/>
      <c r="G125" s="259">
        <f>ROUND(E125*F125,2)</f>
        <v>0</v>
      </c>
      <c r="H125" s="258"/>
      <c r="I125" s="259">
        <f>ROUND(E125*H125,2)</f>
        <v>0</v>
      </c>
      <c r="J125" s="258"/>
      <c r="K125" s="259">
        <f>ROUND(E125*J125,2)</f>
        <v>0</v>
      </c>
      <c r="L125" s="259">
        <v>15</v>
      </c>
      <c r="M125" s="259">
        <f>G125*(1+L125/100)</f>
        <v>0</v>
      </c>
      <c r="N125" s="259">
        <v>0</v>
      </c>
      <c r="O125" s="259">
        <f>ROUND(E125*N125,2)</f>
        <v>0</v>
      </c>
      <c r="P125" s="259">
        <v>0</v>
      </c>
      <c r="Q125" s="259">
        <f>ROUND(E125*P125,2)</f>
        <v>0</v>
      </c>
      <c r="R125" s="259"/>
      <c r="S125" s="259" t="s">
        <v>272</v>
      </c>
      <c r="T125" s="260" t="s">
        <v>244</v>
      </c>
      <c r="U125" s="220">
        <v>0</v>
      </c>
      <c r="V125" s="220">
        <f>ROUND(E125*U125,2)</f>
        <v>0</v>
      </c>
      <c r="W125" s="220"/>
      <c r="X125" s="220" t="s">
        <v>292</v>
      </c>
      <c r="Y125" s="210"/>
      <c r="Z125" s="210"/>
      <c r="AA125" s="210"/>
      <c r="AB125" s="210"/>
      <c r="AC125" s="210"/>
      <c r="AD125" s="210"/>
      <c r="AE125" s="210"/>
      <c r="AF125" s="210"/>
      <c r="AG125" s="210" t="s">
        <v>293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54">
        <v>111</v>
      </c>
      <c r="B126" s="255" t="s">
        <v>2432</v>
      </c>
      <c r="C126" s="263" t="s">
        <v>3002</v>
      </c>
      <c r="D126" s="256" t="s">
        <v>2874</v>
      </c>
      <c r="E126" s="257">
        <v>1</v>
      </c>
      <c r="F126" s="258"/>
      <c r="G126" s="259">
        <f>ROUND(E126*F126,2)</f>
        <v>0</v>
      </c>
      <c r="H126" s="258"/>
      <c r="I126" s="259">
        <f>ROUND(E126*H126,2)</f>
        <v>0</v>
      </c>
      <c r="J126" s="258"/>
      <c r="K126" s="259">
        <f>ROUND(E126*J126,2)</f>
        <v>0</v>
      </c>
      <c r="L126" s="259">
        <v>15</v>
      </c>
      <c r="M126" s="259">
        <f>G126*(1+L126/100)</f>
        <v>0</v>
      </c>
      <c r="N126" s="259">
        <v>0</v>
      </c>
      <c r="O126" s="259">
        <f>ROUND(E126*N126,2)</f>
        <v>0</v>
      </c>
      <c r="P126" s="259">
        <v>0</v>
      </c>
      <c r="Q126" s="259">
        <f>ROUND(E126*P126,2)</f>
        <v>0</v>
      </c>
      <c r="R126" s="259"/>
      <c r="S126" s="259" t="s">
        <v>272</v>
      </c>
      <c r="T126" s="260" t="s">
        <v>244</v>
      </c>
      <c r="U126" s="220">
        <v>0</v>
      </c>
      <c r="V126" s="220">
        <f>ROUND(E126*U126,2)</f>
        <v>0</v>
      </c>
      <c r="W126" s="220"/>
      <c r="X126" s="220" t="s">
        <v>292</v>
      </c>
      <c r="Y126" s="210"/>
      <c r="Z126" s="210"/>
      <c r="AA126" s="210"/>
      <c r="AB126" s="210"/>
      <c r="AC126" s="210"/>
      <c r="AD126" s="210"/>
      <c r="AE126" s="210"/>
      <c r="AF126" s="210"/>
      <c r="AG126" s="210" t="s">
        <v>293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54">
        <v>112</v>
      </c>
      <c r="B127" s="255" t="s">
        <v>3003</v>
      </c>
      <c r="C127" s="263" t="s">
        <v>3004</v>
      </c>
      <c r="D127" s="256" t="s">
        <v>2874</v>
      </c>
      <c r="E127" s="257">
        <v>1</v>
      </c>
      <c r="F127" s="258"/>
      <c r="G127" s="259">
        <f>ROUND(E127*F127,2)</f>
        <v>0</v>
      </c>
      <c r="H127" s="258"/>
      <c r="I127" s="259">
        <f>ROUND(E127*H127,2)</f>
        <v>0</v>
      </c>
      <c r="J127" s="258"/>
      <c r="K127" s="259">
        <f>ROUND(E127*J127,2)</f>
        <v>0</v>
      </c>
      <c r="L127" s="259">
        <v>15</v>
      </c>
      <c r="M127" s="259">
        <f>G127*(1+L127/100)</f>
        <v>0</v>
      </c>
      <c r="N127" s="259">
        <v>0</v>
      </c>
      <c r="O127" s="259">
        <f>ROUND(E127*N127,2)</f>
        <v>0</v>
      </c>
      <c r="P127" s="259">
        <v>0</v>
      </c>
      <c r="Q127" s="259">
        <f>ROUND(E127*P127,2)</f>
        <v>0</v>
      </c>
      <c r="R127" s="259"/>
      <c r="S127" s="259" t="s">
        <v>272</v>
      </c>
      <c r="T127" s="260" t="s">
        <v>244</v>
      </c>
      <c r="U127" s="220">
        <v>0</v>
      </c>
      <c r="V127" s="220">
        <f>ROUND(E127*U127,2)</f>
        <v>0</v>
      </c>
      <c r="W127" s="220"/>
      <c r="X127" s="220" t="s">
        <v>292</v>
      </c>
      <c r="Y127" s="210"/>
      <c r="Z127" s="210"/>
      <c r="AA127" s="210"/>
      <c r="AB127" s="210"/>
      <c r="AC127" s="210"/>
      <c r="AD127" s="210"/>
      <c r="AE127" s="210"/>
      <c r="AF127" s="210"/>
      <c r="AG127" s="210" t="s">
        <v>293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54">
        <v>113</v>
      </c>
      <c r="B128" s="255" t="s">
        <v>2435</v>
      </c>
      <c r="C128" s="263" t="s">
        <v>3005</v>
      </c>
      <c r="D128" s="256" t="s">
        <v>2874</v>
      </c>
      <c r="E128" s="257">
        <v>1</v>
      </c>
      <c r="F128" s="258"/>
      <c r="G128" s="259">
        <f>ROUND(E128*F128,2)</f>
        <v>0</v>
      </c>
      <c r="H128" s="258"/>
      <c r="I128" s="259">
        <f>ROUND(E128*H128,2)</f>
        <v>0</v>
      </c>
      <c r="J128" s="258"/>
      <c r="K128" s="259">
        <f>ROUND(E128*J128,2)</f>
        <v>0</v>
      </c>
      <c r="L128" s="259">
        <v>15</v>
      </c>
      <c r="M128" s="259">
        <f>G128*(1+L128/100)</f>
        <v>0</v>
      </c>
      <c r="N128" s="259">
        <v>0</v>
      </c>
      <c r="O128" s="259">
        <f>ROUND(E128*N128,2)</f>
        <v>0</v>
      </c>
      <c r="P128" s="259">
        <v>0</v>
      </c>
      <c r="Q128" s="259">
        <f>ROUND(E128*P128,2)</f>
        <v>0</v>
      </c>
      <c r="R128" s="259"/>
      <c r="S128" s="259" t="s">
        <v>272</v>
      </c>
      <c r="T128" s="260" t="s">
        <v>244</v>
      </c>
      <c r="U128" s="220">
        <v>0</v>
      </c>
      <c r="V128" s="220">
        <f>ROUND(E128*U128,2)</f>
        <v>0</v>
      </c>
      <c r="W128" s="220"/>
      <c r="X128" s="220" t="s">
        <v>292</v>
      </c>
      <c r="Y128" s="210"/>
      <c r="Z128" s="210"/>
      <c r="AA128" s="210"/>
      <c r="AB128" s="210"/>
      <c r="AC128" s="210"/>
      <c r="AD128" s="210"/>
      <c r="AE128" s="210"/>
      <c r="AF128" s="210"/>
      <c r="AG128" s="210" t="s">
        <v>293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5">
      <c r="A129" s="254">
        <v>114</v>
      </c>
      <c r="B129" s="255" t="s">
        <v>3006</v>
      </c>
      <c r="C129" s="263" t="s">
        <v>3007</v>
      </c>
      <c r="D129" s="256" t="s">
        <v>2204</v>
      </c>
      <c r="E129" s="257">
        <v>1</v>
      </c>
      <c r="F129" s="258"/>
      <c r="G129" s="259">
        <f>ROUND(E129*F129,2)</f>
        <v>0</v>
      </c>
      <c r="H129" s="258"/>
      <c r="I129" s="259">
        <f>ROUND(E129*H129,2)</f>
        <v>0</v>
      </c>
      <c r="J129" s="258"/>
      <c r="K129" s="259">
        <f>ROUND(E129*J129,2)</f>
        <v>0</v>
      </c>
      <c r="L129" s="259">
        <v>15</v>
      </c>
      <c r="M129" s="259">
        <f>G129*(1+L129/100)</f>
        <v>0</v>
      </c>
      <c r="N129" s="259">
        <v>0</v>
      </c>
      <c r="O129" s="259">
        <f>ROUND(E129*N129,2)</f>
        <v>0</v>
      </c>
      <c r="P129" s="259">
        <v>0</v>
      </c>
      <c r="Q129" s="259">
        <f>ROUND(E129*P129,2)</f>
        <v>0</v>
      </c>
      <c r="R129" s="259"/>
      <c r="S129" s="259" t="s">
        <v>272</v>
      </c>
      <c r="T129" s="260" t="s">
        <v>244</v>
      </c>
      <c r="U129" s="220">
        <v>0</v>
      </c>
      <c r="V129" s="220">
        <f>ROUND(E129*U129,2)</f>
        <v>0</v>
      </c>
      <c r="W129" s="220"/>
      <c r="X129" s="220" t="s">
        <v>739</v>
      </c>
      <c r="Y129" s="210"/>
      <c r="Z129" s="210"/>
      <c r="AA129" s="210"/>
      <c r="AB129" s="210"/>
      <c r="AC129" s="210"/>
      <c r="AD129" s="210"/>
      <c r="AE129" s="210"/>
      <c r="AF129" s="210"/>
      <c r="AG129" s="210" t="s">
        <v>2450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54">
        <v>115</v>
      </c>
      <c r="B130" s="255" t="s">
        <v>3008</v>
      </c>
      <c r="C130" s="263" t="s">
        <v>2955</v>
      </c>
      <c r="D130" s="256" t="s">
        <v>2204</v>
      </c>
      <c r="E130" s="257">
        <v>3</v>
      </c>
      <c r="F130" s="258"/>
      <c r="G130" s="259">
        <f>ROUND(E130*F130,2)</f>
        <v>0</v>
      </c>
      <c r="H130" s="258"/>
      <c r="I130" s="259">
        <f>ROUND(E130*H130,2)</f>
        <v>0</v>
      </c>
      <c r="J130" s="258"/>
      <c r="K130" s="259">
        <f>ROUND(E130*J130,2)</f>
        <v>0</v>
      </c>
      <c r="L130" s="259">
        <v>15</v>
      </c>
      <c r="M130" s="259">
        <f>G130*(1+L130/100)</f>
        <v>0</v>
      </c>
      <c r="N130" s="259">
        <v>0</v>
      </c>
      <c r="O130" s="259">
        <f>ROUND(E130*N130,2)</f>
        <v>0</v>
      </c>
      <c r="P130" s="259">
        <v>0</v>
      </c>
      <c r="Q130" s="259">
        <f>ROUND(E130*P130,2)</f>
        <v>0</v>
      </c>
      <c r="R130" s="259"/>
      <c r="S130" s="259" t="s">
        <v>272</v>
      </c>
      <c r="T130" s="260" t="s">
        <v>244</v>
      </c>
      <c r="U130" s="220">
        <v>0</v>
      </c>
      <c r="V130" s="220">
        <f>ROUND(E130*U130,2)</f>
        <v>0</v>
      </c>
      <c r="W130" s="220"/>
      <c r="X130" s="220" t="s">
        <v>739</v>
      </c>
      <c r="Y130" s="210"/>
      <c r="Z130" s="210"/>
      <c r="AA130" s="210"/>
      <c r="AB130" s="210"/>
      <c r="AC130" s="210"/>
      <c r="AD130" s="210"/>
      <c r="AE130" s="210"/>
      <c r="AF130" s="210"/>
      <c r="AG130" s="210" t="s">
        <v>2450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54">
        <v>116</v>
      </c>
      <c r="B131" s="255" t="s">
        <v>2441</v>
      </c>
      <c r="C131" s="263" t="s">
        <v>2956</v>
      </c>
      <c r="D131" s="256" t="s">
        <v>2204</v>
      </c>
      <c r="E131" s="257">
        <v>3</v>
      </c>
      <c r="F131" s="258"/>
      <c r="G131" s="259">
        <f>ROUND(E131*F131,2)</f>
        <v>0</v>
      </c>
      <c r="H131" s="258"/>
      <c r="I131" s="259">
        <f>ROUND(E131*H131,2)</f>
        <v>0</v>
      </c>
      <c r="J131" s="258"/>
      <c r="K131" s="259">
        <f>ROUND(E131*J131,2)</f>
        <v>0</v>
      </c>
      <c r="L131" s="259">
        <v>15</v>
      </c>
      <c r="M131" s="259">
        <f>G131*(1+L131/100)</f>
        <v>0</v>
      </c>
      <c r="N131" s="259">
        <v>0</v>
      </c>
      <c r="O131" s="259">
        <f>ROUND(E131*N131,2)</f>
        <v>0</v>
      </c>
      <c r="P131" s="259">
        <v>0</v>
      </c>
      <c r="Q131" s="259">
        <f>ROUND(E131*P131,2)</f>
        <v>0</v>
      </c>
      <c r="R131" s="259"/>
      <c r="S131" s="259" t="s">
        <v>272</v>
      </c>
      <c r="T131" s="260" t="s">
        <v>244</v>
      </c>
      <c r="U131" s="220">
        <v>0</v>
      </c>
      <c r="V131" s="220">
        <f>ROUND(E131*U131,2)</f>
        <v>0</v>
      </c>
      <c r="W131" s="220"/>
      <c r="X131" s="220" t="s">
        <v>292</v>
      </c>
      <c r="Y131" s="210"/>
      <c r="Z131" s="210"/>
      <c r="AA131" s="210"/>
      <c r="AB131" s="210"/>
      <c r="AC131" s="210"/>
      <c r="AD131" s="210"/>
      <c r="AE131" s="210"/>
      <c r="AF131" s="210"/>
      <c r="AG131" s="210" t="s">
        <v>293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0.399999999999999" outlineLevel="1" x14ac:dyDescent="0.25">
      <c r="A132" s="254">
        <v>117</v>
      </c>
      <c r="B132" s="255" t="s">
        <v>3009</v>
      </c>
      <c r="C132" s="263" t="s">
        <v>2965</v>
      </c>
      <c r="D132" s="256" t="s">
        <v>564</v>
      </c>
      <c r="E132" s="257">
        <v>58</v>
      </c>
      <c r="F132" s="258"/>
      <c r="G132" s="259">
        <f>ROUND(E132*F132,2)</f>
        <v>0</v>
      </c>
      <c r="H132" s="258"/>
      <c r="I132" s="259">
        <f>ROUND(E132*H132,2)</f>
        <v>0</v>
      </c>
      <c r="J132" s="258"/>
      <c r="K132" s="259">
        <f>ROUND(E132*J132,2)</f>
        <v>0</v>
      </c>
      <c r="L132" s="259">
        <v>15</v>
      </c>
      <c r="M132" s="259">
        <f>G132*(1+L132/100)</f>
        <v>0</v>
      </c>
      <c r="N132" s="259">
        <v>0</v>
      </c>
      <c r="O132" s="259">
        <f>ROUND(E132*N132,2)</f>
        <v>0</v>
      </c>
      <c r="P132" s="259">
        <v>0</v>
      </c>
      <c r="Q132" s="259">
        <f>ROUND(E132*P132,2)</f>
        <v>0</v>
      </c>
      <c r="R132" s="259"/>
      <c r="S132" s="259" t="s">
        <v>272</v>
      </c>
      <c r="T132" s="260" t="s">
        <v>244</v>
      </c>
      <c r="U132" s="220">
        <v>0</v>
      </c>
      <c r="V132" s="220">
        <f>ROUND(E132*U132,2)</f>
        <v>0</v>
      </c>
      <c r="W132" s="220"/>
      <c r="X132" s="220" t="s">
        <v>739</v>
      </c>
      <c r="Y132" s="210"/>
      <c r="Z132" s="210"/>
      <c r="AA132" s="210"/>
      <c r="AB132" s="210"/>
      <c r="AC132" s="210"/>
      <c r="AD132" s="210"/>
      <c r="AE132" s="210"/>
      <c r="AF132" s="210"/>
      <c r="AG132" s="210" t="s">
        <v>2450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54">
        <v>118</v>
      </c>
      <c r="B133" s="255" t="s">
        <v>3010</v>
      </c>
      <c r="C133" s="263" t="s">
        <v>3007</v>
      </c>
      <c r="D133" s="256" t="s">
        <v>2204</v>
      </c>
      <c r="E133" s="257">
        <v>1</v>
      </c>
      <c r="F133" s="258"/>
      <c r="G133" s="259">
        <f>ROUND(E133*F133,2)</f>
        <v>0</v>
      </c>
      <c r="H133" s="258"/>
      <c r="I133" s="259">
        <f>ROUND(E133*H133,2)</f>
        <v>0</v>
      </c>
      <c r="J133" s="258"/>
      <c r="K133" s="259">
        <f>ROUND(E133*J133,2)</f>
        <v>0</v>
      </c>
      <c r="L133" s="259">
        <v>15</v>
      </c>
      <c r="M133" s="259">
        <f>G133*(1+L133/100)</f>
        <v>0</v>
      </c>
      <c r="N133" s="259">
        <v>0</v>
      </c>
      <c r="O133" s="259">
        <f>ROUND(E133*N133,2)</f>
        <v>0</v>
      </c>
      <c r="P133" s="259">
        <v>0</v>
      </c>
      <c r="Q133" s="259">
        <f>ROUND(E133*P133,2)</f>
        <v>0</v>
      </c>
      <c r="R133" s="259"/>
      <c r="S133" s="259" t="s">
        <v>272</v>
      </c>
      <c r="T133" s="260" t="s">
        <v>244</v>
      </c>
      <c r="U133" s="220">
        <v>0</v>
      </c>
      <c r="V133" s="220">
        <f>ROUND(E133*U133,2)</f>
        <v>0</v>
      </c>
      <c r="W133" s="220"/>
      <c r="X133" s="220" t="s">
        <v>739</v>
      </c>
      <c r="Y133" s="210"/>
      <c r="Z133" s="210"/>
      <c r="AA133" s="210"/>
      <c r="AB133" s="210"/>
      <c r="AC133" s="210"/>
      <c r="AD133" s="210"/>
      <c r="AE133" s="210"/>
      <c r="AF133" s="210"/>
      <c r="AG133" s="210" t="s">
        <v>2450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54">
        <v>119</v>
      </c>
      <c r="B134" s="255" t="s">
        <v>3011</v>
      </c>
      <c r="C134" s="263" t="s">
        <v>2955</v>
      </c>
      <c r="D134" s="256" t="s">
        <v>2204</v>
      </c>
      <c r="E134" s="257">
        <v>4</v>
      </c>
      <c r="F134" s="258"/>
      <c r="G134" s="259">
        <f>ROUND(E134*F134,2)</f>
        <v>0</v>
      </c>
      <c r="H134" s="258"/>
      <c r="I134" s="259">
        <f>ROUND(E134*H134,2)</f>
        <v>0</v>
      </c>
      <c r="J134" s="258"/>
      <c r="K134" s="259">
        <f>ROUND(E134*J134,2)</f>
        <v>0</v>
      </c>
      <c r="L134" s="259">
        <v>15</v>
      </c>
      <c r="M134" s="259">
        <f>G134*(1+L134/100)</f>
        <v>0</v>
      </c>
      <c r="N134" s="259">
        <v>0</v>
      </c>
      <c r="O134" s="259">
        <f>ROUND(E134*N134,2)</f>
        <v>0</v>
      </c>
      <c r="P134" s="259">
        <v>0</v>
      </c>
      <c r="Q134" s="259">
        <f>ROUND(E134*P134,2)</f>
        <v>0</v>
      </c>
      <c r="R134" s="259"/>
      <c r="S134" s="259" t="s">
        <v>272</v>
      </c>
      <c r="T134" s="260" t="s">
        <v>244</v>
      </c>
      <c r="U134" s="220">
        <v>0</v>
      </c>
      <c r="V134" s="220">
        <f>ROUND(E134*U134,2)</f>
        <v>0</v>
      </c>
      <c r="W134" s="220"/>
      <c r="X134" s="220" t="s">
        <v>739</v>
      </c>
      <c r="Y134" s="210"/>
      <c r="Z134" s="210"/>
      <c r="AA134" s="210"/>
      <c r="AB134" s="210"/>
      <c r="AC134" s="210"/>
      <c r="AD134" s="210"/>
      <c r="AE134" s="210"/>
      <c r="AF134" s="210"/>
      <c r="AG134" s="210" t="s">
        <v>2450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54">
        <v>120</v>
      </c>
      <c r="B135" s="255" t="s">
        <v>3012</v>
      </c>
      <c r="C135" s="263" t="s">
        <v>2956</v>
      </c>
      <c r="D135" s="256" t="s">
        <v>2204</v>
      </c>
      <c r="E135" s="257">
        <v>4</v>
      </c>
      <c r="F135" s="258"/>
      <c r="G135" s="259">
        <f>ROUND(E135*F135,2)</f>
        <v>0</v>
      </c>
      <c r="H135" s="258"/>
      <c r="I135" s="259">
        <f>ROUND(E135*H135,2)</f>
        <v>0</v>
      </c>
      <c r="J135" s="258"/>
      <c r="K135" s="259">
        <f>ROUND(E135*J135,2)</f>
        <v>0</v>
      </c>
      <c r="L135" s="259">
        <v>15</v>
      </c>
      <c r="M135" s="259">
        <f>G135*(1+L135/100)</f>
        <v>0</v>
      </c>
      <c r="N135" s="259">
        <v>0</v>
      </c>
      <c r="O135" s="259">
        <f>ROUND(E135*N135,2)</f>
        <v>0</v>
      </c>
      <c r="P135" s="259">
        <v>0</v>
      </c>
      <c r="Q135" s="259">
        <f>ROUND(E135*P135,2)</f>
        <v>0</v>
      </c>
      <c r="R135" s="259"/>
      <c r="S135" s="259" t="s">
        <v>272</v>
      </c>
      <c r="T135" s="260" t="s">
        <v>244</v>
      </c>
      <c r="U135" s="220">
        <v>0</v>
      </c>
      <c r="V135" s="220">
        <f>ROUND(E135*U135,2)</f>
        <v>0</v>
      </c>
      <c r="W135" s="220"/>
      <c r="X135" s="220" t="s">
        <v>292</v>
      </c>
      <c r="Y135" s="210"/>
      <c r="Z135" s="210"/>
      <c r="AA135" s="210"/>
      <c r="AB135" s="210"/>
      <c r="AC135" s="210"/>
      <c r="AD135" s="210"/>
      <c r="AE135" s="210"/>
      <c r="AF135" s="210"/>
      <c r="AG135" s="210" t="s">
        <v>293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20.399999999999999" outlineLevel="1" x14ac:dyDescent="0.25">
      <c r="A136" s="254">
        <v>121</v>
      </c>
      <c r="B136" s="255" t="s">
        <v>3013</v>
      </c>
      <c r="C136" s="263" t="s">
        <v>2965</v>
      </c>
      <c r="D136" s="256" t="s">
        <v>564</v>
      </c>
      <c r="E136" s="257">
        <v>70</v>
      </c>
      <c r="F136" s="258"/>
      <c r="G136" s="259">
        <f>ROUND(E136*F136,2)</f>
        <v>0</v>
      </c>
      <c r="H136" s="258"/>
      <c r="I136" s="259">
        <f>ROUND(E136*H136,2)</f>
        <v>0</v>
      </c>
      <c r="J136" s="258"/>
      <c r="K136" s="259">
        <f>ROUND(E136*J136,2)</f>
        <v>0</v>
      </c>
      <c r="L136" s="259">
        <v>15</v>
      </c>
      <c r="M136" s="259">
        <f>G136*(1+L136/100)</f>
        <v>0</v>
      </c>
      <c r="N136" s="259">
        <v>0</v>
      </c>
      <c r="O136" s="259">
        <f>ROUND(E136*N136,2)</f>
        <v>0</v>
      </c>
      <c r="P136" s="259">
        <v>0</v>
      </c>
      <c r="Q136" s="259">
        <f>ROUND(E136*P136,2)</f>
        <v>0</v>
      </c>
      <c r="R136" s="259"/>
      <c r="S136" s="259" t="s">
        <v>272</v>
      </c>
      <c r="T136" s="260" t="s">
        <v>244</v>
      </c>
      <c r="U136" s="220">
        <v>0</v>
      </c>
      <c r="V136" s="220">
        <f>ROUND(E136*U136,2)</f>
        <v>0</v>
      </c>
      <c r="W136" s="220"/>
      <c r="X136" s="220" t="s">
        <v>739</v>
      </c>
      <c r="Y136" s="210"/>
      <c r="Z136" s="210"/>
      <c r="AA136" s="210"/>
      <c r="AB136" s="210"/>
      <c r="AC136" s="210"/>
      <c r="AD136" s="210"/>
      <c r="AE136" s="210"/>
      <c r="AF136" s="210"/>
      <c r="AG136" s="210" t="s">
        <v>2450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x14ac:dyDescent="0.25">
      <c r="A137" s="225" t="s">
        <v>238</v>
      </c>
      <c r="B137" s="226" t="s">
        <v>209</v>
      </c>
      <c r="C137" s="241" t="s">
        <v>28</v>
      </c>
      <c r="D137" s="227"/>
      <c r="E137" s="228"/>
      <c r="F137" s="229"/>
      <c r="G137" s="229">
        <f>SUMIF(AG138:AG145,"&lt;&gt;NOR",G138:G145)</f>
        <v>0</v>
      </c>
      <c r="H137" s="229"/>
      <c r="I137" s="229">
        <f>SUM(I138:I145)</f>
        <v>0</v>
      </c>
      <c r="J137" s="229"/>
      <c r="K137" s="229">
        <f>SUM(K138:K145)</f>
        <v>0</v>
      </c>
      <c r="L137" s="229"/>
      <c r="M137" s="229">
        <f>SUM(M138:M145)</f>
        <v>0</v>
      </c>
      <c r="N137" s="229"/>
      <c r="O137" s="229">
        <f>SUM(O138:O145)</f>
        <v>0</v>
      </c>
      <c r="P137" s="229"/>
      <c r="Q137" s="229">
        <f>SUM(Q138:Q145)</f>
        <v>0</v>
      </c>
      <c r="R137" s="229"/>
      <c r="S137" s="229"/>
      <c r="T137" s="230"/>
      <c r="U137" s="224"/>
      <c r="V137" s="224">
        <f>SUM(V138:V145)</f>
        <v>0</v>
      </c>
      <c r="W137" s="224"/>
      <c r="X137" s="224"/>
      <c r="AG137" t="s">
        <v>239</v>
      </c>
    </row>
    <row r="138" spans="1:60" outlineLevel="1" x14ac:dyDescent="0.25">
      <c r="A138" s="254">
        <v>122</v>
      </c>
      <c r="B138" s="255" t="s">
        <v>3014</v>
      </c>
      <c r="C138" s="263" t="s">
        <v>3015</v>
      </c>
      <c r="D138" s="256" t="s">
        <v>2874</v>
      </c>
      <c r="E138" s="257">
        <v>1</v>
      </c>
      <c r="F138" s="258"/>
      <c r="G138" s="259">
        <f>ROUND(E138*F138,2)</f>
        <v>0</v>
      </c>
      <c r="H138" s="258"/>
      <c r="I138" s="259">
        <f>ROUND(E138*H138,2)</f>
        <v>0</v>
      </c>
      <c r="J138" s="258"/>
      <c r="K138" s="259">
        <f>ROUND(E138*J138,2)</f>
        <v>0</v>
      </c>
      <c r="L138" s="259">
        <v>15</v>
      </c>
      <c r="M138" s="259">
        <f>G138*(1+L138/100)</f>
        <v>0</v>
      </c>
      <c r="N138" s="259">
        <v>0</v>
      </c>
      <c r="O138" s="259">
        <f>ROUND(E138*N138,2)</f>
        <v>0</v>
      </c>
      <c r="P138" s="259">
        <v>0</v>
      </c>
      <c r="Q138" s="259">
        <f>ROUND(E138*P138,2)</f>
        <v>0</v>
      </c>
      <c r="R138" s="259"/>
      <c r="S138" s="259" t="s">
        <v>272</v>
      </c>
      <c r="T138" s="260" t="s">
        <v>244</v>
      </c>
      <c r="U138" s="220">
        <v>0</v>
      </c>
      <c r="V138" s="220">
        <f>ROUND(E138*U138,2)</f>
        <v>0</v>
      </c>
      <c r="W138" s="220"/>
      <c r="X138" s="220" t="s">
        <v>292</v>
      </c>
      <c r="Y138" s="210"/>
      <c r="Z138" s="210"/>
      <c r="AA138" s="210"/>
      <c r="AB138" s="210"/>
      <c r="AC138" s="210"/>
      <c r="AD138" s="210"/>
      <c r="AE138" s="210"/>
      <c r="AF138" s="210"/>
      <c r="AG138" s="210" t="s">
        <v>631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54">
        <v>123</v>
      </c>
      <c r="B139" s="255" t="s">
        <v>3016</v>
      </c>
      <c r="C139" s="263" t="s">
        <v>3017</v>
      </c>
      <c r="D139" s="256" t="s">
        <v>2874</v>
      </c>
      <c r="E139" s="257">
        <v>1</v>
      </c>
      <c r="F139" s="258"/>
      <c r="G139" s="259">
        <f>ROUND(E139*F139,2)</f>
        <v>0</v>
      </c>
      <c r="H139" s="258"/>
      <c r="I139" s="259">
        <f>ROUND(E139*H139,2)</f>
        <v>0</v>
      </c>
      <c r="J139" s="258"/>
      <c r="K139" s="259">
        <f>ROUND(E139*J139,2)</f>
        <v>0</v>
      </c>
      <c r="L139" s="259">
        <v>15</v>
      </c>
      <c r="M139" s="259">
        <f>G139*(1+L139/100)</f>
        <v>0</v>
      </c>
      <c r="N139" s="259">
        <v>0</v>
      </c>
      <c r="O139" s="259">
        <f>ROUND(E139*N139,2)</f>
        <v>0</v>
      </c>
      <c r="P139" s="259">
        <v>0</v>
      </c>
      <c r="Q139" s="259">
        <f>ROUND(E139*P139,2)</f>
        <v>0</v>
      </c>
      <c r="R139" s="259"/>
      <c r="S139" s="259" t="s">
        <v>272</v>
      </c>
      <c r="T139" s="260" t="s">
        <v>244</v>
      </c>
      <c r="U139" s="220">
        <v>0</v>
      </c>
      <c r="V139" s="220">
        <f>ROUND(E139*U139,2)</f>
        <v>0</v>
      </c>
      <c r="W139" s="220"/>
      <c r="X139" s="220" t="s">
        <v>292</v>
      </c>
      <c r="Y139" s="210"/>
      <c r="Z139" s="210"/>
      <c r="AA139" s="210"/>
      <c r="AB139" s="210"/>
      <c r="AC139" s="210"/>
      <c r="AD139" s="210"/>
      <c r="AE139" s="210"/>
      <c r="AF139" s="210"/>
      <c r="AG139" s="210" t="s">
        <v>631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54">
        <v>124</v>
      </c>
      <c r="B140" s="255" t="s">
        <v>3018</v>
      </c>
      <c r="C140" s="263" t="s">
        <v>3019</v>
      </c>
      <c r="D140" s="256" t="s">
        <v>2874</v>
      </c>
      <c r="E140" s="257">
        <v>1</v>
      </c>
      <c r="F140" s="258"/>
      <c r="G140" s="259">
        <f>ROUND(E140*F140,2)</f>
        <v>0</v>
      </c>
      <c r="H140" s="258"/>
      <c r="I140" s="259">
        <f>ROUND(E140*H140,2)</f>
        <v>0</v>
      </c>
      <c r="J140" s="258"/>
      <c r="K140" s="259">
        <f>ROUND(E140*J140,2)</f>
        <v>0</v>
      </c>
      <c r="L140" s="259">
        <v>15</v>
      </c>
      <c r="M140" s="259">
        <f>G140*(1+L140/100)</f>
        <v>0</v>
      </c>
      <c r="N140" s="259">
        <v>0</v>
      </c>
      <c r="O140" s="259">
        <f>ROUND(E140*N140,2)</f>
        <v>0</v>
      </c>
      <c r="P140" s="259">
        <v>0</v>
      </c>
      <c r="Q140" s="259">
        <f>ROUND(E140*P140,2)</f>
        <v>0</v>
      </c>
      <c r="R140" s="259"/>
      <c r="S140" s="259" t="s">
        <v>272</v>
      </c>
      <c r="T140" s="260" t="s">
        <v>244</v>
      </c>
      <c r="U140" s="220">
        <v>0</v>
      </c>
      <c r="V140" s="220">
        <f>ROUND(E140*U140,2)</f>
        <v>0</v>
      </c>
      <c r="W140" s="220"/>
      <c r="X140" s="220" t="s">
        <v>292</v>
      </c>
      <c r="Y140" s="210"/>
      <c r="Z140" s="210"/>
      <c r="AA140" s="210"/>
      <c r="AB140" s="210"/>
      <c r="AC140" s="210"/>
      <c r="AD140" s="210"/>
      <c r="AE140" s="210"/>
      <c r="AF140" s="210"/>
      <c r="AG140" s="210" t="s">
        <v>631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54">
        <v>125</v>
      </c>
      <c r="B141" s="255" t="s">
        <v>3020</v>
      </c>
      <c r="C141" s="263" t="s">
        <v>31</v>
      </c>
      <c r="D141" s="256" t="s">
        <v>2874</v>
      </c>
      <c r="E141" s="257">
        <v>1</v>
      </c>
      <c r="F141" s="258"/>
      <c r="G141" s="259">
        <f>ROUND(E141*F141,2)</f>
        <v>0</v>
      </c>
      <c r="H141" s="258"/>
      <c r="I141" s="259">
        <f>ROUND(E141*H141,2)</f>
        <v>0</v>
      </c>
      <c r="J141" s="258"/>
      <c r="K141" s="259">
        <f>ROUND(E141*J141,2)</f>
        <v>0</v>
      </c>
      <c r="L141" s="259">
        <v>15</v>
      </c>
      <c r="M141" s="259">
        <f>G141*(1+L141/100)</f>
        <v>0</v>
      </c>
      <c r="N141" s="259">
        <v>0</v>
      </c>
      <c r="O141" s="259">
        <f>ROUND(E141*N141,2)</f>
        <v>0</v>
      </c>
      <c r="P141" s="259">
        <v>0</v>
      </c>
      <c r="Q141" s="259">
        <f>ROUND(E141*P141,2)</f>
        <v>0</v>
      </c>
      <c r="R141" s="259"/>
      <c r="S141" s="259" t="s">
        <v>272</v>
      </c>
      <c r="T141" s="260" t="s">
        <v>244</v>
      </c>
      <c r="U141" s="220">
        <v>0</v>
      </c>
      <c r="V141" s="220">
        <f>ROUND(E141*U141,2)</f>
        <v>0</v>
      </c>
      <c r="W141" s="220"/>
      <c r="X141" s="220" t="s">
        <v>292</v>
      </c>
      <c r="Y141" s="210"/>
      <c r="Z141" s="210"/>
      <c r="AA141" s="210"/>
      <c r="AB141" s="210"/>
      <c r="AC141" s="210"/>
      <c r="AD141" s="210"/>
      <c r="AE141" s="210"/>
      <c r="AF141" s="210"/>
      <c r="AG141" s="210" t="s">
        <v>631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5">
      <c r="A142" s="254">
        <v>126</v>
      </c>
      <c r="B142" s="255" t="s">
        <v>3021</v>
      </c>
      <c r="C142" s="263" t="s">
        <v>3022</v>
      </c>
      <c r="D142" s="256" t="s">
        <v>2874</v>
      </c>
      <c r="E142" s="257">
        <v>1</v>
      </c>
      <c r="F142" s="258"/>
      <c r="G142" s="259">
        <f>ROUND(E142*F142,2)</f>
        <v>0</v>
      </c>
      <c r="H142" s="258"/>
      <c r="I142" s="259">
        <f>ROUND(E142*H142,2)</f>
        <v>0</v>
      </c>
      <c r="J142" s="258"/>
      <c r="K142" s="259">
        <f>ROUND(E142*J142,2)</f>
        <v>0</v>
      </c>
      <c r="L142" s="259">
        <v>15</v>
      </c>
      <c r="M142" s="259">
        <f>G142*(1+L142/100)</f>
        <v>0</v>
      </c>
      <c r="N142" s="259">
        <v>0</v>
      </c>
      <c r="O142" s="259">
        <f>ROUND(E142*N142,2)</f>
        <v>0</v>
      </c>
      <c r="P142" s="259">
        <v>0</v>
      </c>
      <c r="Q142" s="259">
        <f>ROUND(E142*P142,2)</f>
        <v>0</v>
      </c>
      <c r="R142" s="259"/>
      <c r="S142" s="259" t="s">
        <v>272</v>
      </c>
      <c r="T142" s="260" t="s">
        <v>244</v>
      </c>
      <c r="U142" s="220">
        <v>0</v>
      </c>
      <c r="V142" s="220">
        <f>ROUND(E142*U142,2)</f>
        <v>0</v>
      </c>
      <c r="W142" s="220"/>
      <c r="X142" s="220" t="s">
        <v>292</v>
      </c>
      <c r="Y142" s="210"/>
      <c r="Z142" s="210"/>
      <c r="AA142" s="210"/>
      <c r="AB142" s="210"/>
      <c r="AC142" s="210"/>
      <c r="AD142" s="210"/>
      <c r="AE142" s="210"/>
      <c r="AF142" s="210"/>
      <c r="AG142" s="210" t="s">
        <v>631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5">
      <c r="A143" s="254">
        <v>127</v>
      </c>
      <c r="B143" s="255" t="s">
        <v>3023</v>
      </c>
      <c r="C143" s="263" t="s">
        <v>3024</v>
      </c>
      <c r="D143" s="256" t="s">
        <v>2874</v>
      </c>
      <c r="E143" s="257">
        <v>1</v>
      </c>
      <c r="F143" s="258"/>
      <c r="G143" s="259">
        <f>ROUND(E143*F143,2)</f>
        <v>0</v>
      </c>
      <c r="H143" s="258"/>
      <c r="I143" s="259">
        <f>ROUND(E143*H143,2)</f>
        <v>0</v>
      </c>
      <c r="J143" s="258"/>
      <c r="K143" s="259">
        <f>ROUND(E143*J143,2)</f>
        <v>0</v>
      </c>
      <c r="L143" s="259">
        <v>15</v>
      </c>
      <c r="M143" s="259">
        <f>G143*(1+L143/100)</f>
        <v>0</v>
      </c>
      <c r="N143" s="259">
        <v>0</v>
      </c>
      <c r="O143" s="259">
        <f>ROUND(E143*N143,2)</f>
        <v>0</v>
      </c>
      <c r="P143" s="259">
        <v>0</v>
      </c>
      <c r="Q143" s="259">
        <f>ROUND(E143*P143,2)</f>
        <v>0</v>
      </c>
      <c r="R143" s="259"/>
      <c r="S143" s="259" t="s">
        <v>272</v>
      </c>
      <c r="T143" s="260" t="s">
        <v>244</v>
      </c>
      <c r="U143" s="220">
        <v>0</v>
      </c>
      <c r="V143" s="220">
        <f>ROUND(E143*U143,2)</f>
        <v>0</v>
      </c>
      <c r="W143" s="220"/>
      <c r="X143" s="220" t="s">
        <v>292</v>
      </c>
      <c r="Y143" s="210"/>
      <c r="Z143" s="210"/>
      <c r="AA143" s="210"/>
      <c r="AB143" s="210"/>
      <c r="AC143" s="210"/>
      <c r="AD143" s="210"/>
      <c r="AE143" s="210"/>
      <c r="AF143" s="210"/>
      <c r="AG143" s="210" t="s">
        <v>631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5">
      <c r="A144" s="254">
        <v>128</v>
      </c>
      <c r="B144" s="255" t="s">
        <v>3025</v>
      </c>
      <c r="C144" s="263" t="s">
        <v>3026</v>
      </c>
      <c r="D144" s="256" t="s">
        <v>2874</v>
      </c>
      <c r="E144" s="257">
        <v>1</v>
      </c>
      <c r="F144" s="258"/>
      <c r="G144" s="259">
        <f>ROUND(E144*F144,2)</f>
        <v>0</v>
      </c>
      <c r="H144" s="258"/>
      <c r="I144" s="259">
        <f>ROUND(E144*H144,2)</f>
        <v>0</v>
      </c>
      <c r="J144" s="258"/>
      <c r="K144" s="259">
        <f>ROUND(E144*J144,2)</f>
        <v>0</v>
      </c>
      <c r="L144" s="259">
        <v>15</v>
      </c>
      <c r="M144" s="259">
        <f>G144*(1+L144/100)</f>
        <v>0</v>
      </c>
      <c r="N144" s="259">
        <v>0</v>
      </c>
      <c r="O144" s="259">
        <f>ROUND(E144*N144,2)</f>
        <v>0</v>
      </c>
      <c r="P144" s="259">
        <v>0</v>
      </c>
      <c r="Q144" s="259">
        <f>ROUND(E144*P144,2)</f>
        <v>0</v>
      </c>
      <c r="R144" s="259"/>
      <c r="S144" s="259" t="s">
        <v>272</v>
      </c>
      <c r="T144" s="260" t="s">
        <v>244</v>
      </c>
      <c r="U144" s="220">
        <v>0</v>
      </c>
      <c r="V144" s="220">
        <f>ROUND(E144*U144,2)</f>
        <v>0</v>
      </c>
      <c r="W144" s="220"/>
      <c r="X144" s="220" t="s">
        <v>292</v>
      </c>
      <c r="Y144" s="210"/>
      <c r="Z144" s="210"/>
      <c r="AA144" s="210"/>
      <c r="AB144" s="210"/>
      <c r="AC144" s="210"/>
      <c r="AD144" s="210"/>
      <c r="AE144" s="210"/>
      <c r="AF144" s="210"/>
      <c r="AG144" s="210" t="s">
        <v>631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5">
      <c r="A145" s="254">
        <v>129</v>
      </c>
      <c r="B145" s="255" t="s">
        <v>3027</v>
      </c>
      <c r="C145" s="263" t="s">
        <v>3028</v>
      </c>
      <c r="D145" s="256" t="s">
        <v>2874</v>
      </c>
      <c r="E145" s="257">
        <v>1</v>
      </c>
      <c r="F145" s="258"/>
      <c r="G145" s="259">
        <f>ROUND(E145*F145,2)</f>
        <v>0</v>
      </c>
      <c r="H145" s="258"/>
      <c r="I145" s="259">
        <f>ROUND(E145*H145,2)</f>
        <v>0</v>
      </c>
      <c r="J145" s="258"/>
      <c r="K145" s="259">
        <f>ROUND(E145*J145,2)</f>
        <v>0</v>
      </c>
      <c r="L145" s="259">
        <v>15</v>
      </c>
      <c r="M145" s="259">
        <f>G145*(1+L145/100)</f>
        <v>0</v>
      </c>
      <c r="N145" s="259">
        <v>0</v>
      </c>
      <c r="O145" s="259">
        <f>ROUND(E145*N145,2)</f>
        <v>0</v>
      </c>
      <c r="P145" s="259">
        <v>0</v>
      </c>
      <c r="Q145" s="259">
        <f>ROUND(E145*P145,2)</f>
        <v>0</v>
      </c>
      <c r="R145" s="259"/>
      <c r="S145" s="259" t="s">
        <v>272</v>
      </c>
      <c r="T145" s="260" t="s">
        <v>244</v>
      </c>
      <c r="U145" s="220">
        <v>0</v>
      </c>
      <c r="V145" s="220">
        <f>ROUND(E145*U145,2)</f>
        <v>0</v>
      </c>
      <c r="W145" s="220"/>
      <c r="X145" s="220" t="s">
        <v>292</v>
      </c>
      <c r="Y145" s="210"/>
      <c r="Z145" s="210"/>
      <c r="AA145" s="210"/>
      <c r="AB145" s="210"/>
      <c r="AC145" s="210"/>
      <c r="AD145" s="210"/>
      <c r="AE145" s="210"/>
      <c r="AF145" s="210"/>
      <c r="AG145" s="210" t="s">
        <v>631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ht="26.4" x14ac:dyDescent="0.25">
      <c r="A146" s="225" t="s">
        <v>238</v>
      </c>
      <c r="B146" s="226" t="s">
        <v>106</v>
      </c>
      <c r="C146" s="241" t="s">
        <v>107</v>
      </c>
      <c r="D146" s="227"/>
      <c r="E146" s="228"/>
      <c r="F146" s="229"/>
      <c r="G146" s="229">
        <f>SUMIF(AG147:AG150,"&lt;&gt;NOR",G147:G150)</f>
        <v>0</v>
      </c>
      <c r="H146" s="229"/>
      <c r="I146" s="229">
        <f>SUM(I147:I150)</f>
        <v>0</v>
      </c>
      <c r="J146" s="229"/>
      <c r="K146" s="229">
        <f>SUM(K147:K150)</f>
        <v>0</v>
      </c>
      <c r="L146" s="229"/>
      <c r="M146" s="229">
        <f>SUM(M147:M150)</f>
        <v>0</v>
      </c>
      <c r="N146" s="229"/>
      <c r="O146" s="229">
        <f>SUM(O147:O150)</f>
        <v>0</v>
      </c>
      <c r="P146" s="229"/>
      <c r="Q146" s="229">
        <f>SUM(Q147:Q150)</f>
        <v>0</v>
      </c>
      <c r="R146" s="229"/>
      <c r="S146" s="229"/>
      <c r="T146" s="230"/>
      <c r="U146" s="224"/>
      <c r="V146" s="224">
        <f>SUM(V147:V150)</f>
        <v>0</v>
      </c>
      <c r="W146" s="224"/>
      <c r="X146" s="224"/>
      <c r="AG146" t="s">
        <v>239</v>
      </c>
    </row>
    <row r="147" spans="1:60" outlineLevel="1" x14ac:dyDescent="0.25">
      <c r="A147" s="254">
        <v>130</v>
      </c>
      <c r="B147" s="255" t="s">
        <v>3029</v>
      </c>
      <c r="C147" s="263" t="s">
        <v>3030</v>
      </c>
      <c r="D147" s="256" t="s">
        <v>2874</v>
      </c>
      <c r="E147" s="257">
        <v>1</v>
      </c>
      <c r="F147" s="258"/>
      <c r="G147" s="259">
        <f>ROUND(E147*F147,2)</f>
        <v>0</v>
      </c>
      <c r="H147" s="258"/>
      <c r="I147" s="259">
        <f>ROUND(E147*H147,2)</f>
        <v>0</v>
      </c>
      <c r="J147" s="258"/>
      <c r="K147" s="259">
        <f>ROUND(E147*J147,2)</f>
        <v>0</v>
      </c>
      <c r="L147" s="259">
        <v>15</v>
      </c>
      <c r="M147" s="259">
        <f>G147*(1+L147/100)</f>
        <v>0</v>
      </c>
      <c r="N147" s="259">
        <v>0</v>
      </c>
      <c r="O147" s="259">
        <f>ROUND(E147*N147,2)</f>
        <v>0</v>
      </c>
      <c r="P147" s="259">
        <v>0</v>
      </c>
      <c r="Q147" s="259">
        <f>ROUND(E147*P147,2)</f>
        <v>0</v>
      </c>
      <c r="R147" s="259"/>
      <c r="S147" s="259" t="s">
        <v>272</v>
      </c>
      <c r="T147" s="260" t="s">
        <v>244</v>
      </c>
      <c r="U147" s="220">
        <v>0</v>
      </c>
      <c r="V147" s="220">
        <f>ROUND(E147*U147,2)</f>
        <v>0</v>
      </c>
      <c r="W147" s="220"/>
      <c r="X147" s="220" t="s">
        <v>292</v>
      </c>
      <c r="Y147" s="210"/>
      <c r="Z147" s="210"/>
      <c r="AA147" s="210"/>
      <c r="AB147" s="210"/>
      <c r="AC147" s="210"/>
      <c r="AD147" s="210"/>
      <c r="AE147" s="210"/>
      <c r="AF147" s="210"/>
      <c r="AG147" s="210" t="s">
        <v>293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5">
      <c r="A148" s="254">
        <v>131</v>
      </c>
      <c r="B148" s="255" t="s">
        <v>3031</v>
      </c>
      <c r="C148" s="263" t="s">
        <v>3032</v>
      </c>
      <c r="D148" s="256" t="s">
        <v>2874</v>
      </c>
      <c r="E148" s="257">
        <v>1</v>
      </c>
      <c r="F148" s="258"/>
      <c r="G148" s="259">
        <f>ROUND(E148*F148,2)</f>
        <v>0</v>
      </c>
      <c r="H148" s="258"/>
      <c r="I148" s="259">
        <f>ROUND(E148*H148,2)</f>
        <v>0</v>
      </c>
      <c r="J148" s="258"/>
      <c r="K148" s="259">
        <f>ROUND(E148*J148,2)</f>
        <v>0</v>
      </c>
      <c r="L148" s="259">
        <v>15</v>
      </c>
      <c r="M148" s="259">
        <f>G148*(1+L148/100)</f>
        <v>0</v>
      </c>
      <c r="N148" s="259">
        <v>0</v>
      </c>
      <c r="O148" s="259">
        <f>ROUND(E148*N148,2)</f>
        <v>0</v>
      </c>
      <c r="P148" s="259">
        <v>0</v>
      </c>
      <c r="Q148" s="259">
        <f>ROUND(E148*P148,2)</f>
        <v>0</v>
      </c>
      <c r="R148" s="259"/>
      <c r="S148" s="259" t="s">
        <v>272</v>
      </c>
      <c r="T148" s="260" t="s">
        <v>244</v>
      </c>
      <c r="U148" s="220">
        <v>0</v>
      </c>
      <c r="V148" s="220">
        <f>ROUND(E148*U148,2)</f>
        <v>0</v>
      </c>
      <c r="W148" s="220"/>
      <c r="X148" s="220" t="s">
        <v>292</v>
      </c>
      <c r="Y148" s="210"/>
      <c r="Z148" s="210"/>
      <c r="AA148" s="210"/>
      <c r="AB148" s="210"/>
      <c r="AC148" s="210"/>
      <c r="AD148" s="210"/>
      <c r="AE148" s="210"/>
      <c r="AF148" s="210"/>
      <c r="AG148" s="210" t="s">
        <v>293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5">
      <c r="A149" s="254">
        <v>132</v>
      </c>
      <c r="B149" s="255" t="s">
        <v>3033</v>
      </c>
      <c r="C149" s="263" t="s">
        <v>3034</v>
      </c>
      <c r="D149" s="256" t="s">
        <v>2874</v>
      </c>
      <c r="E149" s="257">
        <v>1</v>
      </c>
      <c r="F149" s="258"/>
      <c r="G149" s="259">
        <f>ROUND(E149*F149,2)</f>
        <v>0</v>
      </c>
      <c r="H149" s="258"/>
      <c r="I149" s="259">
        <f>ROUND(E149*H149,2)</f>
        <v>0</v>
      </c>
      <c r="J149" s="258"/>
      <c r="K149" s="259">
        <f>ROUND(E149*J149,2)</f>
        <v>0</v>
      </c>
      <c r="L149" s="259">
        <v>15</v>
      </c>
      <c r="M149" s="259">
        <f>G149*(1+L149/100)</f>
        <v>0</v>
      </c>
      <c r="N149" s="259">
        <v>0</v>
      </c>
      <c r="O149" s="259">
        <f>ROUND(E149*N149,2)</f>
        <v>0</v>
      </c>
      <c r="P149" s="259">
        <v>0</v>
      </c>
      <c r="Q149" s="259">
        <f>ROUND(E149*P149,2)</f>
        <v>0</v>
      </c>
      <c r="R149" s="259"/>
      <c r="S149" s="259" t="s">
        <v>272</v>
      </c>
      <c r="T149" s="260" t="s">
        <v>244</v>
      </c>
      <c r="U149" s="220">
        <v>0</v>
      </c>
      <c r="V149" s="220">
        <f>ROUND(E149*U149,2)</f>
        <v>0</v>
      </c>
      <c r="W149" s="220"/>
      <c r="X149" s="220" t="s">
        <v>292</v>
      </c>
      <c r="Y149" s="210"/>
      <c r="Z149" s="210"/>
      <c r="AA149" s="210"/>
      <c r="AB149" s="210"/>
      <c r="AC149" s="210"/>
      <c r="AD149" s="210"/>
      <c r="AE149" s="210"/>
      <c r="AF149" s="210"/>
      <c r="AG149" s="210" t="s">
        <v>293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31">
        <v>133</v>
      </c>
      <c r="B150" s="232" t="s">
        <v>3035</v>
      </c>
      <c r="C150" s="242" t="s">
        <v>3036</v>
      </c>
      <c r="D150" s="233" t="s">
        <v>2874</v>
      </c>
      <c r="E150" s="234">
        <v>1</v>
      </c>
      <c r="F150" s="235"/>
      <c r="G150" s="236">
        <f>ROUND(E150*F150,2)</f>
        <v>0</v>
      </c>
      <c r="H150" s="235"/>
      <c r="I150" s="236">
        <f>ROUND(E150*H150,2)</f>
        <v>0</v>
      </c>
      <c r="J150" s="235"/>
      <c r="K150" s="236">
        <f>ROUND(E150*J150,2)</f>
        <v>0</v>
      </c>
      <c r="L150" s="236">
        <v>15</v>
      </c>
      <c r="M150" s="236">
        <f>G150*(1+L150/100)</f>
        <v>0</v>
      </c>
      <c r="N150" s="236">
        <v>0</v>
      </c>
      <c r="O150" s="236">
        <f>ROUND(E150*N150,2)</f>
        <v>0</v>
      </c>
      <c r="P150" s="236">
        <v>0</v>
      </c>
      <c r="Q150" s="236">
        <f>ROUND(E150*P150,2)</f>
        <v>0</v>
      </c>
      <c r="R150" s="236"/>
      <c r="S150" s="236" t="s">
        <v>272</v>
      </c>
      <c r="T150" s="237" t="s">
        <v>244</v>
      </c>
      <c r="U150" s="220">
        <v>0</v>
      </c>
      <c r="V150" s="220">
        <f>ROUND(E150*U150,2)</f>
        <v>0</v>
      </c>
      <c r="W150" s="220"/>
      <c r="X150" s="220" t="s">
        <v>292</v>
      </c>
      <c r="Y150" s="210"/>
      <c r="Z150" s="210"/>
      <c r="AA150" s="210"/>
      <c r="AB150" s="210"/>
      <c r="AC150" s="210"/>
      <c r="AD150" s="210"/>
      <c r="AE150" s="210"/>
      <c r="AF150" s="210"/>
      <c r="AG150" s="210" t="s">
        <v>293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x14ac:dyDescent="0.25">
      <c r="A151" s="3"/>
      <c r="B151" s="4"/>
      <c r="C151" s="245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AE151">
        <v>15</v>
      </c>
      <c r="AF151">
        <v>21</v>
      </c>
      <c r="AG151" t="s">
        <v>225</v>
      </c>
    </row>
    <row r="152" spans="1:60" x14ac:dyDescent="0.25">
      <c r="A152" s="213"/>
      <c r="B152" s="214" t="s">
        <v>29</v>
      </c>
      <c r="C152" s="246"/>
      <c r="D152" s="215"/>
      <c r="E152" s="216"/>
      <c r="F152" s="216"/>
      <c r="G152" s="240">
        <f>G8+G19+G25+G39+G54+G79+G137+G146</f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AE152">
        <f>SUMIF(L7:L150,AE151,G7:G150)</f>
        <v>0</v>
      </c>
      <c r="AF152">
        <f>SUMIF(L7:L150,AF151,G7:G150)</f>
        <v>0</v>
      </c>
      <c r="AG152" t="s">
        <v>285</v>
      </c>
    </row>
    <row r="153" spans="1:60" x14ac:dyDescent="0.25">
      <c r="C153" s="247"/>
      <c r="D153" s="10"/>
      <c r="AG153" t="s">
        <v>286</v>
      </c>
    </row>
    <row r="154" spans="1:60" x14ac:dyDescent="0.25">
      <c r="D154" s="10"/>
    </row>
    <row r="155" spans="1:60" x14ac:dyDescent="0.25">
      <c r="D155" s="10"/>
    </row>
    <row r="156" spans="1:60" x14ac:dyDescent="0.25">
      <c r="D156" s="10"/>
    </row>
    <row r="157" spans="1:60" x14ac:dyDescent="0.25">
      <c r="D157" s="10"/>
    </row>
    <row r="158" spans="1:60" x14ac:dyDescent="0.25">
      <c r="D158" s="10"/>
    </row>
    <row r="159" spans="1:60" x14ac:dyDescent="0.25">
      <c r="D159" s="10"/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pfHcIUv9lx8yO5sMU6t+5vWvrimX/cSol7rqJ26mbAzjK7Q/Be18tzHaZKpO6JcDK7BQceFLKc6nXt2wqta2g==" saltValue="ikpCXOc06m8Fy2PGwv0DRw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EC62-AD29-4020-9BF9-FA20D65B812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79</v>
      </c>
      <c r="C3" s="199" t="s">
        <v>80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81</v>
      </c>
      <c r="C4" s="202" t="s">
        <v>53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63</v>
      </c>
      <c r="C8" s="241" t="s">
        <v>115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9"/>
      <c r="O8" s="229">
        <f>SUM(O9:O20)</f>
        <v>55.480000000000004</v>
      </c>
      <c r="P8" s="229"/>
      <c r="Q8" s="229">
        <f>SUM(Q9:Q20)</f>
        <v>0</v>
      </c>
      <c r="R8" s="229"/>
      <c r="S8" s="229"/>
      <c r="T8" s="230"/>
      <c r="U8" s="224"/>
      <c r="V8" s="224">
        <f>SUM(V9:V20)</f>
        <v>430.79</v>
      </c>
      <c r="W8" s="224"/>
      <c r="X8" s="224"/>
      <c r="AG8" t="s">
        <v>239</v>
      </c>
    </row>
    <row r="9" spans="1:60" outlineLevel="1" x14ac:dyDescent="0.25">
      <c r="A9" s="231">
        <v>1</v>
      </c>
      <c r="B9" s="232" t="s">
        <v>3037</v>
      </c>
      <c r="C9" s="242" t="s">
        <v>3038</v>
      </c>
      <c r="D9" s="233" t="s">
        <v>299</v>
      </c>
      <c r="E9" s="234">
        <v>72.900000000000006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300</v>
      </c>
      <c r="S9" s="236" t="s">
        <v>243</v>
      </c>
      <c r="T9" s="237" t="s">
        <v>244</v>
      </c>
      <c r="U9" s="220">
        <v>4.7279999999999998</v>
      </c>
      <c r="V9" s="220">
        <f>ROUND(E9*U9,2)</f>
        <v>344.67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326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17"/>
      <c r="B10" s="218"/>
      <c r="C10" s="261" t="s">
        <v>3039</v>
      </c>
      <c r="D10" s="252"/>
      <c r="E10" s="252"/>
      <c r="F10" s="252"/>
      <c r="G10" s="252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295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31">
        <v>2</v>
      </c>
      <c r="B11" s="232" t="s">
        <v>305</v>
      </c>
      <c r="C11" s="242" t="s">
        <v>306</v>
      </c>
      <c r="D11" s="233" t="s">
        <v>299</v>
      </c>
      <c r="E11" s="234">
        <v>34.56</v>
      </c>
      <c r="F11" s="235"/>
      <c r="G11" s="236">
        <f>ROUND(E11*F11,2)</f>
        <v>0</v>
      </c>
      <c r="H11" s="235"/>
      <c r="I11" s="236">
        <f>ROUND(E11*H11,2)</f>
        <v>0</v>
      </c>
      <c r="J11" s="235"/>
      <c r="K11" s="236">
        <f>ROUND(E11*J11,2)</f>
        <v>0</v>
      </c>
      <c r="L11" s="236">
        <v>15</v>
      </c>
      <c r="M11" s="236">
        <f>G11*(1+L11/100)</f>
        <v>0</v>
      </c>
      <c r="N11" s="236">
        <v>0</v>
      </c>
      <c r="O11" s="236">
        <f>ROUND(E11*N11,2)</f>
        <v>0</v>
      </c>
      <c r="P11" s="236">
        <v>0</v>
      </c>
      <c r="Q11" s="236">
        <f>ROUND(E11*P11,2)</f>
        <v>0</v>
      </c>
      <c r="R11" s="236" t="s">
        <v>300</v>
      </c>
      <c r="S11" s="236" t="s">
        <v>243</v>
      </c>
      <c r="T11" s="237" t="s">
        <v>244</v>
      </c>
      <c r="U11" s="220">
        <v>1.0999999999999999E-2</v>
      </c>
      <c r="V11" s="220">
        <f>ROUND(E11*U11,2)</f>
        <v>0.38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326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17"/>
      <c r="B12" s="218"/>
      <c r="C12" s="261" t="s">
        <v>307</v>
      </c>
      <c r="D12" s="252"/>
      <c r="E12" s="252"/>
      <c r="F12" s="252"/>
      <c r="G12" s="252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10"/>
      <c r="Z12" s="210"/>
      <c r="AA12" s="210"/>
      <c r="AB12" s="210"/>
      <c r="AC12" s="210"/>
      <c r="AD12" s="210"/>
      <c r="AE12" s="210"/>
      <c r="AF12" s="210"/>
      <c r="AG12" s="210" t="s">
        <v>295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0.399999999999999" outlineLevel="1" x14ac:dyDescent="0.25">
      <c r="A13" s="254">
        <v>3</v>
      </c>
      <c r="B13" s="255" t="s">
        <v>315</v>
      </c>
      <c r="C13" s="263" t="s">
        <v>316</v>
      </c>
      <c r="D13" s="256" t="s">
        <v>299</v>
      </c>
      <c r="E13" s="257">
        <v>34.56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 t="s">
        <v>300</v>
      </c>
      <c r="S13" s="259" t="s">
        <v>243</v>
      </c>
      <c r="T13" s="260" t="s">
        <v>244</v>
      </c>
      <c r="U13" s="220">
        <v>0.65200000000000002</v>
      </c>
      <c r="V13" s="220">
        <f>ROUND(E13*U13,2)</f>
        <v>22.53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326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31">
        <v>4</v>
      </c>
      <c r="B14" s="232" t="s">
        <v>3040</v>
      </c>
      <c r="C14" s="242" t="s">
        <v>3041</v>
      </c>
      <c r="D14" s="233" t="s">
        <v>299</v>
      </c>
      <c r="E14" s="234">
        <v>38.340000000000003</v>
      </c>
      <c r="F14" s="235"/>
      <c r="G14" s="236">
        <f>ROUND(E14*F14,2)</f>
        <v>0</v>
      </c>
      <c r="H14" s="235"/>
      <c r="I14" s="236">
        <f>ROUND(E14*H14,2)</f>
        <v>0</v>
      </c>
      <c r="J14" s="235"/>
      <c r="K14" s="236">
        <f>ROUND(E14*J14,2)</f>
        <v>0</v>
      </c>
      <c r="L14" s="236">
        <v>15</v>
      </c>
      <c r="M14" s="236">
        <f>G14*(1+L14/100)</f>
        <v>0</v>
      </c>
      <c r="N14" s="236">
        <v>0</v>
      </c>
      <c r="O14" s="236">
        <f>ROUND(E14*N14,2)</f>
        <v>0</v>
      </c>
      <c r="P14" s="236">
        <v>0</v>
      </c>
      <c r="Q14" s="236">
        <f>ROUND(E14*P14,2)</f>
        <v>0</v>
      </c>
      <c r="R14" s="236" t="s">
        <v>300</v>
      </c>
      <c r="S14" s="236" t="s">
        <v>243</v>
      </c>
      <c r="T14" s="237" t="s">
        <v>244</v>
      </c>
      <c r="U14" s="220">
        <v>0.20200000000000001</v>
      </c>
      <c r="V14" s="220">
        <f>ROUND(E14*U14,2)</f>
        <v>7.74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326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17"/>
      <c r="B15" s="218"/>
      <c r="C15" s="261" t="s">
        <v>321</v>
      </c>
      <c r="D15" s="252"/>
      <c r="E15" s="252"/>
      <c r="F15" s="252"/>
      <c r="G15" s="252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10"/>
      <c r="Z15" s="210"/>
      <c r="AA15" s="210"/>
      <c r="AB15" s="210"/>
      <c r="AC15" s="210"/>
      <c r="AD15" s="210"/>
      <c r="AE15" s="210"/>
      <c r="AF15" s="210"/>
      <c r="AG15" s="210" t="s">
        <v>295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31">
        <v>5</v>
      </c>
      <c r="B16" s="232" t="s">
        <v>3042</v>
      </c>
      <c r="C16" s="242" t="s">
        <v>3043</v>
      </c>
      <c r="D16" s="233" t="s">
        <v>299</v>
      </c>
      <c r="E16" s="234">
        <v>28.8</v>
      </c>
      <c r="F16" s="235"/>
      <c r="G16" s="236">
        <f>ROUND(E16*F16,2)</f>
        <v>0</v>
      </c>
      <c r="H16" s="235"/>
      <c r="I16" s="236">
        <f>ROUND(E16*H16,2)</f>
        <v>0</v>
      </c>
      <c r="J16" s="235"/>
      <c r="K16" s="236">
        <f>ROUND(E16*J16,2)</f>
        <v>0</v>
      </c>
      <c r="L16" s="236">
        <v>15</v>
      </c>
      <c r="M16" s="236">
        <f>G16*(1+L16/100)</f>
        <v>0</v>
      </c>
      <c r="N16" s="236">
        <v>1.7</v>
      </c>
      <c r="O16" s="236">
        <f>ROUND(E16*N16,2)</f>
        <v>48.96</v>
      </c>
      <c r="P16" s="236">
        <v>0</v>
      </c>
      <c r="Q16" s="236">
        <f>ROUND(E16*P16,2)</f>
        <v>0</v>
      </c>
      <c r="R16" s="236" t="s">
        <v>300</v>
      </c>
      <c r="S16" s="236" t="s">
        <v>243</v>
      </c>
      <c r="T16" s="237" t="s">
        <v>244</v>
      </c>
      <c r="U16" s="220">
        <v>1.587</v>
      </c>
      <c r="V16" s="220">
        <f>ROUND(E16*U16,2)</f>
        <v>45.71</v>
      </c>
      <c r="W16" s="220"/>
      <c r="X16" s="220" t="s">
        <v>292</v>
      </c>
      <c r="Y16" s="210"/>
      <c r="Z16" s="210"/>
      <c r="AA16" s="210"/>
      <c r="AB16" s="210"/>
      <c r="AC16" s="210"/>
      <c r="AD16" s="210"/>
      <c r="AE16" s="210"/>
      <c r="AF16" s="210"/>
      <c r="AG16" s="210" t="s">
        <v>326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1" outlineLevel="1" x14ac:dyDescent="0.25">
      <c r="A17" s="217"/>
      <c r="B17" s="218"/>
      <c r="C17" s="261" t="s">
        <v>3044</v>
      </c>
      <c r="D17" s="252"/>
      <c r="E17" s="252"/>
      <c r="F17" s="252"/>
      <c r="G17" s="252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10"/>
      <c r="Z17" s="210"/>
      <c r="AA17" s="210"/>
      <c r="AB17" s="210"/>
      <c r="AC17" s="210"/>
      <c r="AD17" s="210"/>
      <c r="AE17" s="210"/>
      <c r="AF17" s="210"/>
      <c r="AG17" s="210" t="s">
        <v>295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38" t="str">
        <f>C17</f>
        <v>sypaninou z vhodných hornin tř. 1 - 4 nebo materiálem připraveným podél výkopu ve vzdálenosti do 3 m od jeho kraje, pro jakoukoliv hloubku výkopu a jakoukoliv míru zhutnění,</v>
      </c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4">
        <v>6</v>
      </c>
      <c r="B18" s="255" t="s">
        <v>3045</v>
      </c>
      <c r="C18" s="263" t="s">
        <v>3046</v>
      </c>
      <c r="D18" s="256" t="s">
        <v>299</v>
      </c>
      <c r="E18" s="257">
        <v>34.56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/>
      <c r="S18" s="259" t="s">
        <v>272</v>
      </c>
      <c r="T18" s="260" t="s">
        <v>244</v>
      </c>
      <c r="U18" s="220">
        <v>0</v>
      </c>
      <c r="V18" s="220">
        <f>ROUND(E18*U18,2)</f>
        <v>0</v>
      </c>
      <c r="W18" s="220"/>
      <c r="X18" s="220" t="s">
        <v>2094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3047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31">
        <v>7</v>
      </c>
      <c r="B19" s="232" t="s">
        <v>3048</v>
      </c>
      <c r="C19" s="242" t="s">
        <v>3049</v>
      </c>
      <c r="D19" s="233" t="s">
        <v>299</v>
      </c>
      <c r="E19" s="234">
        <v>5.76</v>
      </c>
      <c r="F19" s="235"/>
      <c r="G19" s="236">
        <f>ROUND(E19*F19,2)</f>
        <v>0</v>
      </c>
      <c r="H19" s="235"/>
      <c r="I19" s="236">
        <f>ROUND(E19*H19,2)</f>
        <v>0</v>
      </c>
      <c r="J19" s="235"/>
      <c r="K19" s="236">
        <f>ROUND(E19*J19,2)</f>
        <v>0</v>
      </c>
      <c r="L19" s="236">
        <v>15</v>
      </c>
      <c r="M19" s="236">
        <f>G19*(1+L19/100)</f>
        <v>0</v>
      </c>
      <c r="N19" s="236">
        <v>1.1322000000000001</v>
      </c>
      <c r="O19" s="236">
        <f>ROUND(E19*N19,2)</f>
        <v>6.52</v>
      </c>
      <c r="P19" s="236">
        <v>0</v>
      </c>
      <c r="Q19" s="236">
        <f>ROUND(E19*P19,2)</f>
        <v>0</v>
      </c>
      <c r="R19" s="236" t="s">
        <v>3050</v>
      </c>
      <c r="S19" s="236" t="s">
        <v>243</v>
      </c>
      <c r="T19" s="237" t="s">
        <v>244</v>
      </c>
      <c r="U19" s="220">
        <v>1.6950000000000001</v>
      </c>
      <c r="V19" s="220">
        <f>ROUND(E19*U19,2)</f>
        <v>9.76</v>
      </c>
      <c r="W19" s="220"/>
      <c r="X19" s="220" t="s">
        <v>292</v>
      </c>
      <c r="Y19" s="210"/>
      <c r="Z19" s="210"/>
      <c r="AA19" s="210"/>
      <c r="AB19" s="210"/>
      <c r="AC19" s="210"/>
      <c r="AD19" s="210"/>
      <c r="AE19" s="210"/>
      <c r="AF19" s="210"/>
      <c r="AG19" s="210" t="s">
        <v>326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17"/>
      <c r="B20" s="218"/>
      <c r="C20" s="261" t="s">
        <v>3051</v>
      </c>
      <c r="D20" s="252"/>
      <c r="E20" s="252"/>
      <c r="F20" s="252"/>
      <c r="G20" s="252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10"/>
      <c r="Z20" s="210"/>
      <c r="AA20" s="210"/>
      <c r="AB20" s="210"/>
      <c r="AC20" s="210"/>
      <c r="AD20" s="210"/>
      <c r="AE20" s="210"/>
      <c r="AF20" s="210"/>
      <c r="AG20" s="210" t="s">
        <v>295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5">
      <c r="A21" s="225" t="s">
        <v>238</v>
      </c>
      <c r="B21" s="226" t="s">
        <v>118</v>
      </c>
      <c r="C21" s="241" t="s">
        <v>119</v>
      </c>
      <c r="D21" s="227"/>
      <c r="E21" s="228"/>
      <c r="F21" s="229"/>
      <c r="G21" s="229">
        <f>SUMIF(AG22:AG23,"&lt;&gt;NOR",G22:G23)</f>
        <v>0</v>
      </c>
      <c r="H21" s="229"/>
      <c r="I21" s="229">
        <f>SUM(I22:I23)</f>
        <v>0</v>
      </c>
      <c r="J21" s="229"/>
      <c r="K21" s="229">
        <f>SUM(K22:K23)</f>
        <v>0</v>
      </c>
      <c r="L21" s="229"/>
      <c r="M21" s="229">
        <f>SUM(M22:M23)</f>
        <v>0</v>
      </c>
      <c r="N21" s="229"/>
      <c r="O21" s="229">
        <f>SUM(O22:O23)</f>
        <v>0</v>
      </c>
      <c r="P21" s="229"/>
      <c r="Q21" s="229">
        <f>SUM(Q22:Q23)</f>
        <v>0</v>
      </c>
      <c r="R21" s="229"/>
      <c r="S21" s="229"/>
      <c r="T21" s="230"/>
      <c r="U21" s="224"/>
      <c r="V21" s="224">
        <f>SUM(V22:V23)</f>
        <v>8.1199999999999992</v>
      </c>
      <c r="W21" s="224"/>
      <c r="X21" s="224"/>
      <c r="AG21" t="s">
        <v>239</v>
      </c>
    </row>
    <row r="22" spans="1:60" outlineLevel="1" x14ac:dyDescent="0.25">
      <c r="A22" s="231">
        <v>8</v>
      </c>
      <c r="B22" s="232" t="s">
        <v>3052</v>
      </c>
      <c r="C22" s="242" t="s">
        <v>3053</v>
      </c>
      <c r="D22" s="233" t="s">
        <v>1176</v>
      </c>
      <c r="E22" s="234">
        <v>40</v>
      </c>
      <c r="F22" s="235"/>
      <c r="G22" s="236">
        <f>ROUND(E22*F22,2)</f>
        <v>0</v>
      </c>
      <c r="H22" s="235"/>
      <c r="I22" s="236">
        <f>ROUND(E22*H22,2)</f>
        <v>0</v>
      </c>
      <c r="J22" s="235"/>
      <c r="K22" s="236">
        <f>ROUND(E22*J22,2)</f>
        <v>0</v>
      </c>
      <c r="L22" s="236">
        <v>15</v>
      </c>
      <c r="M22" s="236">
        <f>G22*(1+L22/100)</f>
        <v>0</v>
      </c>
      <c r="N22" s="236">
        <v>0</v>
      </c>
      <c r="O22" s="236">
        <f>ROUND(E22*N22,2)</f>
        <v>0</v>
      </c>
      <c r="P22" s="236">
        <v>0</v>
      </c>
      <c r="Q22" s="236">
        <f>ROUND(E22*P22,2)</f>
        <v>0</v>
      </c>
      <c r="R22" s="236" t="s">
        <v>959</v>
      </c>
      <c r="S22" s="236" t="s">
        <v>243</v>
      </c>
      <c r="T22" s="237" t="s">
        <v>244</v>
      </c>
      <c r="U22" s="220">
        <v>0.20300000000000001</v>
      </c>
      <c r="V22" s="220">
        <f>ROUND(E22*U22,2)</f>
        <v>8.1199999999999992</v>
      </c>
      <c r="W22" s="220"/>
      <c r="X22" s="220" t="s">
        <v>961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3054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17"/>
      <c r="B23" s="218"/>
      <c r="C23" s="261" t="s">
        <v>3055</v>
      </c>
      <c r="D23" s="252"/>
      <c r="E23" s="252"/>
      <c r="F23" s="252"/>
      <c r="G23" s="252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10"/>
      <c r="Z23" s="210"/>
      <c r="AA23" s="210"/>
      <c r="AB23" s="210"/>
      <c r="AC23" s="210"/>
      <c r="AD23" s="210"/>
      <c r="AE23" s="210"/>
      <c r="AF23" s="210"/>
      <c r="AG23" s="210" t="s">
        <v>295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x14ac:dyDescent="0.25">
      <c r="A24" s="225" t="s">
        <v>238</v>
      </c>
      <c r="B24" s="226" t="s">
        <v>126</v>
      </c>
      <c r="C24" s="241" t="s">
        <v>127</v>
      </c>
      <c r="D24" s="227"/>
      <c r="E24" s="228"/>
      <c r="F24" s="229"/>
      <c r="G24" s="229">
        <f>SUMIF(AG25:AG28,"&lt;&gt;NOR",G25:G28)</f>
        <v>0</v>
      </c>
      <c r="H24" s="229"/>
      <c r="I24" s="229">
        <f>SUM(I25:I28)</f>
        <v>0</v>
      </c>
      <c r="J24" s="229"/>
      <c r="K24" s="229">
        <f>SUM(K25:K28)</f>
        <v>0</v>
      </c>
      <c r="L24" s="229"/>
      <c r="M24" s="229">
        <f>SUM(M25:M28)</f>
        <v>0</v>
      </c>
      <c r="N24" s="229"/>
      <c r="O24" s="229">
        <f>SUM(O25:O28)</f>
        <v>9.25</v>
      </c>
      <c r="P24" s="229"/>
      <c r="Q24" s="229">
        <f>SUM(Q25:Q28)</f>
        <v>0</v>
      </c>
      <c r="R24" s="229"/>
      <c r="S24" s="229"/>
      <c r="T24" s="230"/>
      <c r="U24" s="224"/>
      <c r="V24" s="224">
        <f>SUM(V25:V28)</f>
        <v>260.2</v>
      </c>
      <c r="W24" s="224"/>
      <c r="X24" s="224"/>
      <c r="AG24" t="s">
        <v>239</v>
      </c>
    </row>
    <row r="25" spans="1:60" ht="20.399999999999999" outlineLevel="1" x14ac:dyDescent="0.25">
      <c r="A25" s="231">
        <v>9</v>
      </c>
      <c r="B25" s="232" t="s">
        <v>3056</v>
      </c>
      <c r="C25" s="242" t="s">
        <v>3057</v>
      </c>
      <c r="D25" s="233" t="s">
        <v>290</v>
      </c>
      <c r="E25" s="234">
        <v>42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15</v>
      </c>
      <c r="M25" s="236">
        <f>G25*(1+L25/100)</f>
        <v>0</v>
      </c>
      <c r="N25" s="236">
        <v>0.10712000000000001</v>
      </c>
      <c r="O25" s="236">
        <f>ROUND(E25*N25,2)</f>
        <v>4.5</v>
      </c>
      <c r="P25" s="236">
        <v>0</v>
      </c>
      <c r="Q25" s="236">
        <f>ROUND(E25*P25,2)</f>
        <v>0</v>
      </c>
      <c r="R25" s="236" t="s">
        <v>687</v>
      </c>
      <c r="S25" s="236" t="s">
        <v>243</v>
      </c>
      <c r="T25" s="237" t="s">
        <v>244</v>
      </c>
      <c r="U25" s="220">
        <v>0.69998000000000005</v>
      </c>
      <c r="V25" s="220">
        <f>ROUND(E25*U25,2)</f>
        <v>29.4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326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17"/>
      <c r="B26" s="218"/>
      <c r="C26" s="261" t="s">
        <v>1193</v>
      </c>
      <c r="D26" s="252"/>
      <c r="E26" s="252"/>
      <c r="F26" s="252"/>
      <c r="G26" s="25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10"/>
      <c r="Z26" s="210"/>
      <c r="AA26" s="210"/>
      <c r="AB26" s="210"/>
      <c r="AC26" s="210"/>
      <c r="AD26" s="210"/>
      <c r="AE26" s="210"/>
      <c r="AF26" s="210"/>
      <c r="AG26" s="210" t="s">
        <v>295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4">
        <v>10</v>
      </c>
      <c r="B27" s="255" t="s">
        <v>3058</v>
      </c>
      <c r="C27" s="263" t="s">
        <v>3059</v>
      </c>
      <c r="D27" s="256" t="s">
        <v>564</v>
      </c>
      <c r="E27" s="257">
        <v>1269.5</v>
      </c>
      <c r="F27" s="258"/>
      <c r="G27" s="259">
        <f>ROUND(E27*F27,2)</f>
        <v>0</v>
      </c>
      <c r="H27" s="258"/>
      <c r="I27" s="259">
        <f>ROUND(E27*H27,2)</f>
        <v>0</v>
      </c>
      <c r="J27" s="258"/>
      <c r="K27" s="259">
        <f>ROUND(E27*J27,2)</f>
        <v>0</v>
      </c>
      <c r="L27" s="259">
        <v>15</v>
      </c>
      <c r="M27" s="259">
        <f>G27*(1+L27/100)</f>
        <v>0</v>
      </c>
      <c r="N27" s="259">
        <v>3.7100000000000002E-3</v>
      </c>
      <c r="O27" s="259">
        <f>ROUND(E27*N27,2)</f>
        <v>4.71</v>
      </c>
      <c r="P27" s="259">
        <v>0</v>
      </c>
      <c r="Q27" s="259">
        <f>ROUND(E27*P27,2)</f>
        <v>0</v>
      </c>
      <c r="R27" s="259" t="s">
        <v>687</v>
      </c>
      <c r="S27" s="259" t="s">
        <v>243</v>
      </c>
      <c r="T27" s="260" t="s">
        <v>244</v>
      </c>
      <c r="U27" s="220">
        <v>0.18179999999999999</v>
      </c>
      <c r="V27" s="220">
        <f>ROUND(E27*U27,2)</f>
        <v>230.8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326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4">
        <v>11</v>
      </c>
      <c r="B28" s="255" t="s">
        <v>3060</v>
      </c>
      <c r="C28" s="263" t="s">
        <v>3061</v>
      </c>
      <c r="D28" s="256" t="s">
        <v>526</v>
      </c>
      <c r="E28" s="257">
        <v>49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8.0000000000000004E-4</v>
      </c>
      <c r="O28" s="259">
        <f>ROUND(E28*N28,2)</f>
        <v>0.04</v>
      </c>
      <c r="P28" s="259">
        <v>0</v>
      </c>
      <c r="Q28" s="259">
        <f>ROUND(E28*P28,2)</f>
        <v>0</v>
      </c>
      <c r="R28" s="259" t="s">
        <v>738</v>
      </c>
      <c r="S28" s="259" t="s">
        <v>243</v>
      </c>
      <c r="T28" s="260" t="s">
        <v>244</v>
      </c>
      <c r="U28" s="220">
        <v>0</v>
      </c>
      <c r="V28" s="220">
        <f>ROUND(E28*U28,2)</f>
        <v>0</v>
      </c>
      <c r="W28" s="220"/>
      <c r="X28" s="220" t="s">
        <v>739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2450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5">
      <c r="A29" s="225" t="s">
        <v>238</v>
      </c>
      <c r="B29" s="226" t="s">
        <v>141</v>
      </c>
      <c r="C29" s="241" t="s">
        <v>142</v>
      </c>
      <c r="D29" s="227"/>
      <c r="E29" s="228"/>
      <c r="F29" s="229"/>
      <c r="G29" s="229">
        <f>SUMIF(AG30:AG30,"&lt;&gt;NOR",G30:G30)</f>
        <v>0</v>
      </c>
      <c r="H29" s="229"/>
      <c r="I29" s="229">
        <f>SUM(I30:I30)</f>
        <v>0</v>
      </c>
      <c r="J29" s="229"/>
      <c r="K29" s="229">
        <f>SUM(K30:K30)</f>
        <v>0</v>
      </c>
      <c r="L29" s="229"/>
      <c r="M29" s="229">
        <f>SUM(M30:M30)</f>
        <v>0</v>
      </c>
      <c r="N29" s="229"/>
      <c r="O29" s="229">
        <f>SUM(O30:O30)</f>
        <v>0.06</v>
      </c>
      <c r="P29" s="229"/>
      <c r="Q29" s="229">
        <f>SUM(Q30:Q30)</f>
        <v>2.13</v>
      </c>
      <c r="R29" s="229"/>
      <c r="S29" s="229"/>
      <c r="T29" s="230"/>
      <c r="U29" s="224"/>
      <c r="V29" s="224">
        <f>SUM(V30:V30)</f>
        <v>62.28</v>
      </c>
      <c r="W29" s="224"/>
      <c r="X29" s="224"/>
      <c r="AG29" t="s">
        <v>239</v>
      </c>
    </row>
    <row r="30" spans="1:60" ht="20.399999999999999" outlineLevel="1" x14ac:dyDescent="0.25">
      <c r="A30" s="254">
        <v>12</v>
      </c>
      <c r="B30" s="255" t="s">
        <v>422</v>
      </c>
      <c r="C30" s="263" t="s">
        <v>423</v>
      </c>
      <c r="D30" s="256" t="s">
        <v>290</v>
      </c>
      <c r="E30" s="257">
        <v>180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3.3E-4</v>
      </c>
      <c r="O30" s="259">
        <f>ROUND(E30*N30,2)</f>
        <v>0.06</v>
      </c>
      <c r="P30" s="259">
        <v>1.183E-2</v>
      </c>
      <c r="Q30" s="259">
        <f>ROUND(E30*P30,2)</f>
        <v>2.13</v>
      </c>
      <c r="R30" s="259" t="s">
        <v>354</v>
      </c>
      <c r="S30" s="259" t="s">
        <v>243</v>
      </c>
      <c r="T30" s="260" t="s">
        <v>244</v>
      </c>
      <c r="U30" s="220">
        <v>0.34599999999999997</v>
      </c>
      <c r="V30" s="220">
        <f>ROUND(E30*U30,2)</f>
        <v>62.28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326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x14ac:dyDescent="0.25">
      <c r="A31" s="225" t="s">
        <v>238</v>
      </c>
      <c r="B31" s="226" t="s">
        <v>143</v>
      </c>
      <c r="C31" s="241" t="s">
        <v>144</v>
      </c>
      <c r="D31" s="227"/>
      <c r="E31" s="228"/>
      <c r="F31" s="229"/>
      <c r="G31" s="229">
        <f>SUMIF(AG32:AG34,"&lt;&gt;NOR",G32:G34)</f>
        <v>0</v>
      </c>
      <c r="H31" s="229"/>
      <c r="I31" s="229">
        <f>SUM(I32:I34)</f>
        <v>0</v>
      </c>
      <c r="J31" s="229"/>
      <c r="K31" s="229">
        <f>SUM(K32:K34)</f>
        <v>0</v>
      </c>
      <c r="L31" s="229"/>
      <c r="M31" s="229">
        <f>SUM(M32:M34)</f>
        <v>0</v>
      </c>
      <c r="N31" s="229"/>
      <c r="O31" s="229">
        <f>SUM(O32:O34)</f>
        <v>0</v>
      </c>
      <c r="P31" s="229"/>
      <c r="Q31" s="229">
        <f>SUM(Q32:Q34)</f>
        <v>2.54</v>
      </c>
      <c r="R31" s="229"/>
      <c r="S31" s="229"/>
      <c r="T31" s="230"/>
      <c r="U31" s="224"/>
      <c r="V31" s="224">
        <f>SUM(V32:V34)</f>
        <v>614.71</v>
      </c>
      <c r="W31" s="224"/>
      <c r="X31" s="224"/>
      <c r="AG31" t="s">
        <v>239</v>
      </c>
    </row>
    <row r="32" spans="1:60" outlineLevel="1" x14ac:dyDescent="0.25">
      <c r="A32" s="231">
        <v>13</v>
      </c>
      <c r="B32" s="232" t="s">
        <v>3062</v>
      </c>
      <c r="C32" s="242" t="s">
        <v>3063</v>
      </c>
      <c r="D32" s="233" t="s">
        <v>564</v>
      </c>
      <c r="E32" s="234">
        <v>1269.5</v>
      </c>
      <c r="F32" s="235"/>
      <c r="G32" s="236">
        <f>ROUND(E32*F32,2)</f>
        <v>0</v>
      </c>
      <c r="H32" s="235"/>
      <c r="I32" s="236">
        <f>ROUND(E32*H32,2)</f>
        <v>0</v>
      </c>
      <c r="J32" s="235"/>
      <c r="K32" s="236">
        <f>ROUND(E32*J32,2)</f>
        <v>0</v>
      </c>
      <c r="L32" s="236">
        <v>15</v>
      </c>
      <c r="M32" s="236">
        <f>G32*(1+L32/100)</f>
        <v>0</v>
      </c>
      <c r="N32" s="236">
        <v>0</v>
      </c>
      <c r="O32" s="236">
        <f>ROUND(E32*N32,2)</f>
        <v>0</v>
      </c>
      <c r="P32" s="236">
        <v>2E-3</v>
      </c>
      <c r="Q32" s="236">
        <f>ROUND(E32*P32,2)</f>
        <v>2.54</v>
      </c>
      <c r="R32" s="236" t="s">
        <v>354</v>
      </c>
      <c r="S32" s="236" t="s">
        <v>243</v>
      </c>
      <c r="T32" s="237" t="s">
        <v>244</v>
      </c>
      <c r="U32" s="220">
        <v>0.46800000000000003</v>
      </c>
      <c r="V32" s="220">
        <f>ROUND(E32*U32,2)</f>
        <v>594.13</v>
      </c>
      <c r="W32" s="220"/>
      <c r="X32" s="220" t="s">
        <v>292</v>
      </c>
      <c r="Y32" s="210"/>
      <c r="Z32" s="210"/>
      <c r="AA32" s="210"/>
      <c r="AB32" s="210"/>
      <c r="AC32" s="210"/>
      <c r="AD32" s="210"/>
      <c r="AE32" s="210"/>
      <c r="AF32" s="210"/>
      <c r="AG32" s="210" t="s">
        <v>326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17"/>
      <c r="B33" s="218"/>
      <c r="C33" s="261" t="s">
        <v>3064</v>
      </c>
      <c r="D33" s="252"/>
      <c r="E33" s="252"/>
      <c r="F33" s="252"/>
      <c r="G33" s="252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10"/>
      <c r="Z33" s="210"/>
      <c r="AA33" s="210"/>
      <c r="AB33" s="210"/>
      <c r="AC33" s="210"/>
      <c r="AD33" s="210"/>
      <c r="AE33" s="210"/>
      <c r="AF33" s="210"/>
      <c r="AG33" s="210" t="s">
        <v>295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4">
        <v>14</v>
      </c>
      <c r="B34" s="255" t="s">
        <v>850</v>
      </c>
      <c r="C34" s="263" t="s">
        <v>851</v>
      </c>
      <c r="D34" s="256" t="s">
        <v>686</v>
      </c>
      <c r="E34" s="257">
        <v>42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 t="s">
        <v>354</v>
      </c>
      <c r="S34" s="259" t="s">
        <v>243</v>
      </c>
      <c r="T34" s="260" t="s">
        <v>244</v>
      </c>
      <c r="U34" s="220">
        <v>0.49</v>
      </c>
      <c r="V34" s="220">
        <f>ROUND(E34*U34,2)</f>
        <v>20.58</v>
      </c>
      <c r="W34" s="220"/>
      <c r="X34" s="220" t="s">
        <v>292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326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x14ac:dyDescent="0.25">
      <c r="A35" s="225" t="s">
        <v>238</v>
      </c>
      <c r="B35" s="226" t="s">
        <v>154</v>
      </c>
      <c r="C35" s="241" t="s">
        <v>155</v>
      </c>
      <c r="D35" s="227"/>
      <c r="E35" s="228"/>
      <c r="F35" s="229"/>
      <c r="G35" s="229">
        <f>SUMIF(AG36:AG87,"&lt;&gt;NOR",G36:G87)</f>
        <v>0</v>
      </c>
      <c r="H35" s="229"/>
      <c r="I35" s="229">
        <f>SUM(I36:I87)</f>
        <v>0</v>
      </c>
      <c r="J35" s="229"/>
      <c r="K35" s="229">
        <f>SUM(K36:K87)</f>
        <v>0</v>
      </c>
      <c r="L35" s="229"/>
      <c r="M35" s="229">
        <f>SUM(M36:M87)</f>
        <v>0</v>
      </c>
      <c r="N35" s="229"/>
      <c r="O35" s="229">
        <f>SUM(O36:O87)</f>
        <v>2.4399999999999995</v>
      </c>
      <c r="P35" s="229"/>
      <c r="Q35" s="229">
        <f>SUM(Q36:Q87)</f>
        <v>11.129999999999999</v>
      </c>
      <c r="R35" s="229"/>
      <c r="S35" s="229"/>
      <c r="T35" s="230"/>
      <c r="U35" s="224"/>
      <c r="V35" s="224">
        <f>SUM(V36:V87)</f>
        <v>1587.97</v>
      </c>
      <c r="W35" s="224"/>
      <c r="X35" s="224"/>
      <c r="AG35" t="s">
        <v>239</v>
      </c>
    </row>
    <row r="36" spans="1:60" outlineLevel="1" x14ac:dyDescent="0.25">
      <c r="A36" s="231">
        <v>15</v>
      </c>
      <c r="B36" s="232" t="s">
        <v>3065</v>
      </c>
      <c r="C36" s="242" t="s">
        <v>3066</v>
      </c>
      <c r="D36" s="233" t="s">
        <v>564</v>
      </c>
      <c r="E36" s="234">
        <v>250</v>
      </c>
      <c r="F36" s="235"/>
      <c r="G36" s="236">
        <f>ROUND(E36*F36,2)</f>
        <v>0</v>
      </c>
      <c r="H36" s="235"/>
      <c r="I36" s="236">
        <f>ROUND(E36*H36,2)</f>
        <v>0</v>
      </c>
      <c r="J36" s="235"/>
      <c r="K36" s="236">
        <f>ROUND(E36*J36,2)</f>
        <v>0</v>
      </c>
      <c r="L36" s="236">
        <v>15</v>
      </c>
      <c r="M36" s="236">
        <f>G36*(1+L36/100)</f>
        <v>0</v>
      </c>
      <c r="N36" s="236">
        <v>3.8000000000000002E-4</v>
      </c>
      <c r="O36" s="236">
        <f>ROUND(E36*N36,2)</f>
        <v>0.1</v>
      </c>
      <c r="P36" s="236">
        <v>0</v>
      </c>
      <c r="Q36" s="236">
        <f>ROUND(E36*P36,2)</f>
        <v>0</v>
      </c>
      <c r="R36" s="236" t="s">
        <v>1541</v>
      </c>
      <c r="S36" s="236" t="s">
        <v>243</v>
      </c>
      <c r="T36" s="237" t="s">
        <v>244</v>
      </c>
      <c r="U36" s="220">
        <v>0.32</v>
      </c>
      <c r="V36" s="220">
        <f>ROUND(E36*U36,2)</f>
        <v>80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326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17"/>
      <c r="B37" s="218"/>
      <c r="C37" s="261" t="s">
        <v>3067</v>
      </c>
      <c r="D37" s="252"/>
      <c r="E37" s="252"/>
      <c r="F37" s="252"/>
      <c r="G37" s="252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10"/>
      <c r="Z37" s="210"/>
      <c r="AA37" s="210"/>
      <c r="AB37" s="210"/>
      <c r="AC37" s="210"/>
      <c r="AD37" s="210"/>
      <c r="AE37" s="210"/>
      <c r="AF37" s="210"/>
      <c r="AG37" s="210" t="s">
        <v>295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31">
        <v>16</v>
      </c>
      <c r="B38" s="232" t="s">
        <v>3068</v>
      </c>
      <c r="C38" s="242" t="s">
        <v>3069</v>
      </c>
      <c r="D38" s="233" t="s">
        <v>564</v>
      </c>
      <c r="E38" s="234">
        <v>275</v>
      </c>
      <c r="F38" s="235"/>
      <c r="G38" s="236">
        <f>ROUND(E38*F38,2)</f>
        <v>0</v>
      </c>
      <c r="H38" s="235"/>
      <c r="I38" s="236">
        <f>ROUND(E38*H38,2)</f>
        <v>0</v>
      </c>
      <c r="J38" s="235"/>
      <c r="K38" s="236">
        <f>ROUND(E38*J38,2)</f>
        <v>0</v>
      </c>
      <c r="L38" s="236">
        <v>15</v>
      </c>
      <c r="M38" s="236">
        <f>G38*(1+L38/100)</f>
        <v>0</v>
      </c>
      <c r="N38" s="236">
        <v>4.6999999999999999E-4</v>
      </c>
      <c r="O38" s="236">
        <f>ROUND(E38*N38,2)</f>
        <v>0.13</v>
      </c>
      <c r="P38" s="236">
        <v>0</v>
      </c>
      <c r="Q38" s="236">
        <f>ROUND(E38*P38,2)</f>
        <v>0</v>
      </c>
      <c r="R38" s="236" t="s">
        <v>1541</v>
      </c>
      <c r="S38" s="236" t="s">
        <v>243</v>
      </c>
      <c r="T38" s="237" t="s">
        <v>244</v>
      </c>
      <c r="U38" s="220">
        <v>0.35899999999999999</v>
      </c>
      <c r="V38" s="220">
        <f>ROUND(E38*U38,2)</f>
        <v>98.73</v>
      </c>
      <c r="W38" s="220"/>
      <c r="X38" s="220" t="s">
        <v>292</v>
      </c>
      <c r="Y38" s="210"/>
      <c r="Z38" s="210"/>
      <c r="AA38" s="210"/>
      <c r="AB38" s="210"/>
      <c r="AC38" s="210"/>
      <c r="AD38" s="210"/>
      <c r="AE38" s="210"/>
      <c r="AF38" s="210"/>
      <c r="AG38" s="210" t="s">
        <v>326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17"/>
      <c r="B39" s="218"/>
      <c r="C39" s="261" t="s">
        <v>3067</v>
      </c>
      <c r="D39" s="252"/>
      <c r="E39" s="252"/>
      <c r="F39" s="252"/>
      <c r="G39" s="252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10"/>
      <c r="Z39" s="210"/>
      <c r="AA39" s="210"/>
      <c r="AB39" s="210"/>
      <c r="AC39" s="210"/>
      <c r="AD39" s="210"/>
      <c r="AE39" s="210"/>
      <c r="AF39" s="210"/>
      <c r="AG39" s="210" t="s">
        <v>295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31">
        <v>17</v>
      </c>
      <c r="B40" s="232" t="s">
        <v>3070</v>
      </c>
      <c r="C40" s="242" t="s">
        <v>3071</v>
      </c>
      <c r="D40" s="233" t="s">
        <v>564</v>
      </c>
      <c r="E40" s="234">
        <v>22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15</v>
      </c>
      <c r="M40" s="236">
        <f>G40*(1+L40/100)</f>
        <v>0</v>
      </c>
      <c r="N40" s="236">
        <v>6.9999999999999999E-4</v>
      </c>
      <c r="O40" s="236">
        <f>ROUND(E40*N40,2)</f>
        <v>0.02</v>
      </c>
      <c r="P40" s="236">
        <v>0</v>
      </c>
      <c r="Q40" s="236">
        <f>ROUND(E40*P40,2)</f>
        <v>0</v>
      </c>
      <c r="R40" s="236" t="s">
        <v>1541</v>
      </c>
      <c r="S40" s="236" t="s">
        <v>243</v>
      </c>
      <c r="T40" s="237" t="s">
        <v>244</v>
      </c>
      <c r="U40" s="220">
        <v>0.45200000000000001</v>
      </c>
      <c r="V40" s="220">
        <f>ROUND(E40*U40,2)</f>
        <v>9.94</v>
      </c>
      <c r="W40" s="220"/>
      <c r="X40" s="220" t="s">
        <v>292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326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17"/>
      <c r="B41" s="218"/>
      <c r="C41" s="261" t="s">
        <v>3067</v>
      </c>
      <c r="D41" s="252"/>
      <c r="E41" s="252"/>
      <c r="F41" s="252"/>
      <c r="G41" s="252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10"/>
      <c r="Z41" s="210"/>
      <c r="AA41" s="210"/>
      <c r="AB41" s="210"/>
      <c r="AC41" s="210"/>
      <c r="AD41" s="210"/>
      <c r="AE41" s="210"/>
      <c r="AF41" s="210"/>
      <c r="AG41" s="210" t="s">
        <v>295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31">
        <v>18</v>
      </c>
      <c r="B42" s="232" t="s">
        <v>3072</v>
      </c>
      <c r="C42" s="242" t="s">
        <v>3073</v>
      </c>
      <c r="D42" s="233" t="s">
        <v>564</v>
      </c>
      <c r="E42" s="234">
        <v>125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15</v>
      </c>
      <c r="M42" s="236">
        <f>G42*(1+L42/100)</f>
        <v>0</v>
      </c>
      <c r="N42" s="236">
        <v>1.5200000000000001E-3</v>
      </c>
      <c r="O42" s="236">
        <f>ROUND(E42*N42,2)</f>
        <v>0.19</v>
      </c>
      <c r="P42" s="236">
        <v>0</v>
      </c>
      <c r="Q42" s="236">
        <f>ROUND(E42*P42,2)</f>
        <v>0</v>
      </c>
      <c r="R42" s="236" t="s">
        <v>1541</v>
      </c>
      <c r="S42" s="236" t="s">
        <v>243</v>
      </c>
      <c r="T42" s="237" t="s">
        <v>244</v>
      </c>
      <c r="U42" s="220">
        <v>1.173</v>
      </c>
      <c r="V42" s="220">
        <f>ROUND(E42*U42,2)</f>
        <v>146.63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326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17"/>
      <c r="B43" s="218"/>
      <c r="C43" s="261" t="s">
        <v>3067</v>
      </c>
      <c r="D43" s="252"/>
      <c r="E43" s="252"/>
      <c r="F43" s="252"/>
      <c r="G43" s="252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10"/>
      <c r="Z43" s="210"/>
      <c r="AA43" s="210"/>
      <c r="AB43" s="210"/>
      <c r="AC43" s="210"/>
      <c r="AD43" s="210"/>
      <c r="AE43" s="210"/>
      <c r="AF43" s="210"/>
      <c r="AG43" s="210" t="s">
        <v>295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31">
        <v>19</v>
      </c>
      <c r="B44" s="232" t="s">
        <v>3074</v>
      </c>
      <c r="C44" s="242" t="s">
        <v>3075</v>
      </c>
      <c r="D44" s="233" t="s">
        <v>564</v>
      </c>
      <c r="E44" s="234">
        <v>168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15</v>
      </c>
      <c r="M44" s="236">
        <f>G44*(1+L44/100)</f>
        <v>0</v>
      </c>
      <c r="N44" s="236">
        <v>7.7999999999999999E-4</v>
      </c>
      <c r="O44" s="236">
        <f>ROUND(E44*N44,2)</f>
        <v>0.13</v>
      </c>
      <c r="P44" s="236">
        <v>0</v>
      </c>
      <c r="Q44" s="236">
        <f>ROUND(E44*P44,2)</f>
        <v>0</v>
      </c>
      <c r="R44" s="236" t="s">
        <v>1541</v>
      </c>
      <c r="S44" s="236" t="s">
        <v>243</v>
      </c>
      <c r="T44" s="237" t="s">
        <v>244</v>
      </c>
      <c r="U44" s="220">
        <v>0.81899999999999995</v>
      </c>
      <c r="V44" s="220">
        <f>ROUND(E44*U44,2)</f>
        <v>137.59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326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17"/>
      <c r="B45" s="218"/>
      <c r="C45" s="261" t="s">
        <v>3067</v>
      </c>
      <c r="D45" s="252"/>
      <c r="E45" s="252"/>
      <c r="F45" s="252"/>
      <c r="G45" s="252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10"/>
      <c r="Z45" s="210"/>
      <c r="AA45" s="210"/>
      <c r="AB45" s="210"/>
      <c r="AC45" s="210"/>
      <c r="AD45" s="210"/>
      <c r="AE45" s="210"/>
      <c r="AF45" s="210"/>
      <c r="AG45" s="210" t="s">
        <v>295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31">
        <v>20</v>
      </c>
      <c r="B46" s="232" t="s">
        <v>3076</v>
      </c>
      <c r="C46" s="242" t="s">
        <v>3077</v>
      </c>
      <c r="D46" s="233" t="s">
        <v>564</v>
      </c>
      <c r="E46" s="234">
        <v>456</v>
      </c>
      <c r="F46" s="235"/>
      <c r="G46" s="236">
        <f>ROUND(E46*F46,2)</f>
        <v>0</v>
      </c>
      <c r="H46" s="235"/>
      <c r="I46" s="236">
        <f>ROUND(E46*H46,2)</f>
        <v>0</v>
      </c>
      <c r="J46" s="235"/>
      <c r="K46" s="236">
        <f>ROUND(E46*J46,2)</f>
        <v>0</v>
      </c>
      <c r="L46" s="236">
        <v>15</v>
      </c>
      <c r="M46" s="236">
        <f>G46*(1+L46/100)</f>
        <v>0</v>
      </c>
      <c r="N46" s="236">
        <v>1.31E-3</v>
      </c>
      <c r="O46" s="236">
        <f>ROUND(E46*N46,2)</f>
        <v>0.6</v>
      </c>
      <c r="P46" s="236">
        <v>0</v>
      </c>
      <c r="Q46" s="236">
        <f>ROUND(E46*P46,2)</f>
        <v>0</v>
      </c>
      <c r="R46" s="236" t="s">
        <v>1541</v>
      </c>
      <c r="S46" s="236" t="s">
        <v>243</v>
      </c>
      <c r="T46" s="237" t="s">
        <v>244</v>
      </c>
      <c r="U46" s="220">
        <v>0.79700000000000004</v>
      </c>
      <c r="V46" s="220">
        <f>ROUND(E46*U46,2)</f>
        <v>363.43</v>
      </c>
      <c r="W46" s="220"/>
      <c r="X46" s="220" t="s">
        <v>292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326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17"/>
      <c r="B47" s="218"/>
      <c r="C47" s="261" t="s">
        <v>3067</v>
      </c>
      <c r="D47" s="252"/>
      <c r="E47" s="252"/>
      <c r="F47" s="252"/>
      <c r="G47" s="252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10"/>
      <c r="Z47" s="210"/>
      <c r="AA47" s="210"/>
      <c r="AB47" s="210"/>
      <c r="AC47" s="210"/>
      <c r="AD47" s="210"/>
      <c r="AE47" s="210"/>
      <c r="AF47" s="210"/>
      <c r="AG47" s="210" t="s">
        <v>295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31">
        <v>21</v>
      </c>
      <c r="B48" s="232" t="s">
        <v>3078</v>
      </c>
      <c r="C48" s="242" t="s">
        <v>3079</v>
      </c>
      <c r="D48" s="233" t="s">
        <v>564</v>
      </c>
      <c r="E48" s="234">
        <v>128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15</v>
      </c>
      <c r="M48" s="236">
        <f>G48*(1+L48/100)</f>
        <v>0</v>
      </c>
      <c r="N48" s="236">
        <v>1.6100000000000001E-3</v>
      </c>
      <c r="O48" s="236">
        <f>ROUND(E48*N48,2)</f>
        <v>0.21</v>
      </c>
      <c r="P48" s="236">
        <v>0</v>
      </c>
      <c r="Q48" s="236">
        <f>ROUND(E48*P48,2)</f>
        <v>0</v>
      </c>
      <c r="R48" s="236" t="s">
        <v>1541</v>
      </c>
      <c r="S48" s="236" t="s">
        <v>243</v>
      </c>
      <c r="T48" s="237" t="s">
        <v>244</v>
      </c>
      <c r="U48" s="220">
        <v>0.73899999999999999</v>
      </c>
      <c r="V48" s="220">
        <f>ROUND(E48*U48,2)</f>
        <v>94.59</v>
      </c>
      <c r="W48" s="220"/>
      <c r="X48" s="220" t="s">
        <v>292</v>
      </c>
      <c r="Y48" s="210"/>
      <c r="Z48" s="210"/>
      <c r="AA48" s="210"/>
      <c r="AB48" s="210"/>
      <c r="AC48" s="210"/>
      <c r="AD48" s="210"/>
      <c r="AE48" s="210"/>
      <c r="AF48" s="210"/>
      <c r="AG48" s="210" t="s">
        <v>326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17"/>
      <c r="B49" s="218"/>
      <c r="C49" s="261" t="s">
        <v>3067</v>
      </c>
      <c r="D49" s="252"/>
      <c r="E49" s="252"/>
      <c r="F49" s="252"/>
      <c r="G49" s="252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10"/>
      <c r="Z49" s="210"/>
      <c r="AA49" s="210"/>
      <c r="AB49" s="210"/>
      <c r="AC49" s="210"/>
      <c r="AD49" s="210"/>
      <c r="AE49" s="210"/>
      <c r="AF49" s="210"/>
      <c r="AG49" s="210" t="s">
        <v>295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31">
        <v>22</v>
      </c>
      <c r="B50" s="232" t="s">
        <v>3080</v>
      </c>
      <c r="C50" s="242" t="s">
        <v>3081</v>
      </c>
      <c r="D50" s="233" t="s">
        <v>564</v>
      </c>
      <c r="E50" s="234">
        <v>53</v>
      </c>
      <c r="F50" s="235"/>
      <c r="G50" s="236">
        <f>ROUND(E50*F50,2)</f>
        <v>0</v>
      </c>
      <c r="H50" s="235"/>
      <c r="I50" s="236">
        <f>ROUND(E50*H50,2)</f>
        <v>0</v>
      </c>
      <c r="J50" s="235"/>
      <c r="K50" s="236">
        <f>ROUND(E50*J50,2)</f>
        <v>0</v>
      </c>
      <c r="L50" s="236">
        <v>15</v>
      </c>
      <c r="M50" s="236">
        <f>G50*(1+L50/100)</f>
        <v>0</v>
      </c>
      <c r="N50" s="236">
        <v>2.48E-3</v>
      </c>
      <c r="O50" s="236">
        <f>ROUND(E50*N50,2)</f>
        <v>0.13</v>
      </c>
      <c r="P50" s="236">
        <v>0</v>
      </c>
      <c r="Q50" s="236">
        <f>ROUND(E50*P50,2)</f>
        <v>0</v>
      </c>
      <c r="R50" s="236" t="s">
        <v>1541</v>
      </c>
      <c r="S50" s="236" t="s">
        <v>243</v>
      </c>
      <c r="T50" s="237" t="s">
        <v>244</v>
      </c>
      <c r="U50" s="220">
        <v>0.749</v>
      </c>
      <c r="V50" s="220">
        <f>ROUND(E50*U50,2)</f>
        <v>39.700000000000003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326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17"/>
      <c r="B51" s="218"/>
      <c r="C51" s="261" t="s">
        <v>3067</v>
      </c>
      <c r="D51" s="252"/>
      <c r="E51" s="252"/>
      <c r="F51" s="252"/>
      <c r="G51" s="252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10"/>
      <c r="Z51" s="210"/>
      <c r="AA51" s="210"/>
      <c r="AB51" s="210"/>
      <c r="AC51" s="210"/>
      <c r="AD51" s="210"/>
      <c r="AE51" s="210"/>
      <c r="AF51" s="210"/>
      <c r="AG51" s="210" t="s">
        <v>295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31">
        <v>23</v>
      </c>
      <c r="B52" s="232" t="s">
        <v>3082</v>
      </c>
      <c r="C52" s="242" t="s">
        <v>3083</v>
      </c>
      <c r="D52" s="233" t="s">
        <v>564</v>
      </c>
      <c r="E52" s="234">
        <v>25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15</v>
      </c>
      <c r="M52" s="236">
        <f>G52*(1+L52/100)</f>
        <v>0</v>
      </c>
      <c r="N52" s="236">
        <v>1.6800000000000001E-3</v>
      </c>
      <c r="O52" s="236">
        <f>ROUND(E52*N52,2)</f>
        <v>0.04</v>
      </c>
      <c r="P52" s="236">
        <v>0</v>
      </c>
      <c r="Q52" s="236">
        <f>ROUND(E52*P52,2)</f>
        <v>0</v>
      </c>
      <c r="R52" s="236" t="s">
        <v>1541</v>
      </c>
      <c r="S52" s="236" t="s">
        <v>243</v>
      </c>
      <c r="T52" s="237" t="s">
        <v>244</v>
      </c>
      <c r="U52" s="220">
        <v>0.79700000000000004</v>
      </c>
      <c r="V52" s="220">
        <f>ROUND(E52*U52,2)</f>
        <v>19.93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326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17"/>
      <c r="B53" s="218"/>
      <c r="C53" s="261" t="s">
        <v>3067</v>
      </c>
      <c r="D53" s="252"/>
      <c r="E53" s="252"/>
      <c r="F53" s="252"/>
      <c r="G53" s="252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10"/>
      <c r="Z53" s="210"/>
      <c r="AA53" s="210"/>
      <c r="AB53" s="210"/>
      <c r="AC53" s="210"/>
      <c r="AD53" s="210"/>
      <c r="AE53" s="210"/>
      <c r="AF53" s="210"/>
      <c r="AG53" s="210" t="s">
        <v>295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31">
        <v>24</v>
      </c>
      <c r="B54" s="232" t="s">
        <v>3084</v>
      </c>
      <c r="C54" s="242" t="s">
        <v>3085</v>
      </c>
      <c r="D54" s="233" t="s">
        <v>564</v>
      </c>
      <c r="E54" s="234">
        <v>118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15</v>
      </c>
      <c r="M54" s="236">
        <f>G54*(1+L54/100)</f>
        <v>0</v>
      </c>
      <c r="N54" s="236">
        <v>1.9499999999999999E-3</v>
      </c>
      <c r="O54" s="236">
        <f>ROUND(E54*N54,2)</f>
        <v>0.23</v>
      </c>
      <c r="P54" s="236">
        <v>0</v>
      </c>
      <c r="Q54" s="236">
        <f>ROUND(E54*P54,2)</f>
        <v>0</v>
      </c>
      <c r="R54" s="236" t="s">
        <v>1541</v>
      </c>
      <c r="S54" s="236" t="s">
        <v>243</v>
      </c>
      <c r="T54" s="237" t="s">
        <v>244</v>
      </c>
      <c r="U54" s="220">
        <v>0.73899999999999999</v>
      </c>
      <c r="V54" s="220">
        <f>ROUND(E54*U54,2)</f>
        <v>87.2</v>
      </c>
      <c r="W54" s="220"/>
      <c r="X54" s="220" t="s">
        <v>292</v>
      </c>
      <c r="Y54" s="210"/>
      <c r="Z54" s="210"/>
      <c r="AA54" s="210"/>
      <c r="AB54" s="210"/>
      <c r="AC54" s="210"/>
      <c r="AD54" s="210"/>
      <c r="AE54" s="210"/>
      <c r="AF54" s="210"/>
      <c r="AG54" s="210" t="s">
        <v>326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17"/>
      <c r="B55" s="218"/>
      <c r="C55" s="261" t="s">
        <v>3067</v>
      </c>
      <c r="D55" s="252"/>
      <c r="E55" s="252"/>
      <c r="F55" s="252"/>
      <c r="G55" s="252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10"/>
      <c r="Z55" s="210"/>
      <c r="AA55" s="210"/>
      <c r="AB55" s="210"/>
      <c r="AC55" s="210"/>
      <c r="AD55" s="210"/>
      <c r="AE55" s="210"/>
      <c r="AF55" s="210"/>
      <c r="AG55" s="210" t="s">
        <v>295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31">
        <v>25</v>
      </c>
      <c r="B56" s="232" t="s">
        <v>3086</v>
      </c>
      <c r="C56" s="242" t="s">
        <v>3087</v>
      </c>
      <c r="D56" s="233" t="s">
        <v>564</v>
      </c>
      <c r="E56" s="234">
        <v>20</v>
      </c>
      <c r="F56" s="235"/>
      <c r="G56" s="236">
        <f>ROUND(E56*F56,2)</f>
        <v>0</v>
      </c>
      <c r="H56" s="235"/>
      <c r="I56" s="236">
        <f>ROUND(E56*H56,2)</f>
        <v>0</v>
      </c>
      <c r="J56" s="235"/>
      <c r="K56" s="236">
        <f>ROUND(E56*J56,2)</f>
        <v>0</v>
      </c>
      <c r="L56" s="236">
        <v>15</v>
      </c>
      <c r="M56" s="236">
        <f>G56*(1+L56/100)</f>
        <v>0</v>
      </c>
      <c r="N56" s="236">
        <v>2.81E-3</v>
      </c>
      <c r="O56" s="236">
        <f>ROUND(E56*N56,2)</f>
        <v>0.06</v>
      </c>
      <c r="P56" s="236">
        <v>0</v>
      </c>
      <c r="Q56" s="236">
        <f>ROUND(E56*P56,2)</f>
        <v>0</v>
      </c>
      <c r="R56" s="236" t="s">
        <v>1541</v>
      </c>
      <c r="S56" s="236" t="s">
        <v>243</v>
      </c>
      <c r="T56" s="237" t="s">
        <v>244</v>
      </c>
      <c r="U56" s="220">
        <v>0.749</v>
      </c>
      <c r="V56" s="220">
        <f>ROUND(E56*U56,2)</f>
        <v>14.98</v>
      </c>
      <c r="W56" s="220"/>
      <c r="X56" s="220" t="s">
        <v>292</v>
      </c>
      <c r="Y56" s="210"/>
      <c r="Z56" s="210"/>
      <c r="AA56" s="210"/>
      <c r="AB56" s="210"/>
      <c r="AC56" s="210"/>
      <c r="AD56" s="210"/>
      <c r="AE56" s="210"/>
      <c r="AF56" s="210"/>
      <c r="AG56" s="210" t="s">
        <v>326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17"/>
      <c r="B57" s="218"/>
      <c r="C57" s="261" t="s">
        <v>3067</v>
      </c>
      <c r="D57" s="252"/>
      <c r="E57" s="252"/>
      <c r="F57" s="252"/>
      <c r="G57" s="252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10"/>
      <c r="Z57" s="210"/>
      <c r="AA57" s="210"/>
      <c r="AB57" s="210"/>
      <c r="AC57" s="210"/>
      <c r="AD57" s="210"/>
      <c r="AE57" s="210"/>
      <c r="AF57" s="210"/>
      <c r="AG57" s="210" t="s">
        <v>295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31">
        <v>26</v>
      </c>
      <c r="B58" s="232" t="s">
        <v>3088</v>
      </c>
      <c r="C58" s="242" t="s">
        <v>3089</v>
      </c>
      <c r="D58" s="233" t="s">
        <v>564</v>
      </c>
      <c r="E58" s="234">
        <v>31</v>
      </c>
      <c r="F58" s="235"/>
      <c r="G58" s="236">
        <f>ROUND(E58*F58,2)</f>
        <v>0</v>
      </c>
      <c r="H58" s="235"/>
      <c r="I58" s="236">
        <f>ROUND(E58*H58,2)</f>
        <v>0</v>
      </c>
      <c r="J58" s="235"/>
      <c r="K58" s="236">
        <f>ROUND(E58*J58,2)</f>
        <v>0</v>
      </c>
      <c r="L58" s="236">
        <v>15</v>
      </c>
      <c r="M58" s="236">
        <f>G58*(1+L58/100)</f>
        <v>0</v>
      </c>
      <c r="N58" s="236">
        <v>4.0000000000000001E-3</v>
      </c>
      <c r="O58" s="236">
        <f>ROUND(E58*N58,2)</f>
        <v>0.12</v>
      </c>
      <c r="P58" s="236">
        <v>0</v>
      </c>
      <c r="Q58" s="236">
        <f>ROUND(E58*P58,2)</f>
        <v>0</v>
      </c>
      <c r="R58" s="236" t="s">
        <v>1541</v>
      </c>
      <c r="S58" s="236" t="s">
        <v>243</v>
      </c>
      <c r="T58" s="237" t="s">
        <v>244</v>
      </c>
      <c r="U58" s="220">
        <v>0.6</v>
      </c>
      <c r="V58" s="220">
        <f>ROUND(E58*U58,2)</f>
        <v>18.600000000000001</v>
      </c>
      <c r="W58" s="220"/>
      <c r="X58" s="220" t="s">
        <v>292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326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17"/>
      <c r="B59" s="218"/>
      <c r="C59" s="261" t="s">
        <v>3067</v>
      </c>
      <c r="D59" s="252"/>
      <c r="E59" s="252"/>
      <c r="F59" s="252"/>
      <c r="G59" s="252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10"/>
      <c r="Z59" s="210"/>
      <c r="AA59" s="210"/>
      <c r="AB59" s="210"/>
      <c r="AC59" s="210"/>
      <c r="AD59" s="210"/>
      <c r="AE59" s="210"/>
      <c r="AF59" s="210"/>
      <c r="AG59" s="210" t="s">
        <v>295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0.399999999999999" outlineLevel="1" x14ac:dyDescent="0.25">
      <c r="A60" s="231">
        <v>27</v>
      </c>
      <c r="B60" s="232" t="s">
        <v>3090</v>
      </c>
      <c r="C60" s="242" t="s">
        <v>3091</v>
      </c>
      <c r="D60" s="233" t="s">
        <v>564</v>
      </c>
      <c r="E60" s="234">
        <v>25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15</v>
      </c>
      <c r="M60" s="236">
        <f>G60*(1+L60/100)</f>
        <v>0</v>
      </c>
      <c r="N60" s="236">
        <v>1.5100000000000001E-3</v>
      </c>
      <c r="O60" s="236">
        <f>ROUND(E60*N60,2)</f>
        <v>0.04</v>
      </c>
      <c r="P60" s="236">
        <v>0</v>
      </c>
      <c r="Q60" s="236">
        <f>ROUND(E60*P60,2)</f>
        <v>0</v>
      </c>
      <c r="R60" s="236" t="s">
        <v>1541</v>
      </c>
      <c r="S60" s="236" t="s">
        <v>243</v>
      </c>
      <c r="T60" s="237" t="s">
        <v>244</v>
      </c>
      <c r="U60" s="220">
        <v>0.89900000000000002</v>
      </c>
      <c r="V60" s="220">
        <f>ROUND(E60*U60,2)</f>
        <v>22.48</v>
      </c>
      <c r="W60" s="220"/>
      <c r="X60" s="220" t="s">
        <v>292</v>
      </c>
      <c r="Y60" s="210"/>
      <c r="Z60" s="210"/>
      <c r="AA60" s="210"/>
      <c r="AB60" s="210"/>
      <c r="AC60" s="210"/>
      <c r="AD60" s="210"/>
      <c r="AE60" s="210"/>
      <c r="AF60" s="210"/>
      <c r="AG60" s="210" t="s">
        <v>326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17"/>
      <c r="B61" s="218"/>
      <c r="C61" s="261" t="s">
        <v>3092</v>
      </c>
      <c r="D61" s="252"/>
      <c r="E61" s="252"/>
      <c r="F61" s="252"/>
      <c r="G61" s="252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10"/>
      <c r="Z61" s="210"/>
      <c r="AA61" s="210"/>
      <c r="AB61" s="210"/>
      <c r="AC61" s="210"/>
      <c r="AD61" s="210"/>
      <c r="AE61" s="210"/>
      <c r="AF61" s="210"/>
      <c r="AG61" s="210" t="s">
        <v>295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ht="20.399999999999999" outlineLevel="1" x14ac:dyDescent="0.25">
      <c r="A62" s="254">
        <v>28</v>
      </c>
      <c r="B62" s="255" t="s">
        <v>3093</v>
      </c>
      <c r="C62" s="263" t="s">
        <v>3094</v>
      </c>
      <c r="D62" s="256" t="s">
        <v>526</v>
      </c>
      <c r="E62" s="257">
        <v>1</v>
      </c>
      <c r="F62" s="258"/>
      <c r="G62" s="259">
        <f>ROUND(E62*F62,2)</f>
        <v>0</v>
      </c>
      <c r="H62" s="258"/>
      <c r="I62" s="259">
        <f>ROUND(E62*H62,2)</f>
        <v>0</v>
      </c>
      <c r="J62" s="258"/>
      <c r="K62" s="259">
        <f>ROUND(E62*J62,2)</f>
        <v>0</v>
      </c>
      <c r="L62" s="259">
        <v>15</v>
      </c>
      <c r="M62" s="259">
        <f>G62*(1+L62/100)</f>
        <v>0</v>
      </c>
      <c r="N62" s="259">
        <v>4.0600000000000002E-3</v>
      </c>
      <c r="O62" s="259">
        <f>ROUND(E62*N62,2)</f>
        <v>0</v>
      </c>
      <c r="P62" s="259">
        <v>0</v>
      </c>
      <c r="Q62" s="259">
        <f>ROUND(E62*P62,2)</f>
        <v>0</v>
      </c>
      <c r="R62" s="259" t="s">
        <v>1541</v>
      </c>
      <c r="S62" s="259" t="s">
        <v>243</v>
      </c>
      <c r="T62" s="260" t="s">
        <v>244</v>
      </c>
      <c r="U62" s="220">
        <v>0.4</v>
      </c>
      <c r="V62" s="220">
        <f>ROUND(E62*U62,2)</f>
        <v>0.4</v>
      </c>
      <c r="W62" s="220"/>
      <c r="X62" s="220" t="s">
        <v>292</v>
      </c>
      <c r="Y62" s="210"/>
      <c r="Z62" s="210"/>
      <c r="AA62" s="210"/>
      <c r="AB62" s="210"/>
      <c r="AC62" s="210"/>
      <c r="AD62" s="210"/>
      <c r="AE62" s="210"/>
      <c r="AF62" s="210"/>
      <c r="AG62" s="210" t="s">
        <v>326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0.399999999999999" outlineLevel="1" x14ac:dyDescent="0.25">
      <c r="A63" s="254">
        <v>29</v>
      </c>
      <c r="B63" s="255" t="s">
        <v>3095</v>
      </c>
      <c r="C63" s="263" t="s">
        <v>3096</v>
      </c>
      <c r="D63" s="256" t="s">
        <v>526</v>
      </c>
      <c r="E63" s="257">
        <v>1</v>
      </c>
      <c r="F63" s="258"/>
      <c r="G63" s="259">
        <f>ROUND(E63*F63,2)</f>
        <v>0</v>
      </c>
      <c r="H63" s="258"/>
      <c r="I63" s="259">
        <f>ROUND(E63*H63,2)</f>
        <v>0</v>
      </c>
      <c r="J63" s="258"/>
      <c r="K63" s="259">
        <f>ROUND(E63*J63,2)</f>
        <v>0</v>
      </c>
      <c r="L63" s="259">
        <v>15</v>
      </c>
      <c r="M63" s="259">
        <f>G63*(1+L63/100)</f>
        <v>0</v>
      </c>
      <c r="N63" s="259">
        <v>1.6199999999999999E-3</v>
      </c>
      <c r="O63" s="259">
        <f>ROUND(E63*N63,2)</f>
        <v>0</v>
      </c>
      <c r="P63" s="259">
        <v>0</v>
      </c>
      <c r="Q63" s="259">
        <f>ROUND(E63*P63,2)</f>
        <v>0</v>
      </c>
      <c r="R63" s="259" t="s">
        <v>1541</v>
      </c>
      <c r="S63" s="259" t="s">
        <v>243</v>
      </c>
      <c r="T63" s="260" t="s">
        <v>244</v>
      </c>
      <c r="U63" s="220">
        <v>0.4</v>
      </c>
      <c r="V63" s="220">
        <f>ROUND(E63*U63,2)</f>
        <v>0.4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326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4">
        <v>30</v>
      </c>
      <c r="B64" s="255" t="s">
        <v>3097</v>
      </c>
      <c r="C64" s="263" t="s">
        <v>3098</v>
      </c>
      <c r="D64" s="256" t="s">
        <v>526</v>
      </c>
      <c r="E64" s="257">
        <v>32</v>
      </c>
      <c r="F64" s="258"/>
      <c r="G64" s="259">
        <f>ROUND(E64*F64,2)</f>
        <v>0</v>
      </c>
      <c r="H64" s="258"/>
      <c r="I64" s="259">
        <f>ROUND(E64*H64,2)</f>
        <v>0</v>
      </c>
      <c r="J64" s="258"/>
      <c r="K64" s="259">
        <f>ROUND(E64*J64,2)</f>
        <v>0</v>
      </c>
      <c r="L64" s="259">
        <v>15</v>
      </c>
      <c r="M64" s="259">
        <f>G64*(1+L64/100)</f>
        <v>0</v>
      </c>
      <c r="N64" s="259">
        <v>9.0000000000000006E-5</v>
      </c>
      <c r="O64" s="259">
        <f>ROUND(E64*N64,2)</f>
        <v>0</v>
      </c>
      <c r="P64" s="259">
        <v>0</v>
      </c>
      <c r="Q64" s="259">
        <f>ROUND(E64*P64,2)</f>
        <v>0</v>
      </c>
      <c r="R64" s="259" t="s">
        <v>738</v>
      </c>
      <c r="S64" s="259" t="s">
        <v>243</v>
      </c>
      <c r="T64" s="260" t="s">
        <v>244</v>
      </c>
      <c r="U64" s="220">
        <v>0</v>
      </c>
      <c r="V64" s="220">
        <f>ROUND(E64*U64,2)</f>
        <v>0</v>
      </c>
      <c r="W64" s="220"/>
      <c r="X64" s="220" t="s">
        <v>739</v>
      </c>
      <c r="Y64" s="210"/>
      <c r="Z64" s="210"/>
      <c r="AA64" s="210"/>
      <c r="AB64" s="210"/>
      <c r="AC64" s="210"/>
      <c r="AD64" s="210"/>
      <c r="AE64" s="210"/>
      <c r="AF64" s="210"/>
      <c r="AG64" s="210" t="s">
        <v>2450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ht="30.6" outlineLevel="1" x14ac:dyDescent="0.25">
      <c r="A65" s="254">
        <v>31</v>
      </c>
      <c r="B65" s="255" t="s">
        <v>3099</v>
      </c>
      <c r="C65" s="263" t="s">
        <v>3100</v>
      </c>
      <c r="D65" s="256" t="s">
        <v>2204</v>
      </c>
      <c r="E65" s="257">
        <v>11</v>
      </c>
      <c r="F65" s="258"/>
      <c r="G65" s="259">
        <f>ROUND(E65*F65,2)</f>
        <v>0</v>
      </c>
      <c r="H65" s="258"/>
      <c r="I65" s="259">
        <f>ROUND(E65*H65,2)</f>
        <v>0</v>
      </c>
      <c r="J65" s="258"/>
      <c r="K65" s="259">
        <f>ROUND(E65*J65,2)</f>
        <v>0</v>
      </c>
      <c r="L65" s="259">
        <v>15</v>
      </c>
      <c r="M65" s="259">
        <f>G65*(1+L65/100)</f>
        <v>0</v>
      </c>
      <c r="N65" s="259">
        <v>4.8999999999999998E-4</v>
      </c>
      <c r="O65" s="259">
        <f>ROUND(E65*N65,2)</f>
        <v>0.01</v>
      </c>
      <c r="P65" s="259">
        <v>0</v>
      </c>
      <c r="Q65" s="259">
        <f>ROUND(E65*P65,2)</f>
        <v>0</v>
      </c>
      <c r="R65" s="259" t="s">
        <v>1541</v>
      </c>
      <c r="S65" s="259" t="s">
        <v>243</v>
      </c>
      <c r="T65" s="260" t="s">
        <v>244</v>
      </c>
      <c r="U65" s="220">
        <v>0.13300000000000001</v>
      </c>
      <c r="V65" s="220">
        <f>ROUND(E65*U65,2)</f>
        <v>1.46</v>
      </c>
      <c r="W65" s="220"/>
      <c r="X65" s="220" t="s">
        <v>292</v>
      </c>
      <c r="Y65" s="210"/>
      <c r="Z65" s="210"/>
      <c r="AA65" s="210"/>
      <c r="AB65" s="210"/>
      <c r="AC65" s="210"/>
      <c r="AD65" s="210"/>
      <c r="AE65" s="210"/>
      <c r="AF65" s="210"/>
      <c r="AG65" s="210" t="s">
        <v>326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ht="30.6" outlineLevel="1" x14ac:dyDescent="0.25">
      <c r="A66" s="254">
        <v>32</v>
      </c>
      <c r="B66" s="255" t="s">
        <v>3101</v>
      </c>
      <c r="C66" s="263" t="s">
        <v>3102</v>
      </c>
      <c r="D66" s="256" t="s">
        <v>526</v>
      </c>
      <c r="E66" s="257">
        <v>4</v>
      </c>
      <c r="F66" s="258"/>
      <c r="G66" s="259">
        <f>ROUND(E66*F66,2)</f>
        <v>0</v>
      </c>
      <c r="H66" s="258"/>
      <c r="I66" s="259">
        <f>ROUND(E66*H66,2)</f>
        <v>0</v>
      </c>
      <c r="J66" s="258"/>
      <c r="K66" s="259">
        <f>ROUND(E66*J66,2)</f>
        <v>0</v>
      </c>
      <c r="L66" s="259">
        <v>15</v>
      </c>
      <c r="M66" s="259">
        <f>G66*(1+L66/100)</f>
        <v>0</v>
      </c>
      <c r="N66" s="259">
        <v>3.3400000000000001E-3</v>
      </c>
      <c r="O66" s="259">
        <f>ROUND(E66*N66,2)</f>
        <v>0.01</v>
      </c>
      <c r="P66" s="259">
        <v>0</v>
      </c>
      <c r="Q66" s="259">
        <f>ROUND(E66*P66,2)</f>
        <v>0</v>
      </c>
      <c r="R66" s="259" t="s">
        <v>1541</v>
      </c>
      <c r="S66" s="259" t="s">
        <v>243</v>
      </c>
      <c r="T66" s="260" t="s">
        <v>244</v>
      </c>
      <c r="U66" s="220">
        <v>0.2</v>
      </c>
      <c r="V66" s="220">
        <f>ROUND(E66*U66,2)</f>
        <v>0.8</v>
      </c>
      <c r="W66" s="220"/>
      <c r="X66" s="220" t="s">
        <v>292</v>
      </c>
      <c r="Y66" s="210"/>
      <c r="Z66" s="210"/>
      <c r="AA66" s="210"/>
      <c r="AB66" s="210"/>
      <c r="AC66" s="210"/>
      <c r="AD66" s="210"/>
      <c r="AE66" s="210"/>
      <c r="AF66" s="210"/>
      <c r="AG66" s="210" t="s">
        <v>326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31">
        <v>33</v>
      </c>
      <c r="B67" s="232" t="s">
        <v>3103</v>
      </c>
      <c r="C67" s="242" t="s">
        <v>3104</v>
      </c>
      <c r="D67" s="233" t="s">
        <v>271</v>
      </c>
      <c r="E67" s="234">
        <v>3</v>
      </c>
      <c r="F67" s="235"/>
      <c r="G67" s="236">
        <f>ROUND(E67*F67,2)</f>
        <v>0</v>
      </c>
      <c r="H67" s="235"/>
      <c r="I67" s="236">
        <f>ROUND(E67*H67,2)</f>
        <v>0</v>
      </c>
      <c r="J67" s="235"/>
      <c r="K67" s="236">
        <f>ROUND(E67*J67,2)</f>
        <v>0</v>
      </c>
      <c r="L67" s="236">
        <v>15</v>
      </c>
      <c r="M67" s="236">
        <f>G67*(1+L67/100)</f>
        <v>0</v>
      </c>
      <c r="N67" s="236">
        <v>0.08</v>
      </c>
      <c r="O67" s="236">
        <f>ROUND(E67*N67,2)</f>
        <v>0.24</v>
      </c>
      <c r="P67" s="236">
        <v>0</v>
      </c>
      <c r="Q67" s="236">
        <f>ROUND(E67*P67,2)</f>
        <v>0</v>
      </c>
      <c r="R67" s="236"/>
      <c r="S67" s="236" t="s">
        <v>272</v>
      </c>
      <c r="T67" s="237" t="s">
        <v>244</v>
      </c>
      <c r="U67" s="220">
        <v>0</v>
      </c>
      <c r="V67" s="220">
        <f>ROUND(E67*U67,2)</f>
        <v>0</v>
      </c>
      <c r="W67" s="220"/>
      <c r="X67" s="220" t="s">
        <v>292</v>
      </c>
      <c r="Y67" s="210"/>
      <c r="Z67" s="210"/>
      <c r="AA67" s="210"/>
      <c r="AB67" s="210"/>
      <c r="AC67" s="210"/>
      <c r="AD67" s="210"/>
      <c r="AE67" s="210"/>
      <c r="AF67" s="210"/>
      <c r="AG67" s="210" t="s">
        <v>326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17"/>
      <c r="B68" s="218"/>
      <c r="C68" s="243" t="s">
        <v>3105</v>
      </c>
      <c r="D68" s="239"/>
      <c r="E68" s="239"/>
      <c r="F68" s="239"/>
      <c r="G68" s="239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10"/>
      <c r="Z68" s="210"/>
      <c r="AA68" s="210"/>
      <c r="AB68" s="210"/>
      <c r="AC68" s="210"/>
      <c r="AD68" s="210"/>
      <c r="AE68" s="210"/>
      <c r="AF68" s="210"/>
      <c r="AG68" s="210" t="s">
        <v>248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17"/>
      <c r="B69" s="218"/>
      <c r="C69" s="262" t="s">
        <v>3106</v>
      </c>
      <c r="D69" s="253"/>
      <c r="E69" s="253"/>
      <c r="F69" s="253"/>
      <c r="G69" s="253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10"/>
      <c r="Z69" s="210"/>
      <c r="AA69" s="210"/>
      <c r="AB69" s="210"/>
      <c r="AC69" s="210"/>
      <c r="AD69" s="210"/>
      <c r="AE69" s="210"/>
      <c r="AF69" s="210"/>
      <c r="AG69" s="210" t="s">
        <v>248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17"/>
      <c r="B70" s="218"/>
      <c r="C70" s="262" t="s">
        <v>3107</v>
      </c>
      <c r="D70" s="253"/>
      <c r="E70" s="253"/>
      <c r="F70" s="253"/>
      <c r="G70" s="253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10"/>
      <c r="Z70" s="210"/>
      <c r="AA70" s="210"/>
      <c r="AB70" s="210"/>
      <c r="AC70" s="210"/>
      <c r="AD70" s="210"/>
      <c r="AE70" s="210"/>
      <c r="AF70" s="210"/>
      <c r="AG70" s="210" t="s">
        <v>248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54">
        <v>34</v>
      </c>
      <c r="B71" s="255" t="s">
        <v>3108</v>
      </c>
      <c r="C71" s="263" t="s">
        <v>3109</v>
      </c>
      <c r="D71" s="256" t="s">
        <v>526</v>
      </c>
      <c r="E71" s="257">
        <v>6</v>
      </c>
      <c r="F71" s="258"/>
      <c r="G71" s="259">
        <f>ROUND(E71*F71,2)</f>
        <v>0</v>
      </c>
      <c r="H71" s="258"/>
      <c r="I71" s="259">
        <f>ROUND(E71*H71,2)</f>
        <v>0</v>
      </c>
      <c r="J71" s="258"/>
      <c r="K71" s="259">
        <f>ROUND(E71*J71,2)</f>
        <v>0</v>
      </c>
      <c r="L71" s="259">
        <v>15</v>
      </c>
      <c r="M71" s="259">
        <f>G71*(1+L71/100)</f>
        <v>0</v>
      </c>
      <c r="N71" s="259">
        <v>2.1139999999999999E-2</v>
      </c>
      <c r="O71" s="259">
        <f>ROUND(E71*N71,2)</f>
        <v>0.13</v>
      </c>
      <c r="P71" s="259">
        <v>0</v>
      </c>
      <c r="Q71" s="259">
        <f>ROUND(E71*P71,2)</f>
        <v>0</v>
      </c>
      <c r="R71" s="259" t="s">
        <v>1541</v>
      </c>
      <c r="S71" s="259" t="s">
        <v>243</v>
      </c>
      <c r="T71" s="260" t="s">
        <v>244</v>
      </c>
      <c r="U71" s="220">
        <v>0.55900000000000005</v>
      </c>
      <c r="V71" s="220">
        <f>ROUND(E71*U71,2)</f>
        <v>3.35</v>
      </c>
      <c r="W71" s="220"/>
      <c r="X71" s="220" t="s">
        <v>292</v>
      </c>
      <c r="Y71" s="210"/>
      <c r="Z71" s="210"/>
      <c r="AA71" s="210"/>
      <c r="AB71" s="210"/>
      <c r="AC71" s="210"/>
      <c r="AD71" s="210"/>
      <c r="AE71" s="210"/>
      <c r="AF71" s="210"/>
      <c r="AG71" s="210" t="s">
        <v>326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ht="20.399999999999999" outlineLevel="1" x14ac:dyDescent="0.25">
      <c r="A72" s="254">
        <v>35</v>
      </c>
      <c r="B72" s="255" t="s">
        <v>3110</v>
      </c>
      <c r="C72" s="263" t="s">
        <v>3111</v>
      </c>
      <c r="D72" s="256" t="s">
        <v>2204</v>
      </c>
      <c r="E72" s="257">
        <v>14</v>
      </c>
      <c r="F72" s="258"/>
      <c r="G72" s="259">
        <f>ROUND(E72*F72,2)</f>
        <v>0</v>
      </c>
      <c r="H72" s="258"/>
      <c r="I72" s="259">
        <f>ROUND(E72*H72,2)</f>
        <v>0</v>
      </c>
      <c r="J72" s="258"/>
      <c r="K72" s="259">
        <f>ROUND(E72*J72,2)</f>
        <v>0</v>
      </c>
      <c r="L72" s="259">
        <v>15</v>
      </c>
      <c r="M72" s="259">
        <f>G72*(1+L72/100)</f>
        <v>0</v>
      </c>
      <c r="N72" s="259">
        <v>3.8E-3</v>
      </c>
      <c r="O72" s="259">
        <f>ROUND(E72*N72,2)</f>
        <v>0.05</v>
      </c>
      <c r="P72" s="259">
        <v>0</v>
      </c>
      <c r="Q72" s="259">
        <f>ROUND(E72*P72,2)</f>
        <v>0</v>
      </c>
      <c r="R72" s="259" t="s">
        <v>1541</v>
      </c>
      <c r="S72" s="259" t="s">
        <v>243</v>
      </c>
      <c r="T72" s="260" t="s">
        <v>244</v>
      </c>
      <c r="U72" s="220">
        <v>0.33300000000000002</v>
      </c>
      <c r="V72" s="220">
        <f>ROUND(E72*U72,2)</f>
        <v>4.66</v>
      </c>
      <c r="W72" s="220"/>
      <c r="X72" s="220" t="s">
        <v>292</v>
      </c>
      <c r="Y72" s="210"/>
      <c r="Z72" s="210"/>
      <c r="AA72" s="210"/>
      <c r="AB72" s="210"/>
      <c r="AC72" s="210"/>
      <c r="AD72" s="210"/>
      <c r="AE72" s="210"/>
      <c r="AF72" s="210"/>
      <c r="AG72" s="210" t="s">
        <v>326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31">
        <v>36</v>
      </c>
      <c r="B73" s="232" t="s">
        <v>3112</v>
      </c>
      <c r="C73" s="242" t="s">
        <v>3113</v>
      </c>
      <c r="D73" s="233" t="s">
        <v>2204</v>
      </c>
      <c r="E73" s="234">
        <v>97</v>
      </c>
      <c r="F73" s="235"/>
      <c r="G73" s="236">
        <f>ROUND(E73*F73,2)</f>
        <v>0</v>
      </c>
      <c r="H73" s="235"/>
      <c r="I73" s="236">
        <f>ROUND(E73*H73,2)</f>
        <v>0</v>
      </c>
      <c r="J73" s="235"/>
      <c r="K73" s="236">
        <f>ROUND(E73*J73,2)</f>
        <v>0</v>
      </c>
      <c r="L73" s="236">
        <v>15</v>
      </c>
      <c r="M73" s="236">
        <f>G73*(1+L73/100)</f>
        <v>0</v>
      </c>
      <c r="N73" s="236">
        <v>0</v>
      </c>
      <c r="O73" s="236">
        <f>ROUND(E73*N73,2)</f>
        <v>0</v>
      </c>
      <c r="P73" s="236">
        <v>0</v>
      </c>
      <c r="Q73" s="236">
        <f>ROUND(E73*P73,2)</f>
        <v>0</v>
      </c>
      <c r="R73" s="236" t="s">
        <v>1541</v>
      </c>
      <c r="S73" s="236" t="s">
        <v>243</v>
      </c>
      <c r="T73" s="237" t="s">
        <v>244</v>
      </c>
      <c r="U73" s="220">
        <v>0.157</v>
      </c>
      <c r="V73" s="220">
        <f>ROUND(E73*U73,2)</f>
        <v>15.23</v>
      </c>
      <c r="W73" s="220"/>
      <c r="X73" s="220" t="s">
        <v>292</v>
      </c>
      <c r="Y73" s="210"/>
      <c r="Z73" s="210"/>
      <c r="AA73" s="210"/>
      <c r="AB73" s="210"/>
      <c r="AC73" s="210"/>
      <c r="AD73" s="210"/>
      <c r="AE73" s="210"/>
      <c r="AF73" s="210"/>
      <c r="AG73" s="210" t="s">
        <v>326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17"/>
      <c r="B74" s="218"/>
      <c r="C74" s="261" t="s">
        <v>3114</v>
      </c>
      <c r="D74" s="252"/>
      <c r="E74" s="252"/>
      <c r="F74" s="252"/>
      <c r="G74" s="252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10"/>
      <c r="Z74" s="210"/>
      <c r="AA74" s="210"/>
      <c r="AB74" s="210"/>
      <c r="AC74" s="210"/>
      <c r="AD74" s="210"/>
      <c r="AE74" s="210"/>
      <c r="AF74" s="210"/>
      <c r="AG74" s="210" t="s">
        <v>295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31">
        <v>37</v>
      </c>
      <c r="B75" s="232" t="s">
        <v>3115</v>
      </c>
      <c r="C75" s="242" t="s">
        <v>3116</v>
      </c>
      <c r="D75" s="233" t="s">
        <v>526</v>
      </c>
      <c r="E75" s="234">
        <v>116</v>
      </c>
      <c r="F75" s="235"/>
      <c r="G75" s="236">
        <f>ROUND(E75*F75,2)</f>
        <v>0</v>
      </c>
      <c r="H75" s="235"/>
      <c r="I75" s="236">
        <f>ROUND(E75*H75,2)</f>
        <v>0</v>
      </c>
      <c r="J75" s="235"/>
      <c r="K75" s="236">
        <f>ROUND(E75*J75,2)</f>
        <v>0</v>
      </c>
      <c r="L75" s="236">
        <v>15</v>
      </c>
      <c r="M75" s="236">
        <f>G75*(1+L75/100)</f>
        <v>0</v>
      </c>
      <c r="N75" s="236">
        <v>0</v>
      </c>
      <c r="O75" s="236">
        <f>ROUND(E75*N75,2)</f>
        <v>0</v>
      </c>
      <c r="P75" s="236">
        <v>0</v>
      </c>
      <c r="Q75" s="236">
        <f>ROUND(E75*P75,2)</f>
        <v>0</v>
      </c>
      <c r="R75" s="236" t="s">
        <v>1541</v>
      </c>
      <c r="S75" s="236" t="s">
        <v>243</v>
      </c>
      <c r="T75" s="237" t="s">
        <v>244</v>
      </c>
      <c r="U75" s="220">
        <v>0.17399999999999999</v>
      </c>
      <c r="V75" s="220">
        <f>ROUND(E75*U75,2)</f>
        <v>20.18</v>
      </c>
      <c r="W75" s="220"/>
      <c r="X75" s="220" t="s">
        <v>292</v>
      </c>
      <c r="Y75" s="210"/>
      <c r="Z75" s="210"/>
      <c r="AA75" s="210"/>
      <c r="AB75" s="210"/>
      <c r="AC75" s="210"/>
      <c r="AD75" s="210"/>
      <c r="AE75" s="210"/>
      <c r="AF75" s="210"/>
      <c r="AG75" s="210" t="s">
        <v>326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17"/>
      <c r="B76" s="218"/>
      <c r="C76" s="261" t="s">
        <v>3114</v>
      </c>
      <c r="D76" s="252"/>
      <c r="E76" s="252"/>
      <c r="F76" s="252"/>
      <c r="G76" s="252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10"/>
      <c r="Z76" s="210"/>
      <c r="AA76" s="210"/>
      <c r="AB76" s="210"/>
      <c r="AC76" s="210"/>
      <c r="AD76" s="210"/>
      <c r="AE76" s="210"/>
      <c r="AF76" s="210"/>
      <c r="AG76" s="210" t="s">
        <v>295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31">
        <v>38</v>
      </c>
      <c r="B77" s="232" t="s">
        <v>3117</v>
      </c>
      <c r="C77" s="242" t="s">
        <v>3118</v>
      </c>
      <c r="D77" s="233" t="s">
        <v>526</v>
      </c>
      <c r="E77" s="234">
        <v>68</v>
      </c>
      <c r="F77" s="235"/>
      <c r="G77" s="236">
        <f>ROUND(E77*F77,2)</f>
        <v>0</v>
      </c>
      <c r="H77" s="235"/>
      <c r="I77" s="236">
        <f>ROUND(E77*H77,2)</f>
        <v>0</v>
      </c>
      <c r="J77" s="235"/>
      <c r="K77" s="236">
        <f>ROUND(E77*J77,2)</f>
        <v>0</v>
      </c>
      <c r="L77" s="236">
        <v>15</v>
      </c>
      <c r="M77" s="236">
        <f>G77*(1+L77/100)</f>
        <v>0</v>
      </c>
      <c r="N77" s="236">
        <v>0</v>
      </c>
      <c r="O77" s="236">
        <f>ROUND(E77*N77,2)</f>
        <v>0</v>
      </c>
      <c r="P77" s="236">
        <v>0</v>
      </c>
      <c r="Q77" s="236">
        <f>ROUND(E77*P77,2)</f>
        <v>0</v>
      </c>
      <c r="R77" s="236" t="s">
        <v>1541</v>
      </c>
      <c r="S77" s="236" t="s">
        <v>243</v>
      </c>
      <c r="T77" s="237" t="s">
        <v>244</v>
      </c>
      <c r="U77" s="220">
        <v>0.25900000000000001</v>
      </c>
      <c r="V77" s="220">
        <f>ROUND(E77*U77,2)</f>
        <v>17.61</v>
      </c>
      <c r="W77" s="220"/>
      <c r="X77" s="220" t="s">
        <v>292</v>
      </c>
      <c r="Y77" s="210"/>
      <c r="Z77" s="210"/>
      <c r="AA77" s="210"/>
      <c r="AB77" s="210"/>
      <c r="AC77" s="210"/>
      <c r="AD77" s="210"/>
      <c r="AE77" s="210"/>
      <c r="AF77" s="210"/>
      <c r="AG77" s="210" t="s">
        <v>326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17"/>
      <c r="B78" s="218"/>
      <c r="C78" s="261" t="s">
        <v>3114</v>
      </c>
      <c r="D78" s="252"/>
      <c r="E78" s="252"/>
      <c r="F78" s="252"/>
      <c r="G78" s="252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10"/>
      <c r="Z78" s="210"/>
      <c r="AA78" s="210"/>
      <c r="AB78" s="210"/>
      <c r="AC78" s="210"/>
      <c r="AD78" s="210"/>
      <c r="AE78" s="210"/>
      <c r="AF78" s="210"/>
      <c r="AG78" s="210" t="s">
        <v>295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54">
        <v>39</v>
      </c>
      <c r="B79" s="255" t="s">
        <v>3103</v>
      </c>
      <c r="C79" s="263" t="s">
        <v>3119</v>
      </c>
      <c r="D79" s="256" t="s">
        <v>2204</v>
      </c>
      <c r="E79" s="257">
        <v>232</v>
      </c>
      <c r="F79" s="258"/>
      <c r="G79" s="259">
        <f>ROUND(E79*F79,2)</f>
        <v>0</v>
      </c>
      <c r="H79" s="258"/>
      <c r="I79" s="259">
        <f>ROUND(E79*H79,2)</f>
        <v>0</v>
      </c>
      <c r="J79" s="258"/>
      <c r="K79" s="259">
        <f>ROUND(E79*J79,2)</f>
        <v>0</v>
      </c>
      <c r="L79" s="259">
        <v>15</v>
      </c>
      <c r="M79" s="259">
        <f>G79*(1+L79/100)</f>
        <v>0</v>
      </c>
      <c r="N79" s="259">
        <v>0</v>
      </c>
      <c r="O79" s="259">
        <f>ROUND(E79*N79,2)</f>
        <v>0</v>
      </c>
      <c r="P79" s="259">
        <v>0</v>
      </c>
      <c r="Q79" s="259">
        <f>ROUND(E79*P79,2)</f>
        <v>0</v>
      </c>
      <c r="R79" s="259"/>
      <c r="S79" s="259" t="s">
        <v>272</v>
      </c>
      <c r="T79" s="260" t="s">
        <v>244</v>
      </c>
      <c r="U79" s="220">
        <v>0</v>
      </c>
      <c r="V79" s="220">
        <f>ROUND(E79*U79,2)</f>
        <v>0</v>
      </c>
      <c r="W79" s="220"/>
      <c r="X79" s="220" t="s">
        <v>3120</v>
      </c>
      <c r="Y79" s="210"/>
      <c r="Z79" s="210"/>
      <c r="AA79" s="210"/>
      <c r="AB79" s="210"/>
      <c r="AC79" s="210"/>
      <c r="AD79" s="210"/>
      <c r="AE79" s="210"/>
      <c r="AF79" s="210"/>
      <c r="AG79" s="210" t="s">
        <v>3121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54">
        <v>40</v>
      </c>
      <c r="B80" s="255" t="s">
        <v>3122</v>
      </c>
      <c r="C80" s="263" t="s">
        <v>3123</v>
      </c>
      <c r="D80" s="256" t="s">
        <v>564</v>
      </c>
      <c r="E80" s="257">
        <v>1671</v>
      </c>
      <c r="F80" s="258"/>
      <c r="G80" s="259">
        <f>ROUND(E80*F80,2)</f>
        <v>0</v>
      </c>
      <c r="H80" s="258"/>
      <c r="I80" s="259">
        <f>ROUND(E80*H80,2)</f>
        <v>0</v>
      </c>
      <c r="J80" s="258"/>
      <c r="K80" s="259">
        <f>ROUND(E80*J80,2)</f>
        <v>0</v>
      </c>
      <c r="L80" s="259">
        <v>15</v>
      </c>
      <c r="M80" s="259">
        <f>G80*(1+L80/100)</f>
        <v>0</v>
      </c>
      <c r="N80" s="259">
        <v>0</v>
      </c>
      <c r="O80" s="259">
        <f>ROUND(E80*N80,2)</f>
        <v>0</v>
      </c>
      <c r="P80" s="259">
        <v>0</v>
      </c>
      <c r="Q80" s="259">
        <f>ROUND(E80*P80,2)</f>
        <v>0</v>
      </c>
      <c r="R80" s="259" t="s">
        <v>1541</v>
      </c>
      <c r="S80" s="259" t="s">
        <v>243</v>
      </c>
      <c r="T80" s="260" t="s">
        <v>244</v>
      </c>
      <c r="U80" s="220">
        <v>4.8000000000000001E-2</v>
      </c>
      <c r="V80" s="220">
        <f>ROUND(E80*U80,2)</f>
        <v>80.209999999999994</v>
      </c>
      <c r="W80" s="220"/>
      <c r="X80" s="220" t="s">
        <v>292</v>
      </c>
      <c r="Y80" s="210"/>
      <c r="Z80" s="210"/>
      <c r="AA80" s="210"/>
      <c r="AB80" s="210"/>
      <c r="AC80" s="210"/>
      <c r="AD80" s="210"/>
      <c r="AE80" s="210"/>
      <c r="AF80" s="210"/>
      <c r="AG80" s="210" t="s">
        <v>326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31">
        <v>41</v>
      </c>
      <c r="B81" s="232" t="s">
        <v>3124</v>
      </c>
      <c r="C81" s="242" t="s">
        <v>3125</v>
      </c>
      <c r="D81" s="233" t="s">
        <v>564</v>
      </c>
      <c r="E81" s="234">
        <v>739.5</v>
      </c>
      <c r="F81" s="235"/>
      <c r="G81" s="236">
        <f>ROUND(E81*F81,2)</f>
        <v>0</v>
      </c>
      <c r="H81" s="235"/>
      <c r="I81" s="236">
        <f>ROUND(E81*H81,2)</f>
        <v>0</v>
      </c>
      <c r="J81" s="235"/>
      <c r="K81" s="236">
        <f>ROUND(E81*J81,2)</f>
        <v>0</v>
      </c>
      <c r="L81" s="236">
        <v>15</v>
      </c>
      <c r="M81" s="236">
        <f>G81*(1+L81/100)</f>
        <v>0</v>
      </c>
      <c r="N81" s="236">
        <v>0</v>
      </c>
      <c r="O81" s="236">
        <f>ROUND(E81*N81,2)</f>
        <v>0</v>
      </c>
      <c r="P81" s="236">
        <v>1.4919999999999999E-2</v>
      </c>
      <c r="Q81" s="236">
        <f>ROUND(E81*P81,2)</f>
        <v>11.03</v>
      </c>
      <c r="R81" s="236" t="s">
        <v>1541</v>
      </c>
      <c r="S81" s="236" t="s">
        <v>243</v>
      </c>
      <c r="T81" s="237" t="s">
        <v>244</v>
      </c>
      <c r="U81" s="220">
        <v>0.41299999999999998</v>
      </c>
      <c r="V81" s="220">
        <f>ROUND(E81*U81,2)</f>
        <v>305.41000000000003</v>
      </c>
      <c r="W81" s="220"/>
      <c r="X81" s="220" t="s">
        <v>292</v>
      </c>
      <c r="Y81" s="210"/>
      <c r="Z81" s="210"/>
      <c r="AA81" s="210"/>
      <c r="AB81" s="210"/>
      <c r="AC81" s="210"/>
      <c r="AD81" s="210"/>
      <c r="AE81" s="210"/>
      <c r="AF81" s="210"/>
      <c r="AG81" s="210" t="s">
        <v>326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5">
      <c r="A82" s="217"/>
      <c r="B82" s="218"/>
      <c r="C82" s="261" t="s">
        <v>3126</v>
      </c>
      <c r="D82" s="252"/>
      <c r="E82" s="252"/>
      <c r="F82" s="252"/>
      <c r="G82" s="252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10"/>
      <c r="Z82" s="210"/>
      <c r="AA82" s="210"/>
      <c r="AB82" s="210"/>
      <c r="AC82" s="210"/>
      <c r="AD82" s="210"/>
      <c r="AE82" s="210"/>
      <c r="AF82" s="210"/>
      <c r="AG82" s="210" t="s">
        <v>295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54">
        <v>42</v>
      </c>
      <c r="B83" s="255" t="s">
        <v>3127</v>
      </c>
      <c r="C83" s="263" t="s">
        <v>3128</v>
      </c>
      <c r="D83" s="256" t="s">
        <v>526</v>
      </c>
      <c r="E83" s="257">
        <v>4</v>
      </c>
      <c r="F83" s="258"/>
      <c r="G83" s="259">
        <f>ROUND(E83*F83,2)</f>
        <v>0</v>
      </c>
      <c r="H83" s="258"/>
      <c r="I83" s="259">
        <f>ROUND(E83*H83,2)</f>
        <v>0</v>
      </c>
      <c r="J83" s="258"/>
      <c r="K83" s="259">
        <f>ROUND(E83*J83,2)</f>
        <v>0</v>
      </c>
      <c r="L83" s="259">
        <v>15</v>
      </c>
      <c r="M83" s="259">
        <f>G83*(1+L83/100)</f>
        <v>0</v>
      </c>
      <c r="N83" s="259">
        <v>0</v>
      </c>
      <c r="O83" s="259">
        <f>ROUND(E83*N83,2)</f>
        <v>0</v>
      </c>
      <c r="P83" s="259">
        <v>2.5170000000000001E-2</v>
      </c>
      <c r="Q83" s="259">
        <f>ROUND(E83*P83,2)</f>
        <v>0.1</v>
      </c>
      <c r="R83" s="259" t="s">
        <v>1541</v>
      </c>
      <c r="S83" s="259" t="s">
        <v>243</v>
      </c>
      <c r="T83" s="260" t="s">
        <v>244</v>
      </c>
      <c r="U83" s="220">
        <v>0.46500000000000002</v>
      </c>
      <c r="V83" s="220">
        <f>ROUND(E83*U83,2)</f>
        <v>1.86</v>
      </c>
      <c r="W83" s="220"/>
      <c r="X83" s="220" t="s">
        <v>292</v>
      </c>
      <c r="Y83" s="210"/>
      <c r="Z83" s="210"/>
      <c r="AA83" s="210"/>
      <c r="AB83" s="210"/>
      <c r="AC83" s="210"/>
      <c r="AD83" s="210"/>
      <c r="AE83" s="210"/>
      <c r="AF83" s="210"/>
      <c r="AG83" s="210" t="s">
        <v>326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5">
      <c r="A84" s="231">
        <v>43</v>
      </c>
      <c r="B84" s="232" t="s">
        <v>3129</v>
      </c>
      <c r="C84" s="242" t="s">
        <v>3130</v>
      </c>
      <c r="D84" s="233" t="s">
        <v>686</v>
      </c>
      <c r="E84" s="234">
        <v>1.65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15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 t="s">
        <v>1541</v>
      </c>
      <c r="S84" s="236" t="s">
        <v>243</v>
      </c>
      <c r="T84" s="237" t="s">
        <v>244</v>
      </c>
      <c r="U84" s="220">
        <v>1.575</v>
      </c>
      <c r="V84" s="220">
        <f>ROUND(E84*U84,2)</f>
        <v>2.6</v>
      </c>
      <c r="W84" s="220"/>
      <c r="X84" s="220" t="s">
        <v>292</v>
      </c>
      <c r="Y84" s="210"/>
      <c r="Z84" s="210"/>
      <c r="AA84" s="210"/>
      <c r="AB84" s="210"/>
      <c r="AC84" s="210"/>
      <c r="AD84" s="210"/>
      <c r="AE84" s="210"/>
      <c r="AF84" s="210"/>
      <c r="AG84" s="210" t="s">
        <v>326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17"/>
      <c r="B85" s="218"/>
      <c r="C85" s="261" t="s">
        <v>3131</v>
      </c>
      <c r="D85" s="252"/>
      <c r="E85" s="252"/>
      <c r="F85" s="252"/>
      <c r="G85" s="252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10"/>
      <c r="Z85" s="210"/>
      <c r="AA85" s="210"/>
      <c r="AB85" s="210"/>
      <c r="AC85" s="210"/>
      <c r="AD85" s="210"/>
      <c r="AE85" s="210"/>
      <c r="AF85" s="210"/>
      <c r="AG85" s="210" t="s">
        <v>295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54">
        <v>44</v>
      </c>
      <c r="B86" s="255" t="s">
        <v>3103</v>
      </c>
      <c r="C86" s="263" t="s">
        <v>3132</v>
      </c>
      <c r="D86" s="256" t="s">
        <v>2204</v>
      </c>
      <c r="E86" s="257">
        <v>158</v>
      </c>
      <c r="F86" s="258"/>
      <c r="G86" s="259">
        <f>ROUND(E86*F86,2)</f>
        <v>0</v>
      </c>
      <c r="H86" s="258"/>
      <c r="I86" s="259">
        <f>ROUND(E86*H86,2)</f>
        <v>0</v>
      </c>
      <c r="J86" s="258"/>
      <c r="K86" s="259">
        <f>ROUND(E86*J86,2)</f>
        <v>0</v>
      </c>
      <c r="L86" s="259">
        <v>15</v>
      </c>
      <c r="M86" s="259">
        <f>G86*(1+L86/100)</f>
        <v>0</v>
      </c>
      <c r="N86" s="259">
        <v>0</v>
      </c>
      <c r="O86" s="259">
        <f>ROUND(E86*N86,2)</f>
        <v>0</v>
      </c>
      <c r="P86" s="259">
        <v>0</v>
      </c>
      <c r="Q86" s="259">
        <f>ROUND(E86*P86,2)</f>
        <v>0</v>
      </c>
      <c r="R86" s="259"/>
      <c r="S86" s="259" t="s">
        <v>272</v>
      </c>
      <c r="T86" s="260" t="s">
        <v>244</v>
      </c>
      <c r="U86" s="220">
        <v>0</v>
      </c>
      <c r="V86" s="220">
        <f>ROUND(E86*U86,2)</f>
        <v>0</v>
      </c>
      <c r="W86" s="220"/>
      <c r="X86" s="220" t="s">
        <v>3120</v>
      </c>
      <c r="Y86" s="210"/>
      <c r="Z86" s="210"/>
      <c r="AA86" s="210"/>
      <c r="AB86" s="210"/>
      <c r="AC86" s="210"/>
      <c r="AD86" s="210"/>
      <c r="AE86" s="210"/>
      <c r="AF86" s="210"/>
      <c r="AG86" s="210" t="s">
        <v>3121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54">
        <v>45</v>
      </c>
      <c r="B87" s="255" t="s">
        <v>3103</v>
      </c>
      <c r="C87" s="263" t="s">
        <v>3133</v>
      </c>
      <c r="D87" s="256" t="s">
        <v>242</v>
      </c>
      <c r="E87" s="257">
        <v>1</v>
      </c>
      <c r="F87" s="258"/>
      <c r="G87" s="259">
        <f>ROUND(E87*F87,2)</f>
        <v>0</v>
      </c>
      <c r="H87" s="258"/>
      <c r="I87" s="259">
        <f>ROUND(E87*H87,2)</f>
        <v>0</v>
      </c>
      <c r="J87" s="258"/>
      <c r="K87" s="259">
        <f>ROUND(E87*J87,2)</f>
        <v>0</v>
      </c>
      <c r="L87" s="259">
        <v>15</v>
      </c>
      <c r="M87" s="259">
        <f>G87*(1+L87/100)</f>
        <v>0</v>
      </c>
      <c r="N87" s="259">
        <v>0</v>
      </c>
      <c r="O87" s="259">
        <f>ROUND(E87*N87,2)</f>
        <v>0</v>
      </c>
      <c r="P87" s="259">
        <v>0</v>
      </c>
      <c r="Q87" s="259">
        <f>ROUND(E87*P87,2)</f>
        <v>0</v>
      </c>
      <c r="R87" s="259"/>
      <c r="S87" s="259" t="s">
        <v>272</v>
      </c>
      <c r="T87" s="260" t="s">
        <v>244</v>
      </c>
      <c r="U87" s="220">
        <v>0</v>
      </c>
      <c r="V87" s="220">
        <f>ROUND(E87*U87,2)</f>
        <v>0</v>
      </c>
      <c r="W87" s="220"/>
      <c r="X87" s="220" t="s">
        <v>3120</v>
      </c>
      <c r="Y87" s="210"/>
      <c r="Z87" s="210"/>
      <c r="AA87" s="210"/>
      <c r="AB87" s="210"/>
      <c r="AC87" s="210"/>
      <c r="AD87" s="210"/>
      <c r="AE87" s="210"/>
      <c r="AF87" s="210"/>
      <c r="AG87" s="210" t="s">
        <v>3121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x14ac:dyDescent="0.25">
      <c r="A88" s="225" t="s">
        <v>238</v>
      </c>
      <c r="B88" s="226" t="s">
        <v>156</v>
      </c>
      <c r="C88" s="241" t="s">
        <v>157</v>
      </c>
      <c r="D88" s="227"/>
      <c r="E88" s="228"/>
      <c r="F88" s="229"/>
      <c r="G88" s="229">
        <f>SUMIF(AG89:AG143,"&lt;&gt;NOR",G89:G143)</f>
        <v>0</v>
      </c>
      <c r="H88" s="229"/>
      <c r="I88" s="229">
        <f>SUM(I89:I143)</f>
        <v>0</v>
      </c>
      <c r="J88" s="229"/>
      <c r="K88" s="229">
        <f>SUM(K89:K143)</f>
        <v>0</v>
      </c>
      <c r="L88" s="229"/>
      <c r="M88" s="229">
        <f>SUM(M89:M143)</f>
        <v>0</v>
      </c>
      <c r="N88" s="229"/>
      <c r="O88" s="229">
        <f>SUM(O89:O143)</f>
        <v>19.329999999999998</v>
      </c>
      <c r="P88" s="229"/>
      <c r="Q88" s="229">
        <f>SUM(Q89:Q143)</f>
        <v>5.080000000000001</v>
      </c>
      <c r="R88" s="229"/>
      <c r="S88" s="229"/>
      <c r="T88" s="230"/>
      <c r="U88" s="224"/>
      <c r="V88" s="224">
        <f>SUM(V89:V143)</f>
        <v>2105.5399999999991</v>
      </c>
      <c r="W88" s="224"/>
      <c r="X88" s="224"/>
      <c r="AG88" t="s">
        <v>239</v>
      </c>
    </row>
    <row r="89" spans="1:60" ht="20.399999999999999" outlineLevel="1" x14ac:dyDescent="0.25">
      <c r="A89" s="254">
        <v>46</v>
      </c>
      <c r="B89" s="255" t="s">
        <v>3134</v>
      </c>
      <c r="C89" s="263" t="s">
        <v>3135</v>
      </c>
      <c r="D89" s="256" t="s">
        <v>564</v>
      </c>
      <c r="E89" s="257">
        <v>1965</v>
      </c>
      <c r="F89" s="258"/>
      <c r="G89" s="259">
        <f>ROUND(E89*F89,2)</f>
        <v>0</v>
      </c>
      <c r="H89" s="258"/>
      <c r="I89" s="259">
        <f>ROUND(E89*H89,2)</f>
        <v>0</v>
      </c>
      <c r="J89" s="258"/>
      <c r="K89" s="259">
        <f>ROUND(E89*J89,2)</f>
        <v>0</v>
      </c>
      <c r="L89" s="259">
        <v>15</v>
      </c>
      <c r="M89" s="259">
        <f>G89*(1+L89/100)</f>
        <v>0</v>
      </c>
      <c r="N89" s="259">
        <v>2.2000000000000001E-4</v>
      </c>
      <c r="O89" s="259">
        <f>ROUND(E89*N89,2)</f>
        <v>0.43</v>
      </c>
      <c r="P89" s="259">
        <v>0</v>
      </c>
      <c r="Q89" s="259">
        <f>ROUND(E89*P89,2)</f>
        <v>0</v>
      </c>
      <c r="R89" s="259" t="s">
        <v>738</v>
      </c>
      <c r="S89" s="259" t="s">
        <v>243</v>
      </c>
      <c r="T89" s="260" t="s">
        <v>244</v>
      </c>
      <c r="U89" s="220">
        <v>0</v>
      </c>
      <c r="V89" s="220">
        <f>ROUND(E89*U89,2)</f>
        <v>0</v>
      </c>
      <c r="W89" s="220"/>
      <c r="X89" s="220" t="s">
        <v>739</v>
      </c>
      <c r="Y89" s="210"/>
      <c r="Z89" s="210"/>
      <c r="AA89" s="210"/>
      <c r="AB89" s="210"/>
      <c r="AC89" s="210"/>
      <c r="AD89" s="210"/>
      <c r="AE89" s="210"/>
      <c r="AF89" s="210"/>
      <c r="AG89" s="210" t="s">
        <v>2450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ht="20.399999999999999" outlineLevel="1" x14ac:dyDescent="0.25">
      <c r="A90" s="254">
        <v>47</v>
      </c>
      <c r="B90" s="255" t="s">
        <v>3136</v>
      </c>
      <c r="C90" s="263" t="s">
        <v>3137</v>
      </c>
      <c r="D90" s="256" t="s">
        <v>564</v>
      </c>
      <c r="E90" s="257">
        <v>211</v>
      </c>
      <c r="F90" s="258"/>
      <c r="G90" s="259">
        <f>ROUND(E90*F90,2)</f>
        <v>0</v>
      </c>
      <c r="H90" s="258"/>
      <c r="I90" s="259">
        <f>ROUND(E90*H90,2)</f>
        <v>0</v>
      </c>
      <c r="J90" s="258"/>
      <c r="K90" s="259">
        <f>ROUND(E90*J90,2)</f>
        <v>0</v>
      </c>
      <c r="L90" s="259">
        <v>15</v>
      </c>
      <c r="M90" s="259">
        <f>G90*(1+L90/100)</f>
        <v>0</v>
      </c>
      <c r="N90" s="259">
        <v>2.9E-4</v>
      </c>
      <c r="O90" s="259">
        <f>ROUND(E90*N90,2)</f>
        <v>0.06</v>
      </c>
      <c r="P90" s="259">
        <v>0</v>
      </c>
      <c r="Q90" s="259">
        <f>ROUND(E90*P90,2)</f>
        <v>0</v>
      </c>
      <c r="R90" s="259" t="s">
        <v>738</v>
      </c>
      <c r="S90" s="259" t="s">
        <v>243</v>
      </c>
      <c r="T90" s="260" t="s">
        <v>244</v>
      </c>
      <c r="U90" s="220">
        <v>0</v>
      </c>
      <c r="V90" s="220">
        <f>ROUND(E90*U90,2)</f>
        <v>0</v>
      </c>
      <c r="W90" s="220"/>
      <c r="X90" s="220" t="s">
        <v>739</v>
      </c>
      <c r="Y90" s="210"/>
      <c r="Z90" s="210"/>
      <c r="AA90" s="210"/>
      <c r="AB90" s="210"/>
      <c r="AC90" s="210"/>
      <c r="AD90" s="210"/>
      <c r="AE90" s="210"/>
      <c r="AF90" s="210"/>
      <c r="AG90" s="210" t="s">
        <v>2450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ht="20.399999999999999" outlineLevel="1" x14ac:dyDescent="0.25">
      <c r="A91" s="254">
        <v>48</v>
      </c>
      <c r="B91" s="255" t="s">
        <v>3138</v>
      </c>
      <c r="C91" s="263" t="s">
        <v>3139</v>
      </c>
      <c r="D91" s="256" t="s">
        <v>564</v>
      </c>
      <c r="E91" s="257">
        <v>194.5</v>
      </c>
      <c r="F91" s="258"/>
      <c r="G91" s="259">
        <f>ROUND(E91*F91,2)</f>
        <v>0</v>
      </c>
      <c r="H91" s="258"/>
      <c r="I91" s="259">
        <f>ROUND(E91*H91,2)</f>
        <v>0</v>
      </c>
      <c r="J91" s="258"/>
      <c r="K91" s="259">
        <f>ROUND(E91*J91,2)</f>
        <v>0</v>
      </c>
      <c r="L91" s="259">
        <v>15</v>
      </c>
      <c r="M91" s="259">
        <f>G91*(1+L91/100)</f>
        <v>0</v>
      </c>
      <c r="N91" s="259">
        <v>4.4999999999999999E-4</v>
      </c>
      <c r="O91" s="259">
        <f>ROUND(E91*N91,2)</f>
        <v>0.09</v>
      </c>
      <c r="P91" s="259">
        <v>0</v>
      </c>
      <c r="Q91" s="259">
        <f>ROUND(E91*P91,2)</f>
        <v>0</v>
      </c>
      <c r="R91" s="259" t="s">
        <v>738</v>
      </c>
      <c r="S91" s="259" t="s">
        <v>243</v>
      </c>
      <c r="T91" s="260" t="s">
        <v>244</v>
      </c>
      <c r="U91" s="220">
        <v>0</v>
      </c>
      <c r="V91" s="220">
        <f>ROUND(E91*U91,2)</f>
        <v>0</v>
      </c>
      <c r="W91" s="220"/>
      <c r="X91" s="220" t="s">
        <v>739</v>
      </c>
      <c r="Y91" s="210"/>
      <c r="Z91" s="210"/>
      <c r="AA91" s="210"/>
      <c r="AB91" s="210"/>
      <c r="AC91" s="210"/>
      <c r="AD91" s="210"/>
      <c r="AE91" s="210"/>
      <c r="AF91" s="210"/>
      <c r="AG91" s="210" t="s">
        <v>2450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ht="20.399999999999999" outlineLevel="1" x14ac:dyDescent="0.25">
      <c r="A92" s="254">
        <v>49</v>
      </c>
      <c r="B92" s="255" t="s">
        <v>3140</v>
      </c>
      <c r="C92" s="263" t="s">
        <v>3141</v>
      </c>
      <c r="D92" s="256" t="s">
        <v>564</v>
      </c>
      <c r="E92" s="257">
        <v>66</v>
      </c>
      <c r="F92" s="258"/>
      <c r="G92" s="259">
        <f>ROUND(E92*F92,2)</f>
        <v>0</v>
      </c>
      <c r="H92" s="258"/>
      <c r="I92" s="259">
        <f>ROUND(E92*H92,2)</f>
        <v>0</v>
      </c>
      <c r="J92" s="258"/>
      <c r="K92" s="259">
        <f>ROUND(E92*J92,2)</f>
        <v>0</v>
      </c>
      <c r="L92" s="259">
        <v>15</v>
      </c>
      <c r="M92" s="259">
        <f>G92*(1+L92/100)</f>
        <v>0</v>
      </c>
      <c r="N92" s="259">
        <v>6.4000000000000005E-4</v>
      </c>
      <c r="O92" s="259">
        <f>ROUND(E92*N92,2)</f>
        <v>0.04</v>
      </c>
      <c r="P92" s="259">
        <v>0</v>
      </c>
      <c r="Q92" s="259">
        <f>ROUND(E92*P92,2)</f>
        <v>0</v>
      </c>
      <c r="R92" s="259" t="s">
        <v>738</v>
      </c>
      <c r="S92" s="259" t="s">
        <v>243</v>
      </c>
      <c r="T92" s="260" t="s">
        <v>244</v>
      </c>
      <c r="U92" s="220">
        <v>0</v>
      </c>
      <c r="V92" s="220">
        <f>ROUND(E92*U92,2)</f>
        <v>0</v>
      </c>
      <c r="W92" s="220"/>
      <c r="X92" s="220" t="s">
        <v>739</v>
      </c>
      <c r="Y92" s="210"/>
      <c r="Z92" s="210"/>
      <c r="AA92" s="210"/>
      <c r="AB92" s="210"/>
      <c r="AC92" s="210"/>
      <c r="AD92" s="210"/>
      <c r="AE92" s="210"/>
      <c r="AF92" s="210"/>
      <c r="AG92" s="210" t="s">
        <v>2450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ht="20.399999999999999" outlineLevel="1" x14ac:dyDescent="0.25">
      <c r="A93" s="254">
        <v>50</v>
      </c>
      <c r="B93" s="255" t="s">
        <v>3142</v>
      </c>
      <c r="C93" s="263" t="s">
        <v>3143</v>
      </c>
      <c r="D93" s="256" t="s">
        <v>564</v>
      </c>
      <c r="E93" s="257">
        <v>120</v>
      </c>
      <c r="F93" s="258"/>
      <c r="G93" s="259">
        <f>ROUND(E93*F93,2)</f>
        <v>0</v>
      </c>
      <c r="H93" s="258"/>
      <c r="I93" s="259">
        <f>ROUND(E93*H93,2)</f>
        <v>0</v>
      </c>
      <c r="J93" s="258"/>
      <c r="K93" s="259">
        <f>ROUND(E93*J93,2)</f>
        <v>0</v>
      </c>
      <c r="L93" s="259">
        <v>15</v>
      </c>
      <c r="M93" s="259">
        <f>G93*(1+L93/100)</f>
        <v>0</v>
      </c>
      <c r="N93" s="259">
        <v>9.3000000000000005E-4</v>
      </c>
      <c r="O93" s="259">
        <f>ROUND(E93*N93,2)</f>
        <v>0.11</v>
      </c>
      <c r="P93" s="259">
        <v>0</v>
      </c>
      <c r="Q93" s="259">
        <f>ROUND(E93*P93,2)</f>
        <v>0</v>
      </c>
      <c r="R93" s="259" t="s">
        <v>738</v>
      </c>
      <c r="S93" s="259" t="s">
        <v>243</v>
      </c>
      <c r="T93" s="260" t="s">
        <v>244</v>
      </c>
      <c r="U93" s="220">
        <v>0</v>
      </c>
      <c r="V93" s="220">
        <f>ROUND(E93*U93,2)</f>
        <v>0</v>
      </c>
      <c r="W93" s="220"/>
      <c r="X93" s="220" t="s">
        <v>739</v>
      </c>
      <c r="Y93" s="210"/>
      <c r="Z93" s="210"/>
      <c r="AA93" s="210"/>
      <c r="AB93" s="210"/>
      <c r="AC93" s="210"/>
      <c r="AD93" s="210"/>
      <c r="AE93" s="210"/>
      <c r="AF93" s="210"/>
      <c r="AG93" s="210" t="s">
        <v>2450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ht="20.399999999999999" outlineLevel="1" x14ac:dyDescent="0.25">
      <c r="A94" s="254">
        <v>51</v>
      </c>
      <c r="B94" s="255" t="s">
        <v>3144</v>
      </c>
      <c r="C94" s="263" t="s">
        <v>3145</v>
      </c>
      <c r="D94" s="256" t="s">
        <v>564</v>
      </c>
      <c r="E94" s="257">
        <v>12</v>
      </c>
      <c r="F94" s="258"/>
      <c r="G94" s="259">
        <f>ROUND(E94*F94,2)</f>
        <v>0</v>
      </c>
      <c r="H94" s="258"/>
      <c r="I94" s="259">
        <f>ROUND(E94*H94,2)</f>
        <v>0</v>
      </c>
      <c r="J94" s="258"/>
      <c r="K94" s="259">
        <f>ROUND(E94*J94,2)</f>
        <v>0</v>
      </c>
      <c r="L94" s="259">
        <v>15</v>
      </c>
      <c r="M94" s="259">
        <f>G94*(1+L94/100)</f>
        <v>0</v>
      </c>
      <c r="N94" s="259">
        <v>1.47E-3</v>
      </c>
      <c r="O94" s="259">
        <f>ROUND(E94*N94,2)</f>
        <v>0.02</v>
      </c>
      <c r="P94" s="259">
        <v>0</v>
      </c>
      <c r="Q94" s="259">
        <f>ROUND(E94*P94,2)</f>
        <v>0</v>
      </c>
      <c r="R94" s="259" t="s">
        <v>738</v>
      </c>
      <c r="S94" s="259" t="s">
        <v>243</v>
      </c>
      <c r="T94" s="260" t="s">
        <v>244</v>
      </c>
      <c r="U94" s="220">
        <v>0</v>
      </c>
      <c r="V94" s="220">
        <f>ROUND(E94*U94,2)</f>
        <v>0</v>
      </c>
      <c r="W94" s="220"/>
      <c r="X94" s="220" t="s">
        <v>739</v>
      </c>
      <c r="Y94" s="210"/>
      <c r="Z94" s="210"/>
      <c r="AA94" s="210"/>
      <c r="AB94" s="210"/>
      <c r="AC94" s="210"/>
      <c r="AD94" s="210"/>
      <c r="AE94" s="210"/>
      <c r="AF94" s="210"/>
      <c r="AG94" s="210" t="s">
        <v>2450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ht="20.399999999999999" outlineLevel="1" x14ac:dyDescent="0.25">
      <c r="A95" s="254">
        <v>52</v>
      </c>
      <c r="B95" s="255" t="s">
        <v>3146</v>
      </c>
      <c r="C95" s="263" t="s">
        <v>3147</v>
      </c>
      <c r="D95" s="256" t="s">
        <v>564</v>
      </c>
      <c r="E95" s="257">
        <v>80</v>
      </c>
      <c r="F95" s="258"/>
      <c r="G95" s="259">
        <f>ROUND(E95*F95,2)</f>
        <v>0</v>
      </c>
      <c r="H95" s="258"/>
      <c r="I95" s="259">
        <f>ROUND(E95*H95,2)</f>
        <v>0</v>
      </c>
      <c r="J95" s="258"/>
      <c r="K95" s="259">
        <f>ROUND(E95*J95,2)</f>
        <v>0</v>
      </c>
      <c r="L95" s="259">
        <v>15</v>
      </c>
      <c r="M95" s="259">
        <f>G95*(1+L95/100)</f>
        <v>0</v>
      </c>
      <c r="N95" s="259">
        <v>1.9300000000000001E-3</v>
      </c>
      <c r="O95" s="259">
        <f>ROUND(E95*N95,2)</f>
        <v>0.15</v>
      </c>
      <c r="P95" s="259">
        <v>0</v>
      </c>
      <c r="Q95" s="259">
        <f>ROUND(E95*P95,2)</f>
        <v>0</v>
      </c>
      <c r="R95" s="259" t="s">
        <v>738</v>
      </c>
      <c r="S95" s="259" t="s">
        <v>243</v>
      </c>
      <c r="T95" s="260" t="s">
        <v>244</v>
      </c>
      <c r="U95" s="220">
        <v>0</v>
      </c>
      <c r="V95" s="220">
        <f>ROUND(E95*U95,2)</f>
        <v>0</v>
      </c>
      <c r="W95" s="220"/>
      <c r="X95" s="220" t="s">
        <v>739</v>
      </c>
      <c r="Y95" s="210"/>
      <c r="Z95" s="210"/>
      <c r="AA95" s="210"/>
      <c r="AB95" s="210"/>
      <c r="AC95" s="210"/>
      <c r="AD95" s="210"/>
      <c r="AE95" s="210"/>
      <c r="AF95" s="210"/>
      <c r="AG95" s="210" t="s">
        <v>2450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54">
        <v>53</v>
      </c>
      <c r="B96" s="255" t="s">
        <v>3148</v>
      </c>
      <c r="C96" s="263" t="s">
        <v>3149</v>
      </c>
      <c r="D96" s="256" t="s">
        <v>564</v>
      </c>
      <c r="E96" s="257">
        <v>1965</v>
      </c>
      <c r="F96" s="258"/>
      <c r="G96" s="259">
        <f>ROUND(E96*F96,2)</f>
        <v>0</v>
      </c>
      <c r="H96" s="258"/>
      <c r="I96" s="259">
        <f>ROUND(E96*H96,2)</f>
        <v>0</v>
      </c>
      <c r="J96" s="258"/>
      <c r="K96" s="259">
        <f>ROUND(E96*J96,2)</f>
        <v>0</v>
      </c>
      <c r="L96" s="259">
        <v>15</v>
      </c>
      <c r="M96" s="259">
        <f>G96*(1+L96/100)</f>
        <v>0</v>
      </c>
      <c r="N96" s="259">
        <v>2.7999999999999998E-4</v>
      </c>
      <c r="O96" s="259">
        <f>ROUND(E96*N96,2)</f>
        <v>0.55000000000000004</v>
      </c>
      <c r="P96" s="259">
        <v>0</v>
      </c>
      <c r="Q96" s="259">
        <f>ROUND(E96*P96,2)</f>
        <v>0</v>
      </c>
      <c r="R96" s="259" t="s">
        <v>1541</v>
      </c>
      <c r="S96" s="259" t="s">
        <v>243</v>
      </c>
      <c r="T96" s="260" t="s">
        <v>244</v>
      </c>
      <c r="U96" s="220">
        <v>0.16814000000000001</v>
      </c>
      <c r="V96" s="220">
        <f>ROUND(E96*U96,2)</f>
        <v>330.4</v>
      </c>
      <c r="W96" s="220"/>
      <c r="X96" s="220" t="s">
        <v>292</v>
      </c>
      <c r="Y96" s="210"/>
      <c r="Z96" s="210"/>
      <c r="AA96" s="210"/>
      <c r="AB96" s="210"/>
      <c r="AC96" s="210"/>
      <c r="AD96" s="210"/>
      <c r="AE96" s="210"/>
      <c r="AF96" s="210"/>
      <c r="AG96" s="210" t="s">
        <v>326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54">
        <v>54</v>
      </c>
      <c r="B97" s="255" t="s">
        <v>3150</v>
      </c>
      <c r="C97" s="263" t="s">
        <v>3151</v>
      </c>
      <c r="D97" s="256" t="s">
        <v>564</v>
      </c>
      <c r="E97" s="257">
        <v>211</v>
      </c>
      <c r="F97" s="258"/>
      <c r="G97" s="259">
        <f>ROUND(E97*F97,2)</f>
        <v>0</v>
      </c>
      <c r="H97" s="258"/>
      <c r="I97" s="259">
        <f>ROUND(E97*H97,2)</f>
        <v>0</v>
      </c>
      <c r="J97" s="258"/>
      <c r="K97" s="259">
        <f>ROUND(E97*J97,2)</f>
        <v>0</v>
      </c>
      <c r="L97" s="259">
        <v>15</v>
      </c>
      <c r="M97" s="259">
        <f>G97*(1+L97/100)</f>
        <v>0</v>
      </c>
      <c r="N97" s="259">
        <v>2.7999999999999998E-4</v>
      </c>
      <c r="O97" s="259">
        <f>ROUND(E97*N97,2)</f>
        <v>0.06</v>
      </c>
      <c r="P97" s="259">
        <v>0</v>
      </c>
      <c r="Q97" s="259">
        <f>ROUND(E97*P97,2)</f>
        <v>0</v>
      </c>
      <c r="R97" s="259" t="s">
        <v>1541</v>
      </c>
      <c r="S97" s="259" t="s">
        <v>243</v>
      </c>
      <c r="T97" s="260" t="s">
        <v>244</v>
      </c>
      <c r="U97" s="220">
        <v>0.18314</v>
      </c>
      <c r="V97" s="220">
        <f>ROUND(E97*U97,2)</f>
        <v>38.64</v>
      </c>
      <c r="W97" s="220"/>
      <c r="X97" s="220" t="s">
        <v>292</v>
      </c>
      <c r="Y97" s="210"/>
      <c r="Z97" s="210"/>
      <c r="AA97" s="210"/>
      <c r="AB97" s="210"/>
      <c r="AC97" s="210"/>
      <c r="AD97" s="210"/>
      <c r="AE97" s="210"/>
      <c r="AF97" s="210"/>
      <c r="AG97" s="210" t="s">
        <v>326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5">
      <c r="A98" s="254">
        <v>55</v>
      </c>
      <c r="B98" s="255" t="s">
        <v>3152</v>
      </c>
      <c r="C98" s="263" t="s">
        <v>3153</v>
      </c>
      <c r="D98" s="256" t="s">
        <v>564</v>
      </c>
      <c r="E98" s="257">
        <v>194.5</v>
      </c>
      <c r="F98" s="258"/>
      <c r="G98" s="259">
        <f>ROUND(E98*F98,2)</f>
        <v>0</v>
      </c>
      <c r="H98" s="258"/>
      <c r="I98" s="259">
        <f>ROUND(E98*H98,2)</f>
        <v>0</v>
      </c>
      <c r="J98" s="258"/>
      <c r="K98" s="259">
        <f>ROUND(E98*J98,2)</f>
        <v>0</v>
      </c>
      <c r="L98" s="259">
        <v>15</v>
      </c>
      <c r="M98" s="259">
        <f>G98*(1+L98/100)</f>
        <v>0</v>
      </c>
      <c r="N98" s="259">
        <v>2.7999999999999998E-4</v>
      </c>
      <c r="O98" s="259">
        <f>ROUND(E98*N98,2)</f>
        <v>0.05</v>
      </c>
      <c r="P98" s="259">
        <v>0</v>
      </c>
      <c r="Q98" s="259">
        <f>ROUND(E98*P98,2)</f>
        <v>0</v>
      </c>
      <c r="R98" s="259" t="s">
        <v>1541</v>
      </c>
      <c r="S98" s="259" t="s">
        <v>243</v>
      </c>
      <c r="T98" s="260" t="s">
        <v>244</v>
      </c>
      <c r="U98" s="220">
        <v>0.21285999999999999</v>
      </c>
      <c r="V98" s="220">
        <f>ROUND(E98*U98,2)</f>
        <v>41.4</v>
      </c>
      <c r="W98" s="220"/>
      <c r="X98" s="220" t="s">
        <v>292</v>
      </c>
      <c r="Y98" s="210"/>
      <c r="Z98" s="210"/>
      <c r="AA98" s="210"/>
      <c r="AB98" s="210"/>
      <c r="AC98" s="210"/>
      <c r="AD98" s="210"/>
      <c r="AE98" s="210"/>
      <c r="AF98" s="210"/>
      <c r="AG98" s="210" t="s">
        <v>326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1" x14ac:dyDescent="0.25">
      <c r="A99" s="254">
        <v>56</v>
      </c>
      <c r="B99" s="255" t="s">
        <v>3154</v>
      </c>
      <c r="C99" s="263" t="s">
        <v>3155</v>
      </c>
      <c r="D99" s="256" t="s">
        <v>564</v>
      </c>
      <c r="E99" s="257">
        <v>66</v>
      </c>
      <c r="F99" s="258"/>
      <c r="G99" s="259">
        <f>ROUND(E99*F99,2)</f>
        <v>0</v>
      </c>
      <c r="H99" s="258"/>
      <c r="I99" s="259">
        <f>ROUND(E99*H99,2)</f>
        <v>0</v>
      </c>
      <c r="J99" s="258"/>
      <c r="K99" s="259">
        <f>ROUND(E99*J99,2)</f>
        <v>0</v>
      </c>
      <c r="L99" s="259">
        <v>15</v>
      </c>
      <c r="M99" s="259">
        <f>G99*(1+L99/100)</f>
        <v>0</v>
      </c>
      <c r="N99" s="259">
        <v>2.9999999999999997E-4</v>
      </c>
      <c r="O99" s="259">
        <f>ROUND(E99*N99,2)</f>
        <v>0.02</v>
      </c>
      <c r="P99" s="259">
        <v>0</v>
      </c>
      <c r="Q99" s="259">
        <f>ROUND(E99*P99,2)</f>
        <v>0</v>
      </c>
      <c r="R99" s="259" t="s">
        <v>1541</v>
      </c>
      <c r="S99" s="259" t="s">
        <v>243</v>
      </c>
      <c r="T99" s="260" t="s">
        <v>244</v>
      </c>
      <c r="U99" s="220">
        <v>0.24379000000000001</v>
      </c>
      <c r="V99" s="220">
        <f>ROUND(E99*U99,2)</f>
        <v>16.09</v>
      </c>
      <c r="W99" s="220"/>
      <c r="X99" s="220" t="s">
        <v>292</v>
      </c>
      <c r="Y99" s="210"/>
      <c r="Z99" s="210"/>
      <c r="AA99" s="210"/>
      <c r="AB99" s="210"/>
      <c r="AC99" s="210"/>
      <c r="AD99" s="210"/>
      <c r="AE99" s="210"/>
      <c r="AF99" s="210"/>
      <c r="AG99" s="210" t="s">
        <v>326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54">
        <v>57</v>
      </c>
      <c r="B100" s="255" t="s">
        <v>3156</v>
      </c>
      <c r="C100" s="263" t="s">
        <v>3157</v>
      </c>
      <c r="D100" s="256" t="s">
        <v>564</v>
      </c>
      <c r="E100" s="257">
        <v>120</v>
      </c>
      <c r="F100" s="258"/>
      <c r="G100" s="259">
        <f>ROUND(E100*F100,2)</f>
        <v>0</v>
      </c>
      <c r="H100" s="258"/>
      <c r="I100" s="259">
        <f>ROUND(E100*H100,2)</f>
        <v>0</v>
      </c>
      <c r="J100" s="258"/>
      <c r="K100" s="259">
        <f>ROUND(E100*J100,2)</f>
        <v>0</v>
      </c>
      <c r="L100" s="259">
        <v>15</v>
      </c>
      <c r="M100" s="259">
        <f>G100*(1+L100/100)</f>
        <v>0</v>
      </c>
      <c r="N100" s="259">
        <v>2.9999999999999997E-4</v>
      </c>
      <c r="O100" s="259">
        <f>ROUND(E100*N100,2)</f>
        <v>0.04</v>
      </c>
      <c r="P100" s="259">
        <v>0</v>
      </c>
      <c r="Q100" s="259">
        <f>ROUND(E100*P100,2)</f>
        <v>0</v>
      </c>
      <c r="R100" s="259" t="s">
        <v>1541</v>
      </c>
      <c r="S100" s="259" t="s">
        <v>243</v>
      </c>
      <c r="T100" s="260" t="s">
        <v>244</v>
      </c>
      <c r="U100" s="220">
        <v>0.25570999999999999</v>
      </c>
      <c r="V100" s="220">
        <f>ROUND(E100*U100,2)</f>
        <v>30.69</v>
      </c>
      <c r="W100" s="220"/>
      <c r="X100" s="220" t="s">
        <v>292</v>
      </c>
      <c r="Y100" s="210"/>
      <c r="Z100" s="210"/>
      <c r="AA100" s="210"/>
      <c r="AB100" s="210"/>
      <c r="AC100" s="210"/>
      <c r="AD100" s="210"/>
      <c r="AE100" s="210"/>
      <c r="AF100" s="210"/>
      <c r="AG100" s="210" t="s">
        <v>326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54">
        <v>58</v>
      </c>
      <c r="B101" s="255" t="s">
        <v>3158</v>
      </c>
      <c r="C101" s="263" t="s">
        <v>3159</v>
      </c>
      <c r="D101" s="256" t="s">
        <v>564</v>
      </c>
      <c r="E101" s="257">
        <v>12</v>
      </c>
      <c r="F101" s="258"/>
      <c r="G101" s="259">
        <f>ROUND(E101*F101,2)</f>
        <v>0</v>
      </c>
      <c r="H101" s="258"/>
      <c r="I101" s="259">
        <f>ROUND(E101*H101,2)</f>
        <v>0</v>
      </c>
      <c r="J101" s="258"/>
      <c r="K101" s="259">
        <f>ROUND(E101*J101,2)</f>
        <v>0</v>
      </c>
      <c r="L101" s="259">
        <v>15</v>
      </c>
      <c r="M101" s="259">
        <f>G101*(1+L101/100)</f>
        <v>0</v>
      </c>
      <c r="N101" s="259">
        <v>2.9999999999999997E-4</v>
      </c>
      <c r="O101" s="259">
        <f>ROUND(E101*N101,2)</f>
        <v>0</v>
      </c>
      <c r="P101" s="259">
        <v>0</v>
      </c>
      <c r="Q101" s="259">
        <f>ROUND(E101*P101,2)</f>
        <v>0</v>
      </c>
      <c r="R101" s="259" t="s">
        <v>1541</v>
      </c>
      <c r="S101" s="259" t="s">
        <v>243</v>
      </c>
      <c r="T101" s="260" t="s">
        <v>244</v>
      </c>
      <c r="U101" s="220">
        <v>0.27313999999999999</v>
      </c>
      <c r="V101" s="220">
        <f>ROUND(E101*U101,2)</f>
        <v>3.28</v>
      </c>
      <c r="W101" s="220"/>
      <c r="X101" s="220" t="s">
        <v>292</v>
      </c>
      <c r="Y101" s="210"/>
      <c r="Z101" s="210"/>
      <c r="AA101" s="210"/>
      <c r="AB101" s="210"/>
      <c r="AC101" s="210"/>
      <c r="AD101" s="210"/>
      <c r="AE101" s="210"/>
      <c r="AF101" s="210"/>
      <c r="AG101" s="210" t="s">
        <v>326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54">
        <v>59</v>
      </c>
      <c r="B102" s="255" t="s">
        <v>3160</v>
      </c>
      <c r="C102" s="263" t="s">
        <v>3161</v>
      </c>
      <c r="D102" s="256" t="s">
        <v>564</v>
      </c>
      <c r="E102" s="257">
        <v>80</v>
      </c>
      <c r="F102" s="258"/>
      <c r="G102" s="259">
        <f>ROUND(E102*F102,2)</f>
        <v>0</v>
      </c>
      <c r="H102" s="258"/>
      <c r="I102" s="259">
        <f>ROUND(E102*H102,2)</f>
        <v>0</v>
      </c>
      <c r="J102" s="258"/>
      <c r="K102" s="259">
        <f>ROUND(E102*J102,2)</f>
        <v>0</v>
      </c>
      <c r="L102" s="259">
        <v>15</v>
      </c>
      <c r="M102" s="259">
        <f>G102*(1+L102/100)</f>
        <v>0</v>
      </c>
      <c r="N102" s="259">
        <v>3.1E-4</v>
      </c>
      <c r="O102" s="259">
        <f>ROUND(E102*N102,2)</f>
        <v>0.02</v>
      </c>
      <c r="P102" s="259">
        <v>0</v>
      </c>
      <c r="Q102" s="259">
        <f>ROUND(E102*P102,2)</f>
        <v>0</v>
      </c>
      <c r="R102" s="259" t="s">
        <v>1541</v>
      </c>
      <c r="S102" s="259" t="s">
        <v>243</v>
      </c>
      <c r="T102" s="260" t="s">
        <v>244</v>
      </c>
      <c r="U102" s="220">
        <v>0.35056999999999999</v>
      </c>
      <c r="V102" s="220">
        <f>ROUND(E102*U102,2)</f>
        <v>28.05</v>
      </c>
      <c r="W102" s="220"/>
      <c r="X102" s="220" t="s">
        <v>292</v>
      </c>
      <c r="Y102" s="210"/>
      <c r="Z102" s="210"/>
      <c r="AA102" s="210"/>
      <c r="AB102" s="210"/>
      <c r="AC102" s="210"/>
      <c r="AD102" s="210"/>
      <c r="AE102" s="210"/>
      <c r="AF102" s="210"/>
      <c r="AG102" s="210" t="s">
        <v>326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54">
        <v>60</v>
      </c>
      <c r="B103" s="255" t="s">
        <v>3103</v>
      </c>
      <c r="C103" s="263" t="s">
        <v>3162</v>
      </c>
      <c r="D103" s="256" t="s">
        <v>564</v>
      </c>
      <c r="E103" s="257">
        <v>925</v>
      </c>
      <c r="F103" s="258"/>
      <c r="G103" s="259">
        <f>ROUND(E103*F103,2)</f>
        <v>0</v>
      </c>
      <c r="H103" s="258"/>
      <c r="I103" s="259">
        <f>ROUND(E103*H103,2)</f>
        <v>0</v>
      </c>
      <c r="J103" s="258"/>
      <c r="K103" s="259">
        <f>ROUND(E103*J103,2)</f>
        <v>0</v>
      </c>
      <c r="L103" s="259">
        <v>15</v>
      </c>
      <c r="M103" s="259">
        <f>G103*(1+L103/100)</f>
        <v>0</v>
      </c>
      <c r="N103" s="259">
        <v>0</v>
      </c>
      <c r="O103" s="259">
        <f>ROUND(E103*N103,2)</f>
        <v>0</v>
      </c>
      <c r="P103" s="259">
        <v>0</v>
      </c>
      <c r="Q103" s="259">
        <f>ROUND(E103*P103,2)</f>
        <v>0</v>
      </c>
      <c r="R103" s="259"/>
      <c r="S103" s="259" t="s">
        <v>272</v>
      </c>
      <c r="T103" s="260" t="s">
        <v>244</v>
      </c>
      <c r="U103" s="220">
        <v>0</v>
      </c>
      <c r="V103" s="220">
        <f>ROUND(E103*U103,2)</f>
        <v>0</v>
      </c>
      <c r="W103" s="220"/>
      <c r="X103" s="220" t="s">
        <v>3120</v>
      </c>
      <c r="Y103" s="210"/>
      <c r="Z103" s="210"/>
      <c r="AA103" s="210"/>
      <c r="AB103" s="210"/>
      <c r="AC103" s="210"/>
      <c r="AD103" s="210"/>
      <c r="AE103" s="210"/>
      <c r="AF103" s="210"/>
      <c r="AG103" s="210" t="s">
        <v>3121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0.399999999999999" outlineLevel="1" x14ac:dyDescent="0.25">
      <c r="A104" s="254">
        <v>61</v>
      </c>
      <c r="B104" s="255" t="s">
        <v>3103</v>
      </c>
      <c r="C104" s="263" t="s">
        <v>3163</v>
      </c>
      <c r="D104" s="256" t="s">
        <v>564</v>
      </c>
      <c r="E104" s="257">
        <v>113</v>
      </c>
      <c r="F104" s="258"/>
      <c r="G104" s="259">
        <f>ROUND(E104*F104,2)</f>
        <v>0</v>
      </c>
      <c r="H104" s="258"/>
      <c r="I104" s="259">
        <f>ROUND(E104*H104,2)</f>
        <v>0</v>
      </c>
      <c r="J104" s="258"/>
      <c r="K104" s="259">
        <f>ROUND(E104*J104,2)</f>
        <v>0</v>
      </c>
      <c r="L104" s="259">
        <v>15</v>
      </c>
      <c r="M104" s="259">
        <f>G104*(1+L104/100)</f>
        <v>0</v>
      </c>
      <c r="N104" s="259">
        <v>0</v>
      </c>
      <c r="O104" s="259">
        <f>ROUND(E104*N104,2)</f>
        <v>0</v>
      </c>
      <c r="P104" s="259">
        <v>0</v>
      </c>
      <c r="Q104" s="259">
        <f>ROUND(E104*P104,2)</f>
        <v>0</v>
      </c>
      <c r="R104" s="259"/>
      <c r="S104" s="259" t="s">
        <v>272</v>
      </c>
      <c r="T104" s="260" t="s">
        <v>244</v>
      </c>
      <c r="U104" s="220">
        <v>0</v>
      </c>
      <c r="V104" s="220">
        <f>ROUND(E104*U104,2)</f>
        <v>0</v>
      </c>
      <c r="W104" s="220"/>
      <c r="X104" s="220" t="s">
        <v>3120</v>
      </c>
      <c r="Y104" s="210"/>
      <c r="Z104" s="210"/>
      <c r="AA104" s="210"/>
      <c r="AB104" s="210"/>
      <c r="AC104" s="210"/>
      <c r="AD104" s="210"/>
      <c r="AE104" s="210"/>
      <c r="AF104" s="210"/>
      <c r="AG104" s="210" t="s">
        <v>3121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ht="20.399999999999999" outlineLevel="1" x14ac:dyDescent="0.25">
      <c r="A105" s="254">
        <v>62</v>
      </c>
      <c r="B105" s="255" t="s">
        <v>3103</v>
      </c>
      <c r="C105" s="263" t="s">
        <v>3164</v>
      </c>
      <c r="D105" s="256" t="s">
        <v>564</v>
      </c>
      <c r="E105" s="257">
        <v>1112.5</v>
      </c>
      <c r="F105" s="258"/>
      <c r="G105" s="259">
        <f>ROUND(E105*F105,2)</f>
        <v>0</v>
      </c>
      <c r="H105" s="258"/>
      <c r="I105" s="259">
        <f>ROUND(E105*H105,2)</f>
        <v>0</v>
      </c>
      <c r="J105" s="258"/>
      <c r="K105" s="259">
        <f>ROUND(E105*J105,2)</f>
        <v>0</v>
      </c>
      <c r="L105" s="259">
        <v>15</v>
      </c>
      <c r="M105" s="259">
        <f>G105*(1+L105/100)</f>
        <v>0</v>
      </c>
      <c r="N105" s="259">
        <v>0</v>
      </c>
      <c r="O105" s="259">
        <f>ROUND(E105*N105,2)</f>
        <v>0</v>
      </c>
      <c r="P105" s="259">
        <v>0</v>
      </c>
      <c r="Q105" s="259">
        <f>ROUND(E105*P105,2)</f>
        <v>0</v>
      </c>
      <c r="R105" s="259"/>
      <c r="S105" s="259" t="s">
        <v>272</v>
      </c>
      <c r="T105" s="260" t="s">
        <v>244</v>
      </c>
      <c r="U105" s="220">
        <v>0</v>
      </c>
      <c r="V105" s="220">
        <f>ROUND(E105*U105,2)</f>
        <v>0</v>
      </c>
      <c r="W105" s="220"/>
      <c r="X105" s="220" t="s">
        <v>3120</v>
      </c>
      <c r="Y105" s="210"/>
      <c r="Z105" s="210"/>
      <c r="AA105" s="210"/>
      <c r="AB105" s="210"/>
      <c r="AC105" s="210"/>
      <c r="AD105" s="210"/>
      <c r="AE105" s="210"/>
      <c r="AF105" s="210"/>
      <c r="AG105" s="210" t="s">
        <v>3121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ht="20.399999999999999" outlineLevel="1" x14ac:dyDescent="0.25">
      <c r="A106" s="254">
        <v>63</v>
      </c>
      <c r="B106" s="255" t="s">
        <v>3103</v>
      </c>
      <c r="C106" s="263" t="s">
        <v>3165</v>
      </c>
      <c r="D106" s="256" t="s">
        <v>564</v>
      </c>
      <c r="E106" s="257">
        <v>132</v>
      </c>
      <c r="F106" s="258"/>
      <c r="G106" s="259">
        <f>ROUND(E106*F106,2)</f>
        <v>0</v>
      </c>
      <c r="H106" s="258"/>
      <c r="I106" s="259">
        <f>ROUND(E106*H106,2)</f>
        <v>0</v>
      </c>
      <c r="J106" s="258"/>
      <c r="K106" s="259">
        <f>ROUND(E106*J106,2)</f>
        <v>0</v>
      </c>
      <c r="L106" s="259">
        <v>15</v>
      </c>
      <c r="M106" s="259">
        <f>G106*(1+L106/100)</f>
        <v>0</v>
      </c>
      <c r="N106" s="259">
        <v>0</v>
      </c>
      <c r="O106" s="259">
        <f>ROUND(E106*N106,2)</f>
        <v>0</v>
      </c>
      <c r="P106" s="259">
        <v>0</v>
      </c>
      <c r="Q106" s="259">
        <f>ROUND(E106*P106,2)</f>
        <v>0</v>
      </c>
      <c r="R106" s="259"/>
      <c r="S106" s="259" t="s">
        <v>272</v>
      </c>
      <c r="T106" s="260" t="s">
        <v>244</v>
      </c>
      <c r="U106" s="220">
        <v>0</v>
      </c>
      <c r="V106" s="220">
        <f>ROUND(E106*U106,2)</f>
        <v>0</v>
      </c>
      <c r="W106" s="220"/>
      <c r="X106" s="220" t="s">
        <v>3120</v>
      </c>
      <c r="Y106" s="210"/>
      <c r="Z106" s="210"/>
      <c r="AA106" s="210"/>
      <c r="AB106" s="210"/>
      <c r="AC106" s="210"/>
      <c r="AD106" s="210"/>
      <c r="AE106" s="210"/>
      <c r="AF106" s="210"/>
      <c r="AG106" s="210" t="s">
        <v>3121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ht="20.399999999999999" outlineLevel="1" x14ac:dyDescent="0.25">
      <c r="A107" s="254">
        <v>64</v>
      </c>
      <c r="B107" s="255" t="s">
        <v>3103</v>
      </c>
      <c r="C107" s="263" t="s">
        <v>3166</v>
      </c>
      <c r="D107" s="256" t="s">
        <v>564</v>
      </c>
      <c r="E107" s="257">
        <v>42</v>
      </c>
      <c r="F107" s="258"/>
      <c r="G107" s="259">
        <f>ROUND(E107*F107,2)</f>
        <v>0</v>
      </c>
      <c r="H107" s="258"/>
      <c r="I107" s="259">
        <f>ROUND(E107*H107,2)</f>
        <v>0</v>
      </c>
      <c r="J107" s="258"/>
      <c r="K107" s="259">
        <f>ROUND(E107*J107,2)</f>
        <v>0</v>
      </c>
      <c r="L107" s="259">
        <v>15</v>
      </c>
      <c r="M107" s="259">
        <f>G107*(1+L107/100)</f>
        <v>0</v>
      </c>
      <c r="N107" s="259">
        <v>0</v>
      </c>
      <c r="O107" s="259">
        <f>ROUND(E107*N107,2)</f>
        <v>0</v>
      </c>
      <c r="P107" s="259">
        <v>0</v>
      </c>
      <c r="Q107" s="259">
        <f>ROUND(E107*P107,2)</f>
        <v>0</v>
      </c>
      <c r="R107" s="259"/>
      <c r="S107" s="259" t="s">
        <v>272</v>
      </c>
      <c r="T107" s="260" t="s">
        <v>244</v>
      </c>
      <c r="U107" s="220">
        <v>0</v>
      </c>
      <c r="V107" s="220">
        <f>ROUND(E107*U107,2)</f>
        <v>0</v>
      </c>
      <c r="W107" s="220"/>
      <c r="X107" s="220" t="s">
        <v>3120</v>
      </c>
      <c r="Y107" s="210"/>
      <c r="Z107" s="210"/>
      <c r="AA107" s="210"/>
      <c r="AB107" s="210"/>
      <c r="AC107" s="210"/>
      <c r="AD107" s="210"/>
      <c r="AE107" s="210"/>
      <c r="AF107" s="210"/>
      <c r="AG107" s="210" t="s">
        <v>3121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ht="20.399999999999999" outlineLevel="1" x14ac:dyDescent="0.25">
      <c r="A108" s="254">
        <v>65</v>
      </c>
      <c r="B108" s="255" t="s">
        <v>3103</v>
      </c>
      <c r="C108" s="263" t="s">
        <v>3167</v>
      </c>
      <c r="D108" s="256" t="s">
        <v>564</v>
      </c>
      <c r="E108" s="257">
        <v>24</v>
      </c>
      <c r="F108" s="258"/>
      <c r="G108" s="259">
        <f>ROUND(E108*F108,2)</f>
        <v>0</v>
      </c>
      <c r="H108" s="258"/>
      <c r="I108" s="259">
        <f>ROUND(E108*H108,2)</f>
        <v>0</v>
      </c>
      <c r="J108" s="258"/>
      <c r="K108" s="259">
        <f>ROUND(E108*J108,2)</f>
        <v>0</v>
      </c>
      <c r="L108" s="259">
        <v>15</v>
      </c>
      <c r="M108" s="259">
        <f>G108*(1+L108/100)</f>
        <v>0</v>
      </c>
      <c r="N108" s="259">
        <v>0</v>
      </c>
      <c r="O108" s="259">
        <f>ROUND(E108*N108,2)</f>
        <v>0</v>
      </c>
      <c r="P108" s="259">
        <v>0</v>
      </c>
      <c r="Q108" s="259">
        <f>ROUND(E108*P108,2)</f>
        <v>0</v>
      </c>
      <c r="R108" s="259"/>
      <c r="S108" s="259" t="s">
        <v>272</v>
      </c>
      <c r="T108" s="260" t="s">
        <v>244</v>
      </c>
      <c r="U108" s="220">
        <v>0</v>
      </c>
      <c r="V108" s="220">
        <f>ROUND(E108*U108,2)</f>
        <v>0</v>
      </c>
      <c r="W108" s="220"/>
      <c r="X108" s="220" t="s">
        <v>3120</v>
      </c>
      <c r="Y108" s="210"/>
      <c r="Z108" s="210"/>
      <c r="AA108" s="210"/>
      <c r="AB108" s="210"/>
      <c r="AC108" s="210"/>
      <c r="AD108" s="210"/>
      <c r="AE108" s="210"/>
      <c r="AF108" s="210"/>
      <c r="AG108" s="210" t="s">
        <v>3121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0.399999999999999" outlineLevel="1" x14ac:dyDescent="0.25">
      <c r="A109" s="254">
        <v>66</v>
      </c>
      <c r="B109" s="255" t="s">
        <v>3103</v>
      </c>
      <c r="C109" s="263" t="s">
        <v>3168</v>
      </c>
      <c r="D109" s="256" t="s">
        <v>564</v>
      </c>
      <c r="E109" s="257">
        <v>148</v>
      </c>
      <c r="F109" s="258"/>
      <c r="G109" s="259">
        <f>ROUND(E109*F109,2)</f>
        <v>0</v>
      </c>
      <c r="H109" s="258"/>
      <c r="I109" s="259">
        <f>ROUND(E109*H109,2)</f>
        <v>0</v>
      </c>
      <c r="J109" s="258"/>
      <c r="K109" s="259">
        <f>ROUND(E109*J109,2)</f>
        <v>0</v>
      </c>
      <c r="L109" s="259">
        <v>15</v>
      </c>
      <c r="M109" s="259">
        <f>G109*(1+L109/100)</f>
        <v>0</v>
      </c>
      <c r="N109" s="259">
        <v>0</v>
      </c>
      <c r="O109" s="259">
        <f>ROUND(E109*N109,2)</f>
        <v>0</v>
      </c>
      <c r="P109" s="259">
        <v>0</v>
      </c>
      <c r="Q109" s="259">
        <f>ROUND(E109*P109,2)</f>
        <v>0</v>
      </c>
      <c r="R109" s="259"/>
      <c r="S109" s="259" t="s">
        <v>272</v>
      </c>
      <c r="T109" s="260" t="s">
        <v>244</v>
      </c>
      <c r="U109" s="220">
        <v>0</v>
      </c>
      <c r="V109" s="220">
        <f>ROUND(E109*U109,2)</f>
        <v>0</v>
      </c>
      <c r="W109" s="220"/>
      <c r="X109" s="220" t="s">
        <v>3120</v>
      </c>
      <c r="Y109" s="210"/>
      <c r="Z109" s="210"/>
      <c r="AA109" s="210"/>
      <c r="AB109" s="210"/>
      <c r="AC109" s="210"/>
      <c r="AD109" s="210"/>
      <c r="AE109" s="210"/>
      <c r="AF109" s="210"/>
      <c r="AG109" s="210" t="s">
        <v>3121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ht="20.399999999999999" outlineLevel="1" x14ac:dyDescent="0.25">
      <c r="A110" s="254">
        <v>67</v>
      </c>
      <c r="B110" s="255" t="s">
        <v>3103</v>
      </c>
      <c r="C110" s="263" t="s">
        <v>3169</v>
      </c>
      <c r="D110" s="256" t="s">
        <v>564</v>
      </c>
      <c r="E110" s="257">
        <v>56</v>
      </c>
      <c r="F110" s="258"/>
      <c r="G110" s="259">
        <f>ROUND(E110*F110,2)</f>
        <v>0</v>
      </c>
      <c r="H110" s="258"/>
      <c r="I110" s="259">
        <f>ROUND(E110*H110,2)</f>
        <v>0</v>
      </c>
      <c r="J110" s="258"/>
      <c r="K110" s="259">
        <f>ROUND(E110*J110,2)</f>
        <v>0</v>
      </c>
      <c r="L110" s="259">
        <v>15</v>
      </c>
      <c r="M110" s="259">
        <f>G110*(1+L110/100)</f>
        <v>0</v>
      </c>
      <c r="N110" s="259">
        <v>0</v>
      </c>
      <c r="O110" s="259">
        <f>ROUND(E110*N110,2)</f>
        <v>0</v>
      </c>
      <c r="P110" s="259">
        <v>0</v>
      </c>
      <c r="Q110" s="259">
        <f>ROUND(E110*P110,2)</f>
        <v>0</v>
      </c>
      <c r="R110" s="259"/>
      <c r="S110" s="259" t="s">
        <v>272</v>
      </c>
      <c r="T110" s="260" t="s">
        <v>244</v>
      </c>
      <c r="U110" s="220">
        <v>0</v>
      </c>
      <c r="V110" s="220">
        <f>ROUND(E110*U110,2)</f>
        <v>0</v>
      </c>
      <c r="W110" s="220"/>
      <c r="X110" s="220" t="s">
        <v>3120</v>
      </c>
      <c r="Y110" s="210"/>
      <c r="Z110" s="210"/>
      <c r="AA110" s="210"/>
      <c r="AB110" s="210"/>
      <c r="AC110" s="210"/>
      <c r="AD110" s="210"/>
      <c r="AE110" s="210"/>
      <c r="AF110" s="210"/>
      <c r="AG110" s="210" t="s">
        <v>3121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ht="20.399999999999999" outlineLevel="1" x14ac:dyDescent="0.25">
      <c r="A111" s="254">
        <v>68</v>
      </c>
      <c r="B111" s="255" t="s">
        <v>3103</v>
      </c>
      <c r="C111" s="263" t="s">
        <v>3170</v>
      </c>
      <c r="D111" s="256" t="s">
        <v>564</v>
      </c>
      <c r="E111" s="257">
        <v>4</v>
      </c>
      <c r="F111" s="258"/>
      <c r="G111" s="259">
        <f>ROUND(E111*F111,2)</f>
        <v>0</v>
      </c>
      <c r="H111" s="258"/>
      <c r="I111" s="259">
        <f>ROUND(E111*H111,2)</f>
        <v>0</v>
      </c>
      <c r="J111" s="258"/>
      <c r="K111" s="259">
        <f>ROUND(E111*J111,2)</f>
        <v>0</v>
      </c>
      <c r="L111" s="259">
        <v>15</v>
      </c>
      <c r="M111" s="259">
        <f>G111*(1+L111/100)</f>
        <v>0</v>
      </c>
      <c r="N111" s="259">
        <v>0</v>
      </c>
      <c r="O111" s="259">
        <f>ROUND(E111*N111,2)</f>
        <v>0</v>
      </c>
      <c r="P111" s="259">
        <v>0</v>
      </c>
      <c r="Q111" s="259">
        <f>ROUND(E111*P111,2)</f>
        <v>0</v>
      </c>
      <c r="R111" s="259"/>
      <c r="S111" s="259" t="s">
        <v>272</v>
      </c>
      <c r="T111" s="260" t="s">
        <v>244</v>
      </c>
      <c r="U111" s="220">
        <v>0</v>
      </c>
      <c r="V111" s="220">
        <f>ROUND(E111*U111,2)</f>
        <v>0</v>
      </c>
      <c r="W111" s="220"/>
      <c r="X111" s="220" t="s">
        <v>3120</v>
      </c>
      <c r="Y111" s="210"/>
      <c r="Z111" s="210"/>
      <c r="AA111" s="210"/>
      <c r="AB111" s="210"/>
      <c r="AC111" s="210"/>
      <c r="AD111" s="210"/>
      <c r="AE111" s="210"/>
      <c r="AF111" s="210"/>
      <c r="AG111" s="210" t="s">
        <v>3121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20.399999999999999" outlineLevel="1" x14ac:dyDescent="0.25">
      <c r="A112" s="254">
        <v>69</v>
      </c>
      <c r="B112" s="255" t="s">
        <v>3103</v>
      </c>
      <c r="C112" s="263" t="s">
        <v>3171</v>
      </c>
      <c r="D112" s="256" t="s">
        <v>564</v>
      </c>
      <c r="E112" s="257">
        <v>12</v>
      </c>
      <c r="F112" s="258"/>
      <c r="G112" s="259">
        <f>ROUND(E112*F112,2)</f>
        <v>0</v>
      </c>
      <c r="H112" s="258"/>
      <c r="I112" s="259">
        <f>ROUND(E112*H112,2)</f>
        <v>0</v>
      </c>
      <c r="J112" s="258"/>
      <c r="K112" s="259">
        <f>ROUND(E112*J112,2)</f>
        <v>0</v>
      </c>
      <c r="L112" s="259">
        <v>15</v>
      </c>
      <c r="M112" s="259">
        <f>G112*(1+L112/100)</f>
        <v>0</v>
      </c>
      <c r="N112" s="259">
        <v>0</v>
      </c>
      <c r="O112" s="259">
        <f>ROUND(E112*N112,2)</f>
        <v>0</v>
      </c>
      <c r="P112" s="259">
        <v>0</v>
      </c>
      <c r="Q112" s="259">
        <f>ROUND(E112*P112,2)</f>
        <v>0</v>
      </c>
      <c r="R112" s="259"/>
      <c r="S112" s="259" t="s">
        <v>272</v>
      </c>
      <c r="T112" s="260" t="s">
        <v>244</v>
      </c>
      <c r="U112" s="220">
        <v>0</v>
      </c>
      <c r="V112" s="220">
        <f>ROUND(E112*U112,2)</f>
        <v>0</v>
      </c>
      <c r="W112" s="220"/>
      <c r="X112" s="220" t="s">
        <v>3120</v>
      </c>
      <c r="Y112" s="210"/>
      <c r="Z112" s="210"/>
      <c r="AA112" s="210"/>
      <c r="AB112" s="210"/>
      <c r="AC112" s="210"/>
      <c r="AD112" s="210"/>
      <c r="AE112" s="210"/>
      <c r="AF112" s="210"/>
      <c r="AG112" s="210" t="s">
        <v>3121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ht="20.399999999999999" outlineLevel="1" x14ac:dyDescent="0.25">
      <c r="A113" s="254">
        <v>70</v>
      </c>
      <c r="B113" s="255" t="s">
        <v>3103</v>
      </c>
      <c r="C113" s="263" t="s">
        <v>3172</v>
      </c>
      <c r="D113" s="256" t="s">
        <v>564</v>
      </c>
      <c r="E113" s="257">
        <v>80</v>
      </c>
      <c r="F113" s="258"/>
      <c r="G113" s="259">
        <f>ROUND(E113*F113,2)</f>
        <v>0</v>
      </c>
      <c r="H113" s="258"/>
      <c r="I113" s="259">
        <f>ROUND(E113*H113,2)</f>
        <v>0</v>
      </c>
      <c r="J113" s="258"/>
      <c r="K113" s="259">
        <f>ROUND(E113*J113,2)</f>
        <v>0</v>
      </c>
      <c r="L113" s="259">
        <v>15</v>
      </c>
      <c r="M113" s="259">
        <f>G113*(1+L113/100)</f>
        <v>0</v>
      </c>
      <c r="N113" s="259">
        <v>0</v>
      </c>
      <c r="O113" s="259">
        <f>ROUND(E113*N113,2)</f>
        <v>0</v>
      </c>
      <c r="P113" s="259">
        <v>0</v>
      </c>
      <c r="Q113" s="259">
        <f>ROUND(E113*P113,2)</f>
        <v>0</v>
      </c>
      <c r="R113" s="259"/>
      <c r="S113" s="259" t="s">
        <v>272</v>
      </c>
      <c r="T113" s="260" t="s">
        <v>244</v>
      </c>
      <c r="U113" s="220">
        <v>0</v>
      </c>
      <c r="V113" s="220">
        <f>ROUND(E113*U113,2)</f>
        <v>0</v>
      </c>
      <c r="W113" s="220"/>
      <c r="X113" s="220" t="s">
        <v>3120</v>
      </c>
      <c r="Y113" s="210"/>
      <c r="Z113" s="210"/>
      <c r="AA113" s="210"/>
      <c r="AB113" s="210"/>
      <c r="AC113" s="210"/>
      <c r="AD113" s="210"/>
      <c r="AE113" s="210"/>
      <c r="AF113" s="210"/>
      <c r="AG113" s="210" t="s">
        <v>3121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0.399999999999999" outlineLevel="1" x14ac:dyDescent="0.25">
      <c r="A114" s="254">
        <v>71</v>
      </c>
      <c r="B114" s="255" t="s">
        <v>3173</v>
      </c>
      <c r="C114" s="263" t="s">
        <v>3174</v>
      </c>
      <c r="D114" s="256" t="s">
        <v>564</v>
      </c>
      <c r="E114" s="257">
        <v>22</v>
      </c>
      <c r="F114" s="258"/>
      <c r="G114" s="259">
        <f>ROUND(E114*F114,2)</f>
        <v>0</v>
      </c>
      <c r="H114" s="258"/>
      <c r="I114" s="259">
        <f>ROUND(E114*H114,2)</f>
        <v>0</v>
      </c>
      <c r="J114" s="258"/>
      <c r="K114" s="259">
        <f>ROUND(E114*J114,2)</f>
        <v>0</v>
      </c>
      <c r="L114" s="259">
        <v>15</v>
      </c>
      <c r="M114" s="259">
        <f>G114*(1+L114/100)</f>
        <v>0</v>
      </c>
      <c r="N114" s="259">
        <v>1.5879999999999998E-2</v>
      </c>
      <c r="O114" s="259">
        <f>ROUND(E114*N114,2)</f>
        <v>0.35</v>
      </c>
      <c r="P114" s="259">
        <v>0</v>
      </c>
      <c r="Q114" s="259">
        <f>ROUND(E114*P114,2)</f>
        <v>0</v>
      </c>
      <c r="R114" s="259" t="s">
        <v>1541</v>
      </c>
      <c r="S114" s="259" t="s">
        <v>243</v>
      </c>
      <c r="T114" s="260" t="s">
        <v>244</v>
      </c>
      <c r="U114" s="220">
        <v>0.89700000000000002</v>
      </c>
      <c r="V114" s="220">
        <f>ROUND(E114*U114,2)</f>
        <v>19.73</v>
      </c>
      <c r="W114" s="220"/>
      <c r="X114" s="220" t="s">
        <v>292</v>
      </c>
      <c r="Y114" s="210"/>
      <c r="Z114" s="210"/>
      <c r="AA114" s="210"/>
      <c r="AB114" s="210"/>
      <c r="AC114" s="210"/>
      <c r="AD114" s="210"/>
      <c r="AE114" s="210"/>
      <c r="AF114" s="210"/>
      <c r="AG114" s="210" t="s">
        <v>326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ht="20.399999999999999" outlineLevel="1" x14ac:dyDescent="0.25">
      <c r="A115" s="254">
        <v>72</v>
      </c>
      <c r="B115" s="255" t="s">
        <v>3175</v>
      </c>
      <c r="C115" s="263" t="s">
        <v>3176</v>
      </c>
      <c r="D115" s="256" t="s">
        <v>564</v>
      </c>
      <c r="E115" s="257">
        <v>150</v>
      </c>
      <c r="F115" s="258"/>
      <c r="G115" s="259">
        <f>ROUND(E115*F115,2)</f>
        <v>0</v>
      </c>
      <c r="H115" s="258"/>
      <c r="I115" s="259">
        <f>ROUND(E115*H115,2)</f>
        <v>0</v>
      </c>
      <c r="J115" s="258"/>
      <c r="K115" s="259">
        <f>ROUND(E115*J115,2)</f>
        <v>0</v>
      </c>
      <c r="L115" s="259">
        <v>15</v>
      </c>
      <c r="M115" s="259">
        <f>G115*(1+L115/100)</f>
        <v>0</v>
      </c>
      <c r="N115" s="259">
        <v>1.387E-2</v>
      </c>
      <c r="O115" s="259">
        <f>ROUND(E115*N115,2)</f>
        <v>2.08</v>
      </c>
      <c r="P115" s="259">
        <v>0</v>
      </c>
      <c r="Q115" s="259">
        <f>ROUND(E115*P115,2)</f>
        <v>0</v>
      </c>
      <c r="R115" s="259" t="s">
        <v>1541</v>
      </c>
      <c r="S115" s="259" t="s">
        <v>243</v>
      </c>
      <c r="T115" s="260" t="s">
        <v>244</v>
      </c>
      <c r="U115" s="220">
        <v>0.82899999999999996</v>
      </c>
      <c r="V115" s="220">
        <f>ROUND(E115*U115,2)</f>
        <v>124.35</v>
      </c>
      <c r="W115" s="220"/>
      <c r="X115" s="220" t="s">
        <v>292</v>
      </c>
      <c r="Y115" s="210"/>
      <c r="Z115" s="210"/>
      <c r="AA115" s="210"/>
      <c r="AB115" s="210"/>
      <c r="AC115" s="210"/>
      <c r="AD115" s="210"/>
      <c r="AE115" s="210"/>
      <c r="AF115" s="210"/>
      <c r="AG115" s="210" t="s">
        <v>326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0.399999999999999" outlineLevel="1" x14ac:dyDescent="0.25">
      <c r="A116" s="254">
        <v>73</v>
      </c>
      <c r="B116" s="255" t="s">
        <v>3177</v>
      </c>
      <c r="C116" s="263" t="s">
        <v>3178</v>
      </c>
      <c r="D116" s="256" t="s">
        <v>564</v>
      </c>
      <c r="E116" s="257">
        <v>35</v>
      </c>
      <c r="F116" s="258"/>
      <c r="G116" s="259">
        <f>ROUND(E116*F116,2)</f>
        <v>0</v>
      </c>
      <c r="H116" s="258"/>
      <c r="I116" s="259">
        <f>ROUND(E116*H116,2)</f>
        <v>0</v>
      </c>
      <c r="J116" s="258"/>
      <c r="K116" s="259">
        <f>ROUND(E116*J116,2)</f>
        <v>0</v>
      </c>
      <c r="L116" s="259">
        <v>15</v>
      </c>
      <c r="M116" s="259">
        <f>G116*(1+L116/100)</f>
        <v>0</v>
      </c>
      <c r="N116" s="259">
        <v>1.7930000000000001E-2</v>
      </c>
      <c r="O116" s="259">
        <f>ROUND(E116*N116,2)</f>
        <v>0.63</v>
      </c>
      <c r="P116" s="259">
        <v>0</v>
      </c>
      <c r="Q116" s="259">
        <f>ROUND(E116*P116,2)</f>
        <v>0</v>
      </c>
      <c r="R116" s="259" t="s">
        <v>1541</v>
      </c>
      <c r="S116" s="259" t="s">
        <v>243</v>
      </c>
      <c r="T116" s="260" t="s">
        <v>244</v>
      </c>
      <c r="U116" s="220">
        <v>1.0169999999999999</v>
      </c>
      <c r="V116" s="220">
        <f>ROUND(E116*U116,2)</f>
        <v>35.6</v>
      </c>
      <c r="W116" s="220"/>
      <c r="X116" s="220" t="s">
        <v>292</v>
      </c>
      <c r="Y116" s="210"/>
      <c r="Z116" s="210"/>
      <c r="AA116" s="210"/>
      <c r="AB116" s="210"/>
      <c r="AC116" s="210"/>
      <c r="AD116" s="210"/>
      <c r="AE116" s="210"/>
      <c r="AF116" s="210"/>
      <c r="AG116" s="210" t="s">
        <v>326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54">
        <v>74</v>
      </c>
      <c r="B117" s="255" t="s">
        <v>3179</v>
      </c>
      <c r="C117" s="263" t="s">
        <v>3180</v>
      </c>
      <c r="D117" s="256" t="s">
        <v>526</v>
      </c>
      <c r="E117" s="257">
        <v>305</v>
      </c>
      <c r="F117" s="258"/>
      <c r="G117" s="259">
        <f>ROUND(E117*F117,2)</f>
        <v>0</v>
      </c>
      <c r="H117" s="258"/>
      <c r="I117" s="259">
        <f>ROUND(E117*H117,2)</f>
        <v>0</v>
      </c>
      <c r="J117" s="258"/>
      <c r="K117" s="259">
        <f>ROUND(E117*J117,2)</f>
        <v>0</v>
      </c>
      <c r="L117" s="259">
        <v>15</v>
      </c>
      <c r="M117" s="259">
        <f>G117*(1+L117/100)</f>
        <v>0</v>
      </c>
      <c r="N117" s="259">
        <v>0</v>
      </c>
      <c r="O117" s="259">
        <f>ROUND(E117*N117,2)</f>
        <v>0</v>
      </c>
      <c r="P117" s="259">
        <v>0</v>
      </c>
      <c r="Q117" s="259">
        <f>ROUND(E117*P117,2)</f>
        <v>0</v>
      </c>
      <c r="R117" s="259" t="s">
        <v>1541</v>
      </c>
      <c r="S117" s="259" t="s">
        <v>243</v>
      </c>
      <c r="T117" s="260" t="s">
        <v>244</v>
      </c>
      <c r="U117" s="220">
        <v>0.42499999999999999</v>
      </c>
      <c r="V117" s="220">
        <f>ROUND(E117*U117,2)</f>
        <v>129.63</v>
      </c>
      <c r="W117" s="220"/>
      <c r="X117" s="220" t="s">
        <v>292</v>
      </c>
      <c r="Y117" s="210"/>
      <c r="Z117" s="210"/>
      <c r="AA117" s="210"/>
      <c r="AB117" s="210"/>
      <c r="AC117" s="210"/>
      <c r="AD117" s="210"/>
      <c r="AE117" s="210"/>
      <c r="AF117" s="210"/>
      <c r="AG117" s="210" t="s">
        <v>326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5">
      <c r="A118" s="254">
        <v>75</v>
      </c>
      <c r="B118" s="255" t="s">
        <v>3181</v>
      </c>
      <c r="C118" s="263" t="s">
        <v>3182</v>
      </c>
      <c r="D118" s="256" t="s">
        <v>526</v>
      </c>
      <c r="E118" s="257">
        <v>20</v>
      </c>
      <c r="F118" s="258"/>
      <c r="G118" s="259">
        <f>ROUND(E118*F118,2)</f>
        <v>0</v>
      </c>
      <c r="H118" s="258"/>
      <c r="I118" s="259">
        <f>ROUND(E118*H118,2)</f>
        <v>0</v>
      </c>
      <c r="J118" s="258"/>
      <c r="K118" s="259">
        <f>ROUND(E118*J118,2)</f>
        <v>0</v>
      </c>
      <c r="L118" s="259">
        <v>15</v>
      </c>
      <c r="M118" s="259">
        <f>G118*(1+L118/100)</f>
        <v>0</v>
      </c>
      <c r="N118" s="259">
        <v>0.03</v>
      </c>
      <c r="O118" s="259">
        <f>ROUND(E118*N118,2)</f>
        <v>0.6</v>
      </c>
      <c r="P118" s="259">
        <v>0</v>
      </c>
      <c r="Q118" s="259">
        <f>ROUND(E118*P118,2)</f>
        <v>0</v>
      </c>
      <c r="R118" s="259" t="s">
        <v>1541</v>
      </c>
      <c r="S118" s="259" t="s">
        <v>243</v>
      </c>
      <c r="T118" s="260" t="s">
        <v>244</v>
      </c>
      <c r="U118" s="220">
        <v>1.6439999999999999</v>
      </c>
      <c r="V118" s="220">
        <f>ROUND(E118*U118,2)</f>
        <v>32.880000000000003</v>
      </c>
      <c r="W118" s="220"/>
      <c r="X118" s="220" t="s">
        <v>292</v>
      </c>
      <c r="Y118" s="210"/>
      <c r="Z118" s="210"/>
      <c r="AA118" s="210"/>
      <c r="AB118" s="210"/>
      <c r="AC118" s="210"/>
      <c r="AD118" s="210"/>
      <c r="AE118" s="210"/>
      <c r="AF118" s="210"/>
      <c r="AG118" s="210" t="s">
        <v>326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54">
        <v>76</v>
      </c>
      <c r="B119" s="255" t="s">
        <v>3103</v>
      </c>
      <c r="C119" s="263" t="s">
        <v>3183</v>
      </c>
      <c r="D119" s="256" t="s">
        <v>2204</v>
      </c>
      <c r="E119" s="257">
        <v>104</v>
      </c>
      <c r="F119" s="258"/>
      <c r="G119" s="259">
        <f>ROUND(E119*F119,2)</f>
        <v>0</v>
      </c>
      <c r="H119" s="258"/>
      <c r="I119" s="259">
        <f>ROUND(E119*H119,2)</f>
        <v>0</v>
      </c>
      <c r="J119" s="258"/>
      <c r="K119" s="259">
        <f>ROUND(E119*J119,2)</f>
        <v>0</v>
      </c>
      <c r="L119" s="259">
        <v>15</v>
      </c>
      <c r="M119" s="259">
        <f>G119*(1+L119/100)</f>
        <v>0</v>
      </c>
      <c r="N119" s="259">
        <v>0</v>
      </c>
      <c r="O119" s="259">
        <f>ROUND(E119*N119,2)</f>
        <v>0</v>
      </c>
      <c r="P119" s="259">
        <v>0</v>
      </c>
      <c r="Q119" s="259">
        <f>ROUND(E119*P119,2)</f>
        <v>0</v>
      </c>
      <c r="R119" s="259"/>
      <c r="S119" s="259" t="s">
        <v>272</v>
      </c>
      <c r="T119" s="260" t="s">
        <v>244</v>
      </c>
      <c r="U119" s="220">
        <v>0</v>
      </c>
      <c r="V119" s="220">
        <f>ROUND(E119*U119,2)</f>
        <v>0</v>
      </c>
      <c r="W119" s="220"/>
      <c r="X119" s="220" t="s">
        <v>3120</v>
      </c>
      <c r="Y119" s="210"/>
      <c r="Z119" s="210"/>
      <c r="AA119" s="210"/>
      <c r="AB119" s="210"/>
      <c r="AC119" s="210"/>
      <c r="AD119" s="210"/>
      <c r="AE119" s="210"/>
      <c r="AF119" s="210"/>
      <c r="AG119" s="210" t="s">
        <v>3121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54">
        <v>77</v>
      </c>
      <c r="B120" s="255" t="s">
        <v>3103</v>
      </c>
      <c r="C120" s="263" t="s">
        <v>3184</v>
      </c>
      <c r="D120" s="256" t="s">
        <v>2204</v>
      </c>
      <c r="E120" s="257">
        <v>2</v>
      </c>
      <c r="F120" s="258"/>
      <c r="G120" s="259">
        <f>ROUND(E120*F120,2)</f>
        <v>0</v>
      </c>
      <c r="H120" s="258"/>
      <c r="I120" s="259">
        <f>ROUND(E120*H120,2)</f>
        <v>0</v>
      </c>
      <c r="J120" s="258"/>
      <c r="K120" s="259">
        <f>ROUND(E120*J120,2)</f>
        <v>0</v>
      </c>
      <c r="L120" s="259">
        <v>15</v>
      </c>
      <c r="M120" s="259">
        <f>G120*(1+L120/100)</f>
        <v>0</v>
      </c>
      <c r="N120" s="259">
        <v>0</v>
      </c>
      <c r="O120" s="259">
        <f>ROUND(E120*N120,2)</f>
        <v>0</v>
      </c>
      <c r="P120" s="259">
        <v>0</v>
      </c>
      <c r="Q120" s="259">
        <f>ROUND(E120*P120,2)</f>
        <v>0</v>
      </c>
      <c r="R120" s="259"/>
      <c r="S120" s="259" t="s">
        <v>272</v>
      </c>
      <c r="T120" s="260" t="s">
        <v>244</v>
      </c>
      <c r="U120" s="220">
        <v>0</v>
      </c>
      <c r="V120" s="220">
        <f>ROUND(E120*U120,2)</f>
        <v>0</v>
      </c>
      <c r="W120" s="220"/>
      <c r="X120" s="220" t="s">
        <v>3120</v>
      </c>
      <c r="Y120" s="210"/>
      <c r="Z120" s="210"/>
      <c r="AA120" s="210"/>
      <c r="AB120" s="210"/>
      <c r="AC120" s="210"/>
      <c r="AD120" s="210"/>
      <c r="AE120" s="210"/>
      <c r="AF120" s="210"/>
      <c r="AG120" s="210" t="s">
        <v>3121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54">
        <v>78</v>
      </c>
      <c r="B121" s="255" t="s">
        <v>3185</v>
      </c>
      <c r="C121" s="263" t="s">
        <v>3186</v>
      </c>
      <c r="D121" s="256" t="s">
        <v>526</v>
      </c>
      <c r="E121" s="257">
        <v>54</v>
      </c>
      <c r="F121" s="258"/>
      <c r="G121" s="259">
        <f>ROUND(E121*F121,2)</f>
        <v>0</v>
      </c>
      <c r="H121" s="258"/>
      <c r="I121" s="259">
        <f>ROUND(E121*H121,2)</f>
        <v>0</v>
      </c>
      <c r="J121" s="258"/>
      <c r="K121" s="259">
        <f>ROUND(E121*J121,2)</f>
        <v>0</v>
      </c>
      <c r="L121" s="259">
        <v>15</v>
      </c>
      <c r="M121" s="259">
        <f>G121*(1+L121/100)</f>
        <v>0</v>
      </c>
      <c r="N121" s="259">
        <v>1.3999999999999999E-4</v>
      </c>
      <c r="O121" s="259">
        <f>ROUND(E121*N121,2)</f>
        <v>0.01</v>
      </c>
      <c r="P121" s="259">
        <v>0</v>
      </c>
      <c r="Q121" s="259">
        <f>ROUND(E121*P121,2)</f>
        <v>0</v>
      </c>
      <c r="R121" s="259" t="s">
        <v>1541</v>
      </c>
      <c r="S121" s="259" t="s">
        <v>243</v>
      </c>
      <c r="T121" s="260" t="s">
        <v>244</v>
      </c>
      <c r="U121" s="220">
        <v>0.16500000000000001</v>
      </c>
      <c r="V121" s="220">
        <f>ROUND(E121*U121,2)</f>
        <v>8.91</v>
      </c>
      <c r="W121" s="220"/>
      <c r="X121" s="220" t="s">
        <v>292</v>
      </c>
      <c r="Y121" s="210"/>
      <c r="Z121" s="210"/>
      <c r="AA121" s="210"/>
      <c r="AB121" s="210"/>
      <c r="AC121" s="210"/>
      <c r="AD121" s="210"/>
      <c r="AE121" s="210"/>
      <c r="AF121" s="210"/>
      <c r="AG121" s="210" t="s">
        <v>326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54">
        <v>79</v>
      </c>
      <c r="B122" s="255" t="s">
        <v>3187</v>
      </c>
      <c r="C122" s="263" t="s">
        <v>3188</v>
      </c>
      <c r="D122" s="256" t="s">
        <v>526</v>
      </c>
      <c r="E122" s="257">
        <v>49</v>
      </c>
      <c r="F122" s="258"/>
      <c r="G122" s="259">
        <f>ROUND(E122*F122,2)</f>
        <v>0</v>
      </c>
      <c r="H122" s="258"/>
      <c r="I122" s="259">
        <f>ROUND(E122*H122,2)</f>
        <v>0</v>
      </c>
      <c r="J122" s="258"/>
      <c r="K122" s="259">
        <f>ROUND(E122*J122,2)</f>
        <v>0</v>
      </c>
      <c r="L122" s="259">
        <v>15</v>
      </c>
      <c r="M122" s="259">
        <f>G122*(1+L122/100)</f>
        <v>0</v>
      </c>
      <c r="N122" s="259">
        <v>2.0000000000000001E-4</v>
      </c>
      <c r="O122" s="259">
        <f>ROUND(E122*N122,2)</f>
        <v>0.01</v>
      </c>
      <c r="P122" s="259">
        <v>0</v>
      </c>
      <c r="Q122" s="259">
        <f>ROUND(E122*P122,2)</f>
        <v>0</v>
      </c>
      <c r="R122" s="259" t="s">
        <v>1541</v>
      </c>
      <c r="S122" s="259" t="s">
        <v>243</v>
      </c>
      <c r="T122" s="260" t="s">
        <v>244</v>
      </c>
      <c r="U122" s="220">
        <v>0.20699999999999999</v>
      </c>
      <c r="V122" s="220">
        <f>ROUND(E122*U122,2)</f>
        <v>10.14</v>
      </c>
      <c r="W122" s="220"/>
      <c r="X122" s="220" t="s">
        <v>292</v>
      </c>
      <c r="Y122" s="210"/>
      <c r="Z122" s="210"/>
      <c r="AA122" s="210"/>
      <c r="AB122" s="210"/>
      <c r="AC122" s="210"/>
      <c r="AD122" s="210"/>
      <c r="AE122" s="210"/>
      <c r="AF122" s="210"/>
      <c r="AG122" s="210" t="s">
        <v>326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54">
        <v>80</v>
      </c>
      <c r="B123" s="255" t="s">
        <v>3189</v>
      </c>
      <c r="C123" s="263" t="s">
        <v>3190</v>
      </c>
      <c r="D123" s="256" t="s">
        <v>526</v>
      </c>
      <c r="E123" s="257">
        <v>3</v>
      </c>
      <c r="F123" s="258"/>
      <c r="G123" s="259">
        <f>ROUND(E123*F123,2)</f>
        <v>0</v>
      </c>
      <c r="H123" s="258"/>
      <c r="I123" s="259">
        <f>ROUND(E123*H123,2)</f>
        <v>0</v>
      </c>
      <c r="J123" s="258"/>
      <c r="K123" s="259">
        <f>ROUND(E123*J123,2)</f>
        <v>0</v>
      </c>
      <c r="L123" s="259">
        <v>15</v>
      </c>
      <c r="M123" s="259">
        <f>G123*(1+L123/100)</f>
        <v>0</v>
      </c>
      <c r="N123" s="259">
        <v>5.1999999999999995E-4</v>
      </c>
      <c r="O123" s="259">
        <f>ROUND(E123*N123,2)</f>
        <v>0</v>
      </c>
      <c r="P123" s="259">
        <v>0</v>
      </c>
      <c r="Q123" s="259">
        <f>ROUND(E123*P123,2)</f>
        <v>0</v>
      </c>
      <c r="R123" s="259" t="s">
        <v>1541</v>
      </c>
      <c r="S123" s="259" t="s">
        <v>243</v>
      </c>
      <c r="T123" s="260" t="s">
        <v>244</v>
      </c>
      <c r="U123" s="220">
        <v>0.26900000000000002</v>
      </c>
      <c r="V123" s="220">
        <f>ROUND(E123*U123,2)</f>
        <v>0.81</v>
      </c>
      <c r="W123" s="220"/>
      <c r="X123" s="220" t="s">
        <v>292</v>
      </c>
      <c r="Y123" s="210"/>
      <c r="Z123" s="210"/>
      <c r="AA123" s="210"/>
      <c r="AB123" s="210"/>
      <c r="AC123" s="210"/>
      <c r="AD123" s="210"/>
      <c r="AE123" s="210"/>
      <c r="AF123" s="210"/>
      <c r="AG123" s="210" t="s">
        <v>326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54">
        <v>81</v>
      </c>
      <c r="B124" s="255" t="s">
        <v>3191</v>
      </c>
      <c r="C124" s="263" t="s">
        <v>3192</v>
      </c>
      <c r="D124" s="256" t="s">
        <v>526</v>
      </c>
      <c r="E124" s="257">
        <v>2</v>
      </c>
      <c r="F124" s="258"/>
      <c r="G124" s="259">
        <f>ROUND(E124*F124,2)</f>
        <v>0</v>
      </c>
      <c r="H124" s="258"/>
      <c r="I124" s="259">
        <f>ROUND(E124*H124,2)</f>
        <v>0</v>
      </c>
      <c r="J124" s="258"/>
      <c r="K124" s="259">
        <f>ROUND(E124*J124,2)</f>
        <v>0</v>
      </c>
      <c r="L124" s="259">
        <v>15</v>
      </c>
      <c r="M124" s="259">
        <f>G124*(1+L124/100)</f>
        <v>0</v>
      </c>
      <c r="N124" s="259">
        <v>1.24E-3</v>
      </c>
      <c r="O124" s="259">
        <f>ROUND(E124*N124,2)</f>
        <v>0</v>
      </c>
      <c r="P124" s="259">
        <v>0</v>
      </c>
      <c r="Q124" s="259">
        <f>ROUND(E124*P124,2)</f>
        <v>0</v>
      </c>
      <c r="R124" s="259" t="s">
        <v>1541</v>
      </c>
      <c r="S124" s="259" t="s">
        <v>243</v>
      </c>
      <c r="T124" s="260" t="s">
        <v>244</v>
      </c>
      <c r="U124" s="220">
        <v>0.42399999999999999</v>
      </c>
      <c r="V124" s="220">
        <f>ROUND(E124*U124,2)</f>
        <v>0.85</v>
      </c>
      <c r="W124" s="220"/>
      <c r="X124" s="220" t="s">
        <v>292</v>
      </c>
      <c r="Y124" s="210"/>
      <c r="Z124" s="210"/>
      <c r="AA124" s="210"/>
      <c r="AB124" s="210"/>
      <c r="AC124" s="210"/>
      <c r="AD124" s="210"/>
      <c r="AE124" s="210"/>
      <c r="AF124" s="210"/>
      <c r="AG124" s="210" t="s">
        <v>326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54">
        <v>82</v>
      </c>
      <c r="B125" s="255" t="s">
        <v>3103</v>
      </c>
      <c r="C125" s="263" t="s">
        <v>3193</v>
      </c>
      <c r="D125" s="256" t="s">
        <v>2204</v>
      </c>
      <c r="E125" s="257">
        <v>2</v>
      </c>
      <c r="F125" s="258"/>
      <c r="G125" s="259">
        <f>ROUND(E125*F125,2)</f>
        <v>0</v>
      </c>
      <c r="H125" s="258"/>
      <c r="I125" s="259">
        <f>ROUND(E125*H125,2)</f>
        <v>0</v>
      </c>
      <c r="J125" s="258"/>
      <c r="K125" s="259">
        <f>ROUND(E125*J125,2)</f>
        <v>0</v>
      </c>
      <c r="L125" s="259">
        <v>15</v>
      </c>
      <c r="M125" s="259">
        <f>G125*(1+L125/100)</f>
        <v>0</v>
      </c>
      <c r="N125" s="259">
        <v>0</v>
      </c>
      <c r="O125" s="259">
        <f>ROUND(E125*N125,2)</f>
        <v>0</v>
      </c>
      <c r="P125" s="259">
        <v>0</v>
      </c>
      <c r="Q125" s="259">
        <f>ROUND(E125*P125,2)</f>
        <v>0</v>
      </c>
      <c r="R125" s="259"/>
      <c r="S125" s="259" t="s">
        <v>272</v>
      </c>
      <c r="T125" s="260" t="s">
        <v>244</v>
      </c>
      <c r="U125" s="220">
        <v>0</v>
      </c>
      <c r="V125" s="220">
        <f>ROUND(E125*U125,2)</f>
        <v>0</v>
      </c>
      <c r="W125" s="220"/>
      <c r="X125" s="220" t="s">
        <v>3120</v>
      </c>
      <c r="Y125" s="210"/>
      <c r="Z125" s="210"/>
      <c r="AA125" s="210"/>
      <c r="AB125" s="210"/>
      <c r="AC125" s="210"/>
      <c r="AD125" s="210"/>
      <c r="AE125" s="210"/>
      <c r="AF125" s="210"/>
      <c r="AG125" s="210" t="s">
        <v>3121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54">
        <v>83</v>
      </c>
      <c r="B126" s="255" t="s">
        <v>3103</v>
      </c>
      <c r="C126" s="263" t="s">
        <v>3194</v>
      </c>
      <c r="D126" s="256" t="s">
        <v>2204</v>
      </c>
      <c r="E126" s="257">
        <v>8</v>
      </c>
      <c r="F126" s="258"/>
      <c r="G126" s="259">
        <f>ROUND(E126*F126,2)</f>
        <v>0</v>
      </c>
      <c r="H126" s="258"/>
      <c r="I126" s="259">
        <f>ROUND(E126*H126,2)</f>
        <v>0</v>
      </c>
      <c r="J126" s="258"/>
      <c r="K126" s="259">
        <f>ROUND(E126*J126,2)</f>
        <v>0</v>
      </c>
      <c r="L126" s="259">
        <v>15</v>
      </c>
      <c r="M126" s="259">
        <f>G126*(1+L126/100)</f>
        <v>0</v>
      </c>
      <c r="N126" s="259">
        <v>0</v>
      </c>
      <c r="O126" s="259">
        <f>ROUND(E126*N126,2)</f>
        <v>0</v>
      </c>
      <c r="P126" s="259">
        <v>0</v>
      </c>
      <c r="Q126" s="259">
        <f>ROUND(E126*P126,2)</f>
        <v>0</v>
      </c>
      <c r="R126" s="259"/>
      <c r="S126" s="259" t="s">
        <v>272</v>
      </c>
      <c r="T126" s="260" t="s">
        <v>244</v>
      </c>
      <c r="U126" s="220">
        <v>0</v>
      </c>
      <c r="V126" s="220">
        <f>ROUND(E126*U126,2)</f>
        <v>0</v>
      </c>
      <c r="W126" s="220"/>
      <c r="X126" s="220" t="s">
        <v>3120</v>
      </c>
      <c r="Y126" s="210"/>
      <c r="Z126" s="210"/>
      <c r="AA126" s="210"/>
      <c r="AB126" s="210"/>
      <c r="AC126" s="210"/>
      <c r="AD126" s="210"/>
      <c r="AE126" s="210"/>
      <c r="AF126" s="210"/>
      <c r="AG126" s="210" t="s">
        <v>3121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54">
        <v>84</v>
      </c>
      <c r="B127" s="255" t="s">
        <v>3103</v>
      </c>
      <c r="C127" s="263" t="s">
        <v>3195</v>
      </c>
      <c r="D127" s="256" t="s">
        <v>2204</v>
      </c>
      <c r="E127" s="257">
        <v>1</v>
      </c>
      <c r="F127" s="258"/>
      <c r="G127" s="259">
        <f>ROUND(E127*F127,2)</f>
        <v>0</v>
      </c>
      <c r="H127" s="258"/>
      <c r="I127" s="259">
        <f>ROUND(E127*H127,2)</f>
        <v>0</v>
      </c>
      <c r="J127" s="258"/>
      <c r="K127" s="259">
        <f>ROUND(E127*J127,2)</f>
        <v>0</v>
      </c>
      <c r="L127" s="259">
        <v>15</v>
      </c>
      <c r="M127" s="259">
        <f>G127*(1+L127/100)</f>
        <v>0</v>
      </c>
      <c r="N127" s="259">
        <v>0</v>
      </c>
      <c r="O127" s="259">
        <f>ROUND(E127*N127,2)</f>
        <v>0</v>
      </c>
      <c r="P127" s="259">
        <v>0</v>
      </c>
      <c r="Q127" s="259">
        <f>ROUND(E127*P127,2)</f>
        <v>0</v>
      </c>
      <c r="R127" s="259"/>
      <c r="S127" s="259" t="s">
        <v>272</v>
      </c>
      <c r="T127" s="260" t="s">
        <v>244</v>
      </c>
      <c r="U127" s="220">
        <v>0</v>
      </c>
      <c r="V127" s="220">
        <f>ROUND(E127*U127,2)</f>
        <v>0</v>
      </c>
      <c r="W127" s="220"/>
      <c r="X127" s="220" t="s">
        <v>3120</v>
      </c>
      <c r="Y127" s="210"/>
      <c r="Z127" s="210"/>
      <c r="AA127" s="210"/>
      <c r="AB127" s="210"/>
      <c r="AC127" s="210"/>
      <c r="AD127" s="210"/>
      <c r="AE127" s="210"/>
      <c r="AF127" s="210"/>
      <c r="AG127" s="210" t="s">
        <v>3121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54">
        <v>85</v>
      </c>
      <c r="B128" s="255" t="s">
        <v>3103</v>
      </c>
      <c r="C128" s="263" t="s">
        <v>3196</v>
      </c>
      <c r="D128" s="256" t="s">
        <v>2204</v>
      </c>
      <c r="E128" s="257">
        <v>2</v>
      </c>
      <c r="F128" s="258"/>
      <c r="G128" s="259">
        <f>ROUND(E128*F128,2)</f>
        <v>0</v>
      </c>
      <c r="H128" s="258"/>
      <c r="I128" s="259">
        <f>ROUND(E128*H128,2)</f>
        <v>0</v>
      </c>
      <c r="J128" s="258"/>
      <c r="K128" s="259">
        <f>ROUND(E128*J128,2)</f>
        <v>0</v>
      </c>
      <c r="L128" s="259">
        <v>15</v>
      </c>
      <c r="M128" s="259">
        <f>G128*(1+L128/100)</f>
        <v>0</v>
      </c>
      <c r="N128" s="259">
        <v>0</v>
      </c>
      <c r="O128" s="259">
        <f>ROUND(E128*N128,2)</f>
        <v>0</v>
      </c>
      <c r="P128" s="259">
        <v>0</v>
      </c>
      <c r="Q128" s="259">
        <f>ROUND(E128*P128,2)</f>
        <v>0</v>
      </c>
      <c r="R128" s="259"/>
      <c r="S128" s="259" t="s">
        <v>272</v>
      </c>
      <c r="T128" s="260" t="s">
        <v>244</v>
      </c>
      <c r="U128" s="220">
        <v>0</v>
      </c>
      <c r="V128" s="220">
        <f>ROUND(E128*U128,2)</f>
        <v>0</v>
      </c>
      <c r="W128" s="220"/>
      <c r="X128" s="220" t="s">
        <v>3120</v>
      </c>
      <c r="Y128" s="210"/>
      <c r="Z128" s="210"/>
      <c r="AA128" s="210"/>
      <c r="AB128" s="210"/>
      <c r="AC128" s="210"/>
      <c r="AD128" s="210"/>
      <c r="AE128" s="210"/>
      <c r="AF128" s="210"/>
      <c r="AG128" s="210" t="s">
        <v>3121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5">
      <c r="A129" s="254">
        <v>86</v>
      </c>
      <c r="B129" s="255" t="s">
        <v>3103</v>
      </c>
      <c r="C129" s="263" t="s">
        <v>3197</v>
      </c>
      <c r="D129" s="256" t="s">
        <v>2204</v>
      </c>
      <c r="E129" s="257">
        <v>36</v>
      </c>
      <c r="F129" s="258"/>
      <c r="G129" s="259">
        <f>ROUND(E129*F129,2)</f>
        <v>0</v>
      </c>
      <c r="H129" s="258"/>
      <c r="I129" s="259">
        <f>ROUND(E129*H129,2)</f>
        <v>0</v>
      </c>
      <c r="J129" s="258"/>
      <c r="K129" s="259">
        <f>ROUND(E129*J129,2)</f>
        <v>0</v>
      </c>
      <c r="L129" s="259">
        <v>15</v>
      </c>
      <c r="M129" s="259">
        <f>G129*(1+L129/100)</f>
        <v>0</v>
      </c>
      <c r="N129" s="259">
        <v>0</v>
      </c>
      <c r="O129" s="259">
        <f>ROUND(E129*N129,2)</f>
        <v>0</v>
      </c>
      <c r="P129" s="259">
        <v>0</v>
      </c>
      <c r="Q129" s="259">
        <f>ROUND(E129*P129,2)</f>
        <v>0</v>
      </c>
      <c r="R129" s="259"/>
      <c r="S129" s="259" t="s">
        <v>272</v>
      </c>
      <c r="T129" s="260" t="s">
        <v>244</v>
      </c>
      <c r="U129" s="220">
        <v>0</v>
      </c>
      <c r="V129" s="220">
        <f>ROUND(E129*U129,2)</f>
        <v>0</v>
      </c>
      <c r="W129" s="220"/>
      <c r="X129" s="220" t="s">
        <v>3120</v>
      </c>
      <c r="Y129" s="210"/>
      <c r="Z129" s="210"/>
      <c r="AA129" s="210"/>
      <c r="AB129" s="210"/>
      <c r="AC129" s="210"/>
      <c r="AD129" s="210"/>
      <c r="AE129" s="210"/>
      <c r="AF129" s="210"/>
      <c r="AG129" s="210" t="s">
        <v>3121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54">
        <v>87</v>
      </c>
      <c r="B130" s="255" t="s">
        <v>3198</v>
      </c>
      <c r="C130" s="263" t="s">
        <v>3199</v>
      </c>
      <c r="D130" s="256" t="s">
        <v>564</v>
      </c>
      <c r="E130" s="257">
        <v>2648.5</v>
      </c>
      <c r="F130" s="258"/>
      <c r="G130" s="259">
        <f>ROUND(E130*F130,2)</f>
        <v>0</v>
      </c>
      <c r="H130" s="258"/>
      <c r="I130" s="259">
        <f>ROUND(E130*H130,2)</f>
        <v>0</v>
      </c>
      <c r="J130" s="258"/>
      <c r="K130" s="259">
        <f>ROUND(E130*J130,2)</f>
        <v>0</v>
      </c>
      <c r="L130" s="259">
        <v>15</v>
      </c>
      <c r="M130" s="259">
        <f>G130*(1+L130/100)</f>
        <v>0</v>
      </c>
      <c r="N130" s="259">
        <v>1.0000000000000001E-5</v>
      </c>
      <c r="O130" s="259">
        <f>ROUND(E130*N130,2)</f>
        <v>0.03</v>
      </c>
      <c r="P130" s="259">
        <v>0</v>
      </c>
      <c r="Q130" s="259">
        <f>ROUND(E130*P130,2)</f>
        <v>0</v>
      </c>
      <c r="R130" s="259" t="s">
        <v>1541</v>
      </c>
      <c r="S130" s="259" t="s">
        <v>243</v>
      </c>
      <c r="T130" s="260" t="s">
        <v>244</v>
      </c>
      <c r="U130" s="220">
        <v>6.2E-2</v>
      </c>
      <c r="V130" s="220">
        <f>ROUND(E130*U130,2)</f>
        <v>164.21</v>
      </c>
      <c r="W130" s="220"/>
      <c r="X130" s="220" t="s">
        <v>292</v>
      </c>
      <c r="Y130" s="210"/>
      <c r="Z130" s="210"/>
      <c r="AA130" s="210"/>
      <c r="AB130" s="210"/>
      <c r="AC130" s="210"/>
      <c r="AD130" s="210"/>
      <c r="AE130" s="210"/>
      <c r="AF130" s="210"/>
      <c r="AG130" s="210" t="s">
        <v>326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54">
        <v>88</v>
      </c>
      <c r="B131" s="255" t="s">
        <v>3200</v>
      </c>
      <c r="C131" s="263" t="s">
        <v>3201</v>
      </c>
      <c r="D131" s="256" t="s">
        <v>564</v>
      </c>
      <c r="E131" s="257">
        <v>2648.5</v>
      </c>
      <c r="F131" s="258"/>
      <c r="G131" s="259">
        <f>ROUND(E131*F131,2)</f>
        <v>0</v>
      </c>
      <c r="H131" s="258"/>
      <c r="I131" s="259">
        <f>ROUND(E131*H131,2)</f>
        <v>0</v>
      </c>
      <c r="J131" s="258"/>
      <c r="K131" s="259">
        <f>ROUND(E131*J131,2)</f>
        <v>0</v>
      </c>
      <c r="L131" s="259">
        <v>15</v>
      </c>
      <c r="M131" s="259">
        <f>G131*(1+L131/100)</f>
        <v>0</v>
      </c>
      <c r="N131" s="259">
        <v>3.8000000000000002E-4</v>
      </c>
      <c r="O131" s="259">
        <f>ROUND(E131*N131,2)</f>
        <v>1.01</v>
      </c>
      <c r="P131" s="259">
        <v>0</v>
      </c>
      <c r="Q131" s="259">
        <f>ROUND(E131*P131,2)</f>
        <v>0</v>
      </c>
      <c r="R131" s="259" t="s">
        <v>1541</v>
      </c>
      <c r="S131" s="259" t="s">
        <v>243</v>
      </c>
      <c r="T131" s="260" t="s">
        <v>244</v>
      </c>
      <c r="U131" s="220">
        <v>0.17899999999999999</v>
      </c>
      <c r="V131" s="220">
        <f>ROUND(E131*U131,2)</f>
        <v>474.08</v>
      </c>
      <c r="W131" s="220"/>
      <c r="X131" s="220" t="s">
        <v>292</v>
      </c>
      <c r="Y131" s="210"/>
      <c r="Z131" s="210"/>
      <c r="AA131" s="210"/>
      <c r="AB131" s="210"/>
      <c r="AC131" s="210"/>
      <c r="AD131" s="210"/>
      <c r="AE131" s="210"/>
      <c r="AF131" s="210"/>
      <c r="AG131" s="210" t="s">
        <v>326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31">
        <v>89</v>
      </c>
      <c r="B132" s="232" t="s">
        <v>3202</v>
      </c>
      <c r="C132" s="242" t="s">
        <v>3203</v>
      </c>
      <c r="D132" s="233" t="s">
        <v>686</v>
      </c>
      <c r="E132" s="234">
        <v>4.68</v>
      </c>
      <c r="F132" s="235"/>
      <c r="G132" s="236">
        <f>ROUND(E132*F132,2)</f>
        <v>0</v>
      </c>
      <c r="H132" s="235"/>
      <c r="I132" s="236">
        <f>ROUND(E132*H132,2)</f>
        <v>0</v>
      </c>
      <c r="J132" s="235"/>
      <c r="K132" s="236">
        <f>ROUND(E132*J132,2)</f>
        <v>0</v>
      </c>
      <c r="L132" s="236">
        <v>15</v>
      </c>
      <c r="M132" s="236">
        <f>G132*(1+L132/100)</f>
        <v>0</v>
      </c>
      <c r="N132" s="236">
        <v>0</v>
      </c>
      <c r="O132" s="236">
        <f>ROUND(E132*N132,2)</f>
        <v>0</v>
      </c>
      <c r="P132" s="236">
        <v>0</v>
      </c>
      <c r="Q132" s="236">
        <f>ROUND(E132*P132,2)</f>
        <v>0</v>
      </c>
      <c r="R132" s="236" t="s">
        <v>1541</v>
      </c>
      <c r="S132" s="236" t="s">
        <v>243</v>
      </c>
      <c r="T132" s="237" t="s">
        <v>244</v>
      </c>
      <c r="U132" s="220">
        <v>1.421</v>
      </c>
      <c r="V132" s="220">
        <f>ROUND(E132*U132,2)</f>
        <v>6.65</v>
      </c>
      <c r="W132" s="220"/>
      <c r="X132" s="220" t="s">
        <v>292</v>
      </c>
      <c r="Y132" s="210"/>
      <c r="Z132" s="210"/>
      <c r="AA132" s="210"/>
      <c r="AB132" s="210"/>
      <c r="AC132" s="210"/>
      <c r="AD132" s="210"/>
      <c r="AE132" s="210"/>
      <c r="AF132" s="210"/>
      <c r="AG132" s="210" t="s">
        <v>326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17"/>
      <c r="B133" s="218"/>
      <c r="C133" s="261" t="s">
        <v>2043</v>
      </c>
      <c r="D133" s="252"/>
      <c r="E133" s="252"/>
      <c r="F133" s="252"/>
      <c r="G133" s="252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10"/>
      <c r="Z133" s="210"/>
      <c r="AA133" s="210"/>
      <c r="AB133" s="210"/>
      <c r="AC133" s="210"/>
      <c r="AD133" s="210"/>
      <c r="AE133" s="210"/>
      <c r="AF133" s="210"/>
      <c r="AG133" s="210" t="s">
        <v>295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54">
        <v>90</v>
      </c>
      <c r="B134" s="255" t="s">
        <v>3204</v>
      </c>
      <c r="C134" s="263" t="s">
        <v>3205</v>
      </c>
      <c r="D134" s="256" t="s">
        <v>564</v>
      </c>
      <c r="E134" s="257">
        <v>1870</v>
      </c>
      <c r="F134" s="258"/>
      <c r="G134" s="259">
        <f>ROUND(E134*F134,2)</f>
        <v>0</v>
      </c>
      <c r="H134" s="258"/>
      <c r="I134" s="259">
        <f>ROUND(E134*H134,2)</f>
        <v>0</v>
      </c>
      <c r="J134" s="258"/>
      <c r="K134" s="259">
        <f>ROUND(E134*J134,2)</f>
        <v>0</v>
      </c>
      <c r="L134" s="259">
        <v>15</v>
      </c>
      <c r="M134" s="259">
        <f>G134*(1+L134/100)</f>
        <v>0</v>
      </c>
      <c r="N134" s="259">
        <v>0</v>
      </c>
      <c r="O134" s="259">
        <f>ROUND(E134*N134,2)</f>
        <v>0</v>
      </c>
      <c r="P134" s="259">
        <v>2.1299999999999999E-3</v>
      </c>
      <c r="Q134" s="259">
        <f>ROUND(E134*P134,2)</f>
        <v>3.98</v>
      </c>
      <c r="R134" s="259" t="s">
        <v>1541</v>
      </c>
      <c r="S134" s="259" t="s">
        <v>243</v>
      </c>
      <c r="T134" s="260" t="s">
        <v>244</v>
      </c>
      <c r="U134" s="220">
        <v>0.17299999999999999</v>
      </c>
      <c r="V134" s="220">
        <f>ROUND(E134*U134,2)</f>
        <v>323.51</v>
      </c>
      <c r="W134" s="220"/>
      <c r="X134" s="220" t="s">
        <v>292</v>
      </c>
      <c r="Y134" s="210"/>
      <c r="Z134" s="210"/>
      <c r="AA134" s="210"/>
      <c r="AB134" s="210"/>
      <c r="AC134" s="210"/>
      <c r="AD134" s="210"/>
      <c r="AE134" s="210"/>
      <c r="AF134" s="210"/>
      <c r="AG134" s="210" t="s">
        <v>326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54">
        <v>91</v>
      </c>
      <c r="B135" s="255" t="s">
        <v>3206</v>
      </c>
      <c r="C135" s="263" t="s">
        <v>3207</v>
      </c>
      <c r="D135" s="256" t="s">
        <v>564</v>
      </c>
      <c r="E135" s="257">
        <v>76.5</v>
      </c>
      <c r="F135" s="258"/>
      <c r="G135" s="259">
        <f>ROUND(E135*F135,2)</f>
        <v>0</v>
      </c>
      <c r="H135" s="258"/>
      <c r="I135" s="259">
        <f>ROUND(E135*H135,2)</f>
        <v>0</v>
      </c>
      <c r="J135" s="258"/>
      <c r="K135" s="259">
        <f>ROUND(E135*J135,2)</f>
        <v>0</v>
      </c>
      <c r="L135" s="259">
        <v>15</v>
      </c>
      <c r="M135" s="259">
        <f>G135*(1+L135/100)</f>
        <v>0</v>
      </c>
      <c r="N135" s="259">
        <v>0</v>
      </c>
      <c r="O135" s="259">
        <f>ROUND(E135*N135,2)</f>
        <v>0</v>
      </c>
      <c r="P135" s="259">
        <v>4.9699999999999996E-3</v>
      </c>
      <c r="Q135" s="259">
        <f>ROUND(E135*P135,2)</f>
        <v>0.38</v>
      </c>
      <c r="R135" s="259" t="s">
        <v>1541</v>
      </c>
      <c r="S135" s="259" t="s">
        <v>243</v>
      </c>
      <c r="T135" s="260" t="s">
        <v>244</v>
      </c>
      <c r="U135" s="220">
        <v>0.20399999999999999</v>
      </c>
      <c r="V135" s="220">
        <f>ROUND(E135*U135,2)</f>
        <v>15.61</v>
      </c>
      <c r="W135" s="220"/>
      <c r="X135" s="220" t="s">
        <v>292</v>
      </c>
      <c r="Y135" s="210"/>
      <c r="Z135" s="210"/>
      <c r="AA135" s="210"/>
      <c r="AB135" s="210"/>
      <c r="AC135" s="210"/>
      <c r="AD135" s="210"/>
      <c r="AE135" s="210"/>
      <c r="AF135" s="210"/>
      <c r="AG135" s="210" t="s">
        <v>326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1" x14ac:dyDescent="0.25">
      <c r="A136" s="254">
        <v>92</v>
      </c>
      <c r="B136" s="255" t="s">
        <v>3208</v>
      </c>
      <c r="C136" s="263" t="s">
        <v>3209</v>
      </c>
      <c r="D136" s="256" t="s">
        <v>564</v>
      </c>
      <c r="E136" s="257">
        <v>20</v>
      </c>
      <c r="F136" s="258"/>
      <c r="G136" s="259">
        <f>ROUND(E136*F136,2)</f>
        <v>0</v>
      </c>
      <c r="H136" s="258"/>
      <c r="I136" s="259">
        <f>ROUND(E136*H136,2)</f>
        <v>0</v>
      </c>
      <c r="J136" s="258"/>
      <c r="K136" s="259">
        <f>ROUND(E136*J136,2)</f>
        <v>0</v>
      </c>
      <c r="L136" s="259">
        <v>15</v>
      </c>
      <c r="M136" s="259">
        <f>G136*(1+L136/100)</f>
        <v>0</v>
      </c>
      <c r="N136" s="259">
        <v>0</v>
      </c>
      <c r="O136" s="259">
        <f>ROUND(E136*N136,2)</f>
        <v>0</v>
      </c>
      <c r="P136" s="259">
        <v>6.7000000000000002E-3</v>
      </c>
      <c r="Q136" s="259">
        <f>ROUND(E136*P136,2)</f>
        <v>0.13</v>
      </c>
      <c r="R136" s="259" t="s">
        <v>1541</v>
      </c>
      <c r="S136" s="259" t="s">
        <v>243</v>
      </c>
      <c r="T136" s="260" t="s">
        <v>244</v>
      </c>
      <c r="U136" s="220">
        <v>0.23899999999999999</v>
      </c>
      <c r="V136" s="220">
        <f>ROUND(E136*U136,2)</f>
        <v>4.78</v>
      </c>
      <c r="W136" s="220"/>
      <c r="X136" s="220" t="s">
        <v>292</v>
      </c>
      <c r="Y136" s="210"/>
      <c r="Z136" s="210"/>
      <c r="AA136" s="210"/>
      <c r="AB136" s="210"/>
      <c r="AC136" s="210"/>
      <c r="AD136" s="210"/>
      <c r="AE136" s="210"/>
      <c r="AF136" s="210"/>
      <c r="AG136" s="210" t="s">
        <v>326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54">
        <v>93</v>
      </c>
      <c r="B137" s="255" t="s">
        <v>3210</v>
      </c>
      <c r="C137" s="263" t="s">
        <v>3211</v>
      </c>
      <c r="D137" s="256" t="s">
        <v>564</v>
      </c>
      <c r="E137" s="257">
        <v>50</v>
      </c>
      <c r="F137" s="258"/>
      <c r="G137" s="259">
        <f>ROUND(E137*F137,2)</f>
        <v>0</v>
      </c>
      <c r="H137" s="258"/>
      <c r="I137" s="259">
        <f>ROUND(E137*H137,2)</f>
        <v>0</v>
      </c>
      <c r="J137" s="258"/>
      <c r="K137" s="259">
        <f>ROUND(E137*J137,2)</f>
        <v>0</v>
      </c>
      <c r="L137" s="259">
        <v>15</v>
      </c>
      <c r="M137" s="259">
        <f>G137*(1+L137/100)</f>
        <v>0</v>
      </c>
      <c r="N137" s="259">
        <v>0</v>
      </c>
      <c r="O137" s="259">
        <f>ROUND(E137*N137,2)</f>
        <v>0</v>
      </c>
      <c r="P137" s="259">
        <v>9.5899999999999996E-3</v>
      </c>
      <c r="Q137" s="259">
        <f>ROUND(E137*P137,2)</f>
        <v>0.48</v>
      </c>
      <c r="R137" s="259" t="s">
        <v>1541</v>
      </c>
      <c r="S137" s="259" t="s">
        <v>243</v>
      </c>
      <c r="T137" s="260" t="s">
        <v>244</v>
      </c>
      <c r="U137" s="220">
        <v>0.25600000000000001</v>
      </c>
      <c r="V137" s="220">
        <f>ROUND(E137*U137,2)</f>
        <v>12.8</v>
      </c>
      <c r="W137" s="220"/>
      <c r="X137" s="220" t="s">
        <v>292</v>
      </c>
      <c r="Y137" s="210"/>
      <c r="Z137" s="210"/>
      <c r="AA137" s="210"/>
      <c r="AB137" s="210"/>
      <c r="AC137" s="210"/>
      <c r="AD137" s="210"/>
      <c r="AE137" s="210"/>
      <c r="AF137" s="210"/>
      <c r="AG137" s="210" t="s">
        <v>326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5">
      <c r="A138" s="254">
        <v>94</v>
      </c>
      <c r="B138" s="255" t="s">
        <v>3212</v>
      </c>
      <c r="C138" s="263" t="s">
        <v>3213</v>
      </c>
      <c r="D138" s="256" t="s">
        <v>564</v>
      </c>
      <c r="E138" s="257">
        <v>10</v>
      </c>
      <c r="F138" s="258"/>
      <c r="G138" s="259">
        <f>ROUND(E138*F138,2)</f>
        <v>0</v>
      </c>
      <c r="H138" s="258"/>
      <c r="I138" s="259">
        <f>ROUND(E138*H138,2)</f>
        <v>0</v>
      </c>
      <c r="J138" s="258"/>
      <c r="K138" s="259">
        <f>ROUND(E138*J138,2)</f>
        <v>0</v>
      </c>
      <c r="L138" s="259">
        <v>15</v>
      </c>
      <c r="M138" s="259">
        <f>G138*(1+L138/100)</f>
        <v>0</v>
      </c>
      <c r="N138" s="259">
        <v>0</v>
      </c>
      <c r="O138" s="259">
        <f>ROUND(E138*N138,2)</f>
        <v>0</v>
      </c>
      <c r="P138" s="259">
        <v>1.102E-2</v>
      </c>
      <c r="Q138" s="259">
        <f>ROUND(E138*P138,2)</f>
        <v>0.11</v>
      </c>
      <c r="R138" s="259" t="s">
        <v>1541</v>
      </c>
      <c r="S138" s="259" t="s">
        <v>243</v>
      </c>
      <c r="T138" s="260" t="s">
        <v>244</v>
      </c>
      <c r="U138" s="220">
        <v>0.29699999999999999</v>
      </c>
      <c r="V138" s="220">
        <f>ROUND(E138*U138,2)</f>
        <v>2.97</v>
      </c>
      <c r="W138" s="220"/>
      <c r="X138" s="220" t="s">
        <v>292</v>
      </c>
      <c r="Y138" s="210"/>
      <c r="Z138" s="210"/>
      <c r="AA138" s="210"/>
      <c r="AB138" s="210"/>
      <c r="AC138" s="210"/>
      <c r="AD138" s="210"/>
      <c r="AE138" s="210"/>
      <c r="AF138" s="210"/>
      <c r="AG138" s="210" t="s">
        <v>326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54">
        <v>95</v>
      </c>
      <c r="B139" s="255" t="s">
        <v>3214</v>
      </c>
      <c r="C139" s="263" t="s">
        <v>3215</v>
      </c>
      <c r="D139" s="256" t="s">
        <v>564</v>
      </c>
      <c r="E139" s="257">
        <v>770</v>
      </c>
      <c r="F139" s="258"/>
      <c r="G139" s="259">
        <f>ROUND(E139*F139,2)</f>
        <v>0</v>
      </c>
      <c r="H139" s="258"/>
      <c r="I139" s="259">
        <f>ROUND(E139*H139,2)</f>
        <v>0</v>
      </c>
      <c r="J139" s="258"/>
      <c r="K139" s="259">
        <f>ROUND(E139*J139,2)</f>
        <v>0</v>
      </c>
      <c r="L139" s="259">
        <v>15</v>
      </c>
      <c r="M139" s="259">
        <f>G139*(1+L139/100)</f>
        <v>0</v>
      </c>
      <c r="N139" s="259">
        <v>0</v>
      </c>
      <c r="O139" s="259">
        <f>ROUND(E139*N139,2)</f>
        <v>0</v>
      </c>
      <c r="P139" s="259">
        <v>0</v>
      </c>
      <c r="Q139" s="259">
        <f>ROUND(E139*P139,2)</f>
        <v>0</v>
      </c>
      <c r="R139" s="259"/>
      <c r="S139" s="259" t="s">
        <v>243</v>
      </c>
      <c r="T139" s="260" t="s">
        <v>244</v>
      </c>
      <c r="U139" s="220">
        <v>0.3</v>
      </c>
      <c r="V139" s="220">
        <f>ROUND(E139*U139,2)</f>
        <v>231</v>
      </c>
      <c r="W139" s="220"/>
      <c r="X139" s="220" t="s">
        <v>292</v>
      </c>
      <c r="Y139" s="210"/>
      <c r="Z139" s="210"/>
      <c r="AA139" s="210"/>
      <c r="AB139" s="210"/>
      <c r="AC139" s="210"/>
      <c r="AD139" s="210"/>
      <c r="AE139" s="210"/>
      <c r="AF139" s="210"/>
      <c r="AG139" s="210" t="s">
        <v>320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54">
        <v>96</v>
      </c>
      <c r="B140" s="255" t="s">
        <v>3103</v>
      </c>
      <c r="C140" s="263" t="s">
        <v>3216</v>
      </c>
      <c r="D140" s="256" t="s">
        <v>2204</v>
      </c>
      <c r="E140" s="257">
        <v>85</v>
      </c>
      <c r="F140" s="258"/>
      <c r="G140" s="259">
        <f>ROUND(E140*F140,2)</f>
        <v>0</v>
      </c>
      <c r="H140" s="258"/>
      <c r="I140" s="259">
        <f>ROUND(E140*H140,2)</f>
        <v>0</v>
      </c>
      <c r="J140" s="258"/>
      <c r="K140" s="259">
        <f>ROUND(E140*J140,2)</f>
        <v>0</v>
      </c>
      <c r="L140" s="259">
        <v>15</v>
      </c>
      <c r="M140" s="259">
        <f>G140*(1+L140/100)</f>
        <v>0</v>
      </c>
      <c r="N140" s="259">
        <v>0</v>
      </c>
      <c r="O140" s="259">
        <f>ROUND(E140*N140,2)</f>
        <v>0</v>
      </c>
      <c r="P140" s="259">
        <v>0</v>
      </c>
      <c r="Q140" s="259">
        <f>ROUND(E140*P140,2)</f>
        <v>0</v>
      </c>
      <c r="R140" s="259"/>
      <c r="S140" s="259" t="s">
        <v>272</v>
      </c>
      <c r="T140" s="260" t="s">
        <v>244</v>
      </c>
      <c r="U140" s="220">
        <v>0</v>
      </c>
      <c r="V140" s="220">
        <f>ROUND(E140*U140,2)</f>
        <v>0</v>
      </c>
      <c r="W140" s="220"/>
      <c r="X140" s="220" t="s">
        <v>3120</v>
      </c>
      <c r="Y140" s="210"/>
      <c r="Z140" s="210"/>
      <c r="AA140" s="210"/>
      <c r="AB140" s="210"/>
      <c r="AC140" s="210"/>
      <c r="AD140" s="210"/>
      <c r="AE140" s="210"/>
      <c r="AF140" s="210"/>
      <c r="AG140" s="210" t="s">
        <v>3121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54">
        <v>97</v>
      </c>
      <c r="B141" s="255" t="s">
        <v>3217</v>
      </c>
      <c r="C141" s="263" t="s">
        <v>3218</v>
      </c>
      <c r="D141" s="256" t="s">
        <v>564</v>
      </c>
      <c r="E141" s="257">
        <v>770</v>
      </c>
      <c r="F141" s="258"/>
      <c r="G141" s="259">
        <f>ROUND(E141*F141,2)</f>
        <v>0</v>
      </c>
      <c r="H141" s="258"/>
      <c r="I141" s="259">
        <f>ROUND(E141*H141,2)</f>
        <v>0</v>
      </c>
      <c r="J141" s="258"/>
      <c r="K141" s="259">
        <f>ROUND(E141*J141,2)</f>
        <v>0</v>
      </c>
      <c r="L141" s="259">
        <v>15</v>
      </c>
      <c r="M141" s="259">
        <f>G141*(1+L141/100)</f>
        <v>0</v>
      </c>
      <c r="N141" s="259">
        <v>1.685E-2</v>
      </c>
      <c r="O141" s="259">
        <f>ROUND(E141*N141,2)</f>
        <v>12.97</v>
      </c>
      <c r="P141" s="259">
        <v>0</v>
      </c>
      <c r="Q141" s="259">
        <f>ROUND(E141*P141,2)</f>
        <v>0</v>
      </c>
      <c r="R141" s="259"/>
      <c r="S141" s="259" t="s">
        <v>243</v>
      </c>
      <c r="T141" s="260" t="s">
        <v>244</v>
      </c>
      <c r="U141" s="220">
        <v>1.2E-2</v>
      </c>
      <c r="V141" s="220">
        <f>ROUND(E141*U141,2)</f>
        <v>9.24</v>
      </c>
      <c r="W141" s="220"/>
      <c r="X141" s="220" t="s">
        <v>292</v>
      </c>
      <c r="Y141" s="210"/>
      <c r="Z141" s="210"/>
      <c r="AA141" s="210"/>
      <c r="AB141" s="210"/>
      <c r="AC141" s="210"/>
      <c r="AD141" s="210"/>
      <c r="AE141" s="210"/>
      <c r="AF141" s="210"/>
      <c r="AG141" s="210" t="s">
        <v>320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5">
      <c r="A142" s="254">
        <v>98</v>
      </c>
      <c r="B142" s="255" t="s">
        <v>3219</v>
      </c>
      <c r="C142" s="263" t="s">
        <v>3220</v>
      </c>
      <c r="D142" s="256" t="s">
        <v>564</v>
      </c>
      <c r="E142" s="257">
        <v>770</v>
      </c>
      <c r="F142" s="258"/>
      <c r="G142" s="259">
        <f>ROUND(E142*F142,2)</f>
        <v>0</v>
      </c>
      <c r="H142" s="258"/>
      <c r="I142" s="259">
        <f>ROUND(E142*H142,2)</f>
        <v>0</v>
      </c>
      <c r="J142" s="258"/>
      <c r="K142" s="259">
        <f>ROUND(E142*J142,2)</f>
        <v>0</v>
      </c>
      <c r="L142" s="259">
        <v>15</v>
      </c>
      <c r="M142" s="259">
        <f>G142*(1+L142/100)</f>
        <v>0</v>
      </c>
      <c r="N142" s="259">
        <v>0</v>
      </c>
      <c r="O142" s="259">
        <f>ROUND(E142*N142,2)</f>
        <v>0</v>
      </c>
      <c r="P142" s="259">
        <v>0</v>
      </c>
      <c r="Q142" s="259">
        <f>ROUND(E142*P142,2)</f>
        <v>0</v>
      </c>
      <c r="R142" s="259"/>
      <c r="S142" s="259" t="s">
        <v>243</v>
      </c>
      <c r="T142" s="260" t="s">
        <v>244</v>
      </c>
      <c r="U142" s="220">
        <v>1.2E-2</v>
      </c>
      <c r="V142" s="220">
        <f>ROUND(E142*U142,2)</f>
        <v>9.24</v>
      </c>
      <c r="W142" s="220"/>
      <c r="X142" s="220" t="s">
        <v>292</v>
      </c>
      <c r="Y142" s="210"/>
      <c r="Z142" s="210"/>
      <c r="AA142" s="210"/>
      <c r="AB142" s="210"/>
      <c r="AC142" s="210"/>
      <c r="AD142" s="210"/>
      <c r="AE142" s="210"/>
      <c r="AF142" s="210"/>
      <c r="AG142" s="210" t="s">
        <v>320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5">
      <c r="A143" s="254">
        <v>99</v>
      </c>
      <c r="B143" s="255" t="s">
        <v>3103</v>
      </c>
      <c r="C143" s="263" t="s">
        <v>3221</v>
      </c>
      <c r="D143" s="256" t="s">
        <v>242</v>
      </c>
      <c r="E143" s="257">
        <v>1</v>
      </c>
      <c r="F143" s="258"/>
      <c r="G143" s="259">
        <f>ROUND(E143*F143,2)</f>
        <v>0</v>
      </c>
      <c r="H143" s="258"/>
      <c r="I143" s="259">
        <f>ROUND(E143*H143,2)</f>
        <v>0</v>
      </c>
      <c r="J143" s="258"/>
      <c r="K143" s="259">
        <f>ROUND(E143*J143,2)</f>
        <v>0</v>
      </c>
      <c r="L143" s="259">
        <v>15</v>
      </c>
      <c r="M143" s="259">
        <f>G143*(1+L143/100)</f>
        <v>0</v>
      </c>
      <c r="N143" s="259">
        <v>0</v>
      </c>
      <c r="O143" s="259">
        <f>ROUND(E143*N143,2)</f>
        <v>0</v>
      </c>
      <c r="P143" s="259">
        <v>0</v>
      </c>
      <c r="Q143" s="259">
        <f>ROUND(E143*P143,2)</f>
        <v>0</v>
      </c>
      <c r="R143" s="259"/>
      <c r="S143" s="259" t="s">
        <v>272</v>
      </c>
      <c r="T143" s="260" t="s">
        <v>244</v>
      </c>
      <c r="U143" s="220">
        <v>0</v>
      </c>
      <c r="V143" s="220">
        <f>ROUND(E143*U143,2)</f>
        <v>0</v>
      </c>
      <c r="W143" s="220"/>
      <c r="X143" s="220" t="s">
        <v>3120</v>
      </c>
      <c r="Y143" s="210"/>
      <c r="Z143" s="210"/>
      <c r="AA143" s="210"/>
      <c r="AB143" s="210"/>
      <c r="AC143" s="210"/>
      <c r="AD143" s="210"/>
      <c r="AE143" s="210"/>
      <c r="AF143" s="210"/>
      <c r="AG143" s="210" t="s">
        <v>3121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x14ac:dyDescent="0.25">
      <c r="A144" s="225" t="s">
        <v>238</v>
      </c>
      <c r="B144" s="226" t="s">
        <v>158</v>
      </c>
      <c r="C144" s="241" t="s">
        <v>159</v>
      </c>
      <c r="D144" s="227"/>
      <c r="E144" s="228"/>
      <c r="F144" s="229"/>
      <c r="G144" s="229">
        <f>SUMIF(AG145:AG174,"&lt;&gt;NOR",G145:G174)</f>
        <v>0</v>
      </c>
      <c r="H144" s="229"/>
      <c r="I144" s="229">
        <f>SUM(I145:I174)</f>
        <v>0</v>
      </c>
      <c r="J144" s="229"/>
      <c r="K144" s="229">
        <f>SUM(K145:K174)</f>
        <v>0</v>
      </c>
      <c r="L144" s="229"/>
      <c r="M144" s="229">
        <f>SUM(M145:M174)</f>
        <v>0</v>
      </c>
      <c r="N144" s="229"/>
      <c r="O144" s="229">
        <f>SUM(O145:O174)</f>
        <v>1.29</v>
      </c>
      <c r="P144" s="229"/>
      <c r="Q144" s="229">
        <f>SUM(Q145:Q174)</f>
        <v>5.82</v>
      </c>
      <c r="R144" s="229"/>
      <c r="S144" s="229"/>
      <c r="T144" s="230"/>
      <c r="U144" s="224"/>
      <c r="V144" s="224">
        <f>SUM(V145:V174)</f>
        <v>149.47999999999999</v>
      </c>
      <c r="W144" s="224"/>
      <c r="X144" s="224"/>
      <c r="AG144" t="s">
        <v>239</v>
      </c>
    </row>
    <row r="145" spans="1:60" outlineLevel="1" x14ac:dyDescent="0.25">
      <c r="A145" s="231">
        <v>100</v>
      </c>
      <c r="B145" s="232" t="s">
        <v>3103</v>
      </c>
      <c r="C145" s="242" t="s">
        <v>3222</v>
      </c>
      <c r="D145" s="233" t="s">
        <v>271</v>
      </c>
      <c r="E145" s="234">
        <v>62</v>
      </c>
      <c r="F145" s="235"/>
      <c r="G145" s="236">
        <f>ROUND(E145*F145,2)</f>
        <v>0</v>
      </c>
      <c r="H145" s="235"/>
      <c r="I145" s="236">
        <f>ROUND(E145*H145,2)</f>
        <v>0</v>
      </c>
      <c r="J145" s="235"/>
      <c r="K145" s="236">
        <f>ROUND(E145*J145,2)</f>
        <v>0</v>
      </c>
      <c r="L145" s="236">
        <v>15</v>
      </c>
      <c r="M145" s="236">
        <f>G145*(1+L145/100)</f>
        <v>0</v>
      </c>
      <c r="N145" s="236">
        <v>0.02</v>
      </c>
      <c r="O145" s="236">
        <f>ROUND(E145*N145,2)</f>
        <v>1.24</v>
      </c>
      <c r="P145" s="236">
        <v>0</v>
      </c>
      <c r="Q145" s="236">
        <f>ROUND(E145*P145,2)</f>
        <v>0</v>
      </c>
      <c r="R145" s="236"/>
      <c r="S145" s="236" t="s">
        <v>272</v>
      </c>
      <c r="T145" s="237" t="s">
        <v>244</v>
      </c>
      <c r="U145" s="220">
        <v>0</v>
      </c>
      <c r="V145" s="220">
        <f>ROUND(E145*U145,2)</f>
        <v>0</v>
      </c>
      <c r="W145" s="220"/>
      <c r="X145" s="220" t="s">
        <v>3120</v>
      </c>
      <c r="Y145" s="210"/>
      <c r="Z145" s="210"/>
      <c r="AA145" s="210"/>
      <c r="AB145" s="210"/>
      <c r="AC145" s="210"/>
      <c r="AD145" s="210"/>
      <c r="AE145" s="210"/>
      <c r="AF145" s="210"/>
      <c r="AG145" s="210" t="s">
        <v>3121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ht="21" outlineLevel="1" x14ac:dyDescent="0.25">
      <c r="A146" s="217"/>
      <c r="B146" s="218"/>
      <c r="C146" s="243" t="s">
        <v>3223</v>
      </c>
      <c r="D146" s="239"/>
      <c r="E146" s="239"/>
      <c r="F146" s="239"/>
      <c r="G146" s="239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10"/>
      <c r="Z146" s="210"/>
      <c r="AA146" s="210"/>
      <c r="AB146" s="210"/>
      <c r="AC146" s="210"/>
      <c r="AD146" s="210"/>
      <c r="AE146" s="210"/>
      <c r="AF146" s="210"/>
      <c r="AG146" s="210" t="s">
        <v>248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38" t="str">
        <f>C146</f>
        <v>umyvadlo klasické s otvorem 55cm, umyvadlová baterie stojánková, propojovací hadice 3/8“, 2x RV DN15,zápachová uzávěrka (tvar tubus) povrch chrom, upevňovací materiál,uzavíratelná vpust click clack</v>
      </c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5">
      <c r="A147" s="231">
        <v>101</v>
      </c>
      <c r="B147" s="232" t="s">
        <v>3103</v>
      </c>
      <c r="C147" s="242" t="s">
        <v>3224</v>
      </c>
      <c r="D147" s="233" t="s">
        <v>271</v>
      </c>
      <c r="E147" s="234">
        <v>43</v>
      </c>
      <c r="F147" s="235"/>
      <c r="G147" s="236">
        <f>ROUND(E147*F147,2)</f>
        <v>0</v>
      </c>
      <c r="H147" s="235"/>
      <c r="I147" s="236">
        <f>ROUND(E147*H147,2)</f>
        <v>0</v>
      </c>
      <c r="J147" s="235"/>
      <c r="K147" s="236">
        <f>ROUND(E147*J147,2)</f>
        <v>0</v>
      </c>
      <c r="L147" s="236">
        <v>15</v>
      </c>
      <c r="M147" s="236">
        <f>G147*(1+L147/100)</f>
        <v>0</v>
      </c>
      <c r="N147" s="236">
        <v>1E-4</v>
      </c>
      <c r="O147" s="236">
        <f>ROUND(E147*N147,2)</f>
        <v>0</v>
      </c>
      <c r="P147" s="236">
        <v>0</v>
      </c>
      <c r="Q147" s="236">
        <f>ROUND(E147*P147,2)</f>
        <v>0</v>
      </c>
      <c r="R147" s="236"/>
      <c r="S147" s="236" t="s">
        <v>272</v>
      </c>
      <c r="T147" s="237" t="s">
        <v>244</v>
      </c>
      <c r="U147" s="220">
        <v>0</v>
      </c>
      <c r="V147" s="220">
        <f>ROUND(E147*U147,2)</f>
        <v>0</v>
      </c>
      <c r="W147" s="220"/>
      <c r="X147" s="220" t="s">
        <v>3120</v>
      </c>
      <c r="Y147" s="210"/>
      <c r="Z147" s="210"/>
      <c r="AA147" s="210"/>
      <c r="AB147" s="210"/>
      <c r="AC147" s="210"/>
      <c r="AD147" s="210"/>
      <c r="AE147" s="210"/>
      <c r="AF147" s="210"/>
      <c r="AG147" s="210" t="s">
        <v>3121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ht="21" outlineLevel="1" x14ac:dyDescent="0.25">
      <c r="A148" s="217"/>
      <c r="B148" s="218"/>
      <c r="C148" s="243" t="s">
        <v>3225</v>
      </c>
      <c r="D148" s="239"/>
      <c r="E148" s="239"/>
      <c r="F148" s="239"/>
      <c r="G148" s="239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10"/>
      <c r="Z148" s="210"/>
      <c r="AA148" s="210"/>
      <c r="AB148" s="210"/>
      <c r="AC148" s="210"/>
      <c r="AD148" s="210"/>
      <c r="AE148" s="210"/>
      <c r="AF148" s="210"/>
      <c r="AG148" s="210" t="s">
        <v>248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38" t="str">
        <f>C148</f>
        <v>sprchová vanička 900x900 s vpustí a zápachovou uzávěrkou, baterie sprchová se sprchovou růžicí,zástěna dodávka stavba ,držák sprchy, zápachová uzávěrka</v>
      </c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5">
      <c r="A149" s="231">
        <v>102</v>
      </c>
      <c r="B149" s="232" t="s">
        <v>3103</v>
      </c>
      <c r="C149" s="242" t="s">
        <v>3226</v>
      </c>
      <c r="D149" s="233" t="s">
        <v>271</v>
      </c>
      <c r="E149" s="234">
        <v>63</v>
      </c>
      <c r="F149" s="235"/>
      <c r="G149" s="236">
        <f>ROUND(E149*F149,2)</f>
        <v>0</v>
      </c>
      <c r="H149" s="235"/>
      <c r="I149" s="236">
        <f>ROUND(E149*H149,2)</f>
        <v>0</v>
      </c>
      <c r="J149" s="235"/>
      <c r="K149" s="236">
        <f>ROUND(E149*J149,2)</f>
        <v>0</v>
      </c>
      <c r="L149" s="236">
        <v>15</v>
      </c>
      <c r="M149" s="236">
        <f>G149*(1+L149/100)</f>
        <v>0</v>
      </c>
      <c r="N149" s="236">
        <v>0</v>
      </c>
      <c r="O149" s="236">
        <f>ROUND(E149*N149,2)</f>
        <v>0</v>
      </c>
      <c r="P149" s="236">
        <v>0</v>
      </c>
      <c r="Q149" s="236">
        <f>ROUND(E149*P149,2)</f>
        <v>0</v>
      </c>
      <c r="R149" s="236"/>
      <c r="S149" s="236" t="s">
        <v>272</v>
      </c>
      <c r="T149" s="237" t="s">
        <v>244</v>
      </c>
      <c r="U149" s="220">
        <v>0</v>
      </c>
      <c r="V149" s="220">
        <f>ROUND(E149*U149,2)</f>
        <v>0</v>
      </c>
      <c r="W149" s="220"/>
      <c r="X149" s="220" t="s">
        <v>3120</v>
      </c>
      <c r="Y149" s="210"/>
      <c r="Z149" s="210"/>
      <c r="AA149" s="210"/>
      <c r="AB149" s="210"/>
      <c r="AC149" s="210"/>
      <c r="AD149" s="210"/>
      <c r="AE149" s="210"/>
      <c r="AF149" s="210"/>
      <c r="AG149" s="210" t="s">
        <v>3121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ht="21" outlineLevel="1" x14ac:dyDescent="0.25">
      <c r="A150" s="217"/>
      <c r="B150" s="218"/>
      <c r="C150" s="243" t="s">
        <v>3227</v>
      </c>
      <c r="D150" s="239"/>
      <c r="E150" s="239"/>
      <c r="F150" s="239"/>
      <c r="G150" s="239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10"/>
      <c r="Z150" s="210"/>
      <c r="AA150" s="210"/>
      <c r="AB150" s="210"/>
      <c r="AC150" s="210"/>
      <c r="AD150" s="210"/>
      <c r="AE150" s="210"/>
      <c r="AF150" s="210"/>
      <c r="AG150" s="210" t="s">
        <v>248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38" t="str">
        <f>C150</f>
        <v>klozet závěsný 53cm bílý, splachovací tlačítko kov, nádrž 9l, upevňovací prvky, předstěnová instalace, sedátko se zpomalovacím mechanismem pro závěsné klozety</v>
      </c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31">
        <v>103</v>
      </c>
      <c r="B151" s="232" t="s">
        <v>3103</v>
      </c>
      <c r="C151" s="242" t="s">
        <v>3228</v>
      </c>
      <c r="D151" s="233" t="s">
        <v>271</v>
      </c>
      <c r="E151" s="234">
        <v>5</v>
      </c>
      <c r="F151" s="235"/>
      <c r="G151" s="236">
        <f>ROUND(E151*F151,2)</f>
        <v>0</v>
      </c>
      <c r="H151" s="235"/>
      <c r="I151" s="236">
        <f>ROUND(E151*H151,2)</f>
        <v>0</v>
      </c>
      <c r="J151" s="235"/>
      <c r="K151" s="236">
        <f>ROUND(E151*J151,2)</f>
        <v>0</v>
      </c>
      <c r="L151" s="236">
        <v>15</v>
      </c>
      <c r="M151" s="236">
        <f>G151*(1+L151/100)</f>
        <v>0</v>
      </c>
      <c r="N151" s="236">
        <v>0</v>
      </c>
      <c r="O151" s="236">
        <f>ROUND(E151*N151,2)</f>
        <v>0</v>
      </c>
      <c r="P151" s="236">
        <v>0</v>
      </c>
      <c r="Q151" s="236">
        <f>ROUND(E151*P151,2)</f>
        <v>0</v>
      </c>
      <c r="R151" s="236"/>
      <c r="S151" s="236" t="s">
        <v>272</v>
      </c>
      <c r="T151" s="237" t="s">
        <v>244</v>
      </c>
      <c r="U151" s="220">
        <v>0</v>
      </c>
      <c r="V151" s="220">
        <f>ROUND(E151*U151,2)</f>
        <v>0</v>
      </c>
      <c r="W151" s="220"/>
      <c r="X151" s="220" t="s">
        <v>3120</v>
      </c>
      <c r="Y151" s="210"/>
      <c r="Z151" s="210"/>
      <c r="AA151" s="210"/>
      <c r="AB151" s="210"/>
      <c r="AC151" s="210"/>
      <c r="AD151" s="210"/>
      <c r="AE151" s="210"/>
      <c r="AF151" s="210"/>
      <c r="AG151" s="210" t="s">
        <v>3121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17"/>
      <c r="B152" s="218"/>
      <c r="C152" s="243" t="s">
        <v>3229</v>
      </c>
      <c r="D152" s="239"/>
      <c r="E152" s="239"/>
      <c r="F152" s="239"/>
      <c r="G152" s="239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10"/>
      <c r="Z152" s="210"/>
      <c r="AA152" s="210"/>
      <c r="AB152" s="210"/>
      <c r="AC152" s="210"/>
      <c r="AD152" s="210"/>
      <c r="AE152" s="210"/>
      <c r="AF152" s="210"/>
      <c r="AG152" s="210" t="s">
        <v>248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38" t="str">
        <f>C152</f>
        <v>Dřez nerezový(dodávka stavba), baterie stojánková, propojovací hadice 3/8“, 2x RV DN15; zápachová uzávěrka dřezová,uzavíratelná vpust</v>
      </c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5">
      <c r="A153" s="231">
        <v>104</v>
      </c>
      <c r="B153" s="232" t="s">
        <v>3103</v>
      </c>
      <c r="C153" s="242" t="s">
        <v>3230</v>
      </c>
      <c r="D153" s="233" t="s">
        <v>271</v>
      </c>
      <c r="E153" s="234">
        <v>1</v>
      </c>
      <c r="F153" s="235"/>
      <c r="G153" s="236">
        <f>ROUND(E153*F153,2)</f>
        <v>0</v>
      </c>
      <c r="H153" s="235"/>
      <c r="I153" s="236">
        <f>ROUND(E153*H153,2)</f>
        <v>0</v>
      </c>
      <c r="J153" s="235"/>
      <c r="K153" s="236">
        <f>ROUND(E153*J153,2)</f>
        <v>0</v>
      </c>
      <c r="L153" s="236">
        <v>15</v>
      </c>
      <c r="M153" s="236">
        <f>G153*(1+L153/100)</f>
        <v>0</v>
      </c>
      <c r="N153" s="236">
        <v>0</v>
      </c>
      <c r="O153" s="236">
        <f>ROUND(E153*N153,2)</f>
        <v>0</v>
      </c>
      <c r="P153" s="236">
        <v>0</v>
      </c>
      <c r="Q153" s="236">
        <f>ROUND(E153*P153,2)</f>
        <v>0</v>
      </c>
      <c r="R153" s="236"/>
      <c r="S153" s="236" t="s">
        <v>272</v>
      </c>
      <c r="T153" s="237" t="s">
        <v>244</v>
      </c>
      <c r="U153" s="220">
        <v>0</v>
      </c>
      <c r="V153" s="220">
        <f>ROUND(E153*U153,2)</f>
        <v>0</v>
      </c>
      <c r="W153" s="220"/>
      <c r="X153" s="220" t="s">
        <v>3120</v>
      </c>
      <c r="Y153" s="210"/>
      <c r="Z153" s="210"/>
      <c r="AA153" s="210"/>
      <c r="AB153" s="210"/>
      <c r="AC153" s="210"/>
      <c r="AD153" s="210"/>
      <c r="AE153" s="210"/>
      <c r="AF153" s="210"/>
      <c r="AG153" s="210" t="s">
        <v>3121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5">
      <c r="A154" s="217"/>
      <c r="B154" s="218"/>
      <c r="C154" s="243" t="s">
        <v>3231</v>
      </c>
      <c r="D154" s="239"/>
      <c r="E154" s="239"/>
      <c r="F154" s="239"/>
      <c r="G154" s="239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10"/>
      <c r="Z154" s="210"/>
      <c r="AA154" s="210"/>
      <c r="AB154" s="210"/>
      <c r="AC154" s="210"/>
      <c r="AD154" s="210"/>
      <c r="AE154" s="210"/>
      <c r="AF154" s="210"/>
      <c r="AG154" s="210" t="s">
        <v>248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38" t="str">
        <f>C154</f>
        <v>Závěsná keramická výlevka s plastovou mřížkou, upevňovací prvky,předstěnová instalace, mříž,nástěnná baterie Podomítková, délka ramínka 225 mm</v>
      </c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31">
        <v>105</v>
      </c>
      <c r="B155" s="232" t="s">
        <v>3103</v>
      </c>
      <c r="C155" s="242" t="s">
        <v>3232</v>
      </c>
      <c r="D155" s="233" t="s">
        <v>271</v>
      </c>
      <c r="E155" s="234">
        <v>3</v>
      </c>
      <c r="F155" s="235"/>
      <c r="G155" s="236">
        <f>ROUND(E155*F155,2)</f>
        <v>0</v>
      </c>
      <c r="H155" s="235"/>
      <c r="I155" s="236">
        <f>ROUND(E155*H155,2)</f>
        <v>0</v>
      </c>
      <c r="J155" s="235"/>
      <c r="K155" s="236">
        <f>ROUND(E155*J155,2)</f>
        <v>0</v>
      </c>
      <c r="L155" s="236">
        <v>15</v>
      </c>
      <c r="M155" s="236">
        <f>G155*(1+L155/100)</f>
        <v>0</v>
      </c>
      <c r="N155" s="236">
        <v>0</v>
      </c>
      <c r="O155" s="236">
        <f>ROUND(E155*N155,2)</f>
        <v>0</v>
      </c>
      <c r="P155" s="236">
        <v>0</v>
      </c>
      <c r="Q155" s="236">
        <f>ROUND(E155*P155,2)</f>
        <v>0</v>
      </c>
      <c r="R155" s="236"/>
      <c r="S155" s="236" t="s">
        <v>272</v>
      </c>
      <c r="T155" s="237" t="s">
        <v>244</v>
      </c>
      <c r="U155" s="220">
        <v>0</v>
      </c>
      <c r="V155" s="220">
        <f>ROUND(E155*U155,2)</f>
        <v>0</v>
      </c>
      <c r="W155" s="220"/>
      <c r="X155" s="220" t="s">
        <v>3120</v>
      </c>
      <c r="Y155" s="210"/>
      <c r="Z155" s="210"/>
      <c r="AA155" s="210"/>
      <c r="AB155" s="210"/>
      <c r="AC155" s="210"/>
      <c r="AD155" s="210"/>
      <c r="AE155" s="210"/>
      <c r="AF155" s="210"/>
      <c r="AG155" s="210" t="s">
        <v>3121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1" x14ac:dyDescent="0.25">
      <c r="A156" s="217"/>
      <c r="B156" s="218"/>
      <c r="C156" s="243" t="s">
        <v>3233</v>
      </c>
      <c r="D156" s="239"/>
      <c r="E156" s="239"/>
      <c r="F156" s="239"/>
      <c r="G156" s="239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10"/>
      <c r="Z156" s="210"/>
      <c r="AA156" s="210"/>
      <c r="AB156" s="210"/>
      <c r="AC156" s="210"/>
      <c r="AD156" s="210"/>
      <c r="AE156" s="210"/>
      <c r="AF156" s="210"/>
      <c r="AG156" s="210" t="s">
        <v>248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38" t="str">
        <f>C156</f>
        <v>Pisoár radarovým řízením splachováním, předstěnová instalace, zápachová uzávěrka , automatické splachování, upevňovací prvky</v>
      </c>
      <c r="BB156" s="210"/>
      <c r="BC156" s="210"/>
      <c r="BD156" s="210"/>
      <c r="BE156" s="210"/>
      <c r="BF156" s="210"/>
      <c r="BG156" s="210"/>
      <c r="BH156" s="210"/>
    </row>
    <row r="157" spans="1:60" outlineLevel="1" x14ac:dyDescent="0.25">
      <c r="A157" s="231">
        <v>106</v>
      </c>
      <c r="B157" s="232" t="s">
        <v>3103</v>
      </c>
      <c r="C157" s="242" t="s">
        <v>3234</v>
      </c>
      <c r="D157" s="233" t="s">
        <v>271</v>
      </c>
      <c r="E157" s="234">
        <v>1</v>
      </c>
      <c r="F157" s="235"/>
      <c r="G157" s="236">
        <f>ROUND(E157*F157,2)</f>
        <v>0</v>
      </c>
      <c r="H157" s="235"/>
      <c r="I157" s="236">
        <f>ROUND(E157*H157,2)</f>
        <v>0</v>
      </c>
      <c r="J157" s="235"/>
      <c r="K157" s="236">
        <f>ROUND(E157*J157,2)</f>
        <v>0</v>
      </c>
      <c r="L157" s="236">
        <v>15</v>
      </c>
      <c r="M157" s="236">
        <f>G157*(1+L157/100)</f>
        <v>0</v>
      </c>
      <c r="N157" s="236">
        <v>0</v>
      </c>
      <c r="O157" s="236">
        <f>ROUND(E157*N157,2)</f>
        <v>0</v>
      </c>
      <c r="P157" s="236">
        <v>0</v>
      </c>
      <c r="Q157" s="236">
        <f>ROUND(E157*P157,2)</f>
        <v>0</v>
      </c>
      <c r="R157" s="236"/>
      <c r="S157" s="236" t="s">
        <v>272</v>
      </c>
      <c r="T157" s="237" t="s">
        <v>244</v>
      </c>
      <c r="U157" s="220">
        <v>0</v>
      </c>
      <c r="V157" s="220">
        <f>ROUND(E157*U157,2)</f>
        <v>0</v>
      </c>
      <c r="W157" s="220"/>
      <c r="X157" s="220" t="s">
        <v>3120</v>
      </c>
      <c r="Y157" s="210"/>
      <c r="Z157" s="210"/>
      <c r="AA157" s="210"/>
      <c r="AB157" s="210"/>
      <c r="AC157" s="210"/>
      <c r="AD157" s="210"/>
      <c r="AE157" s="210"/>
      <c r="AF157" s="210"/>
      <c r="AG157" s="210" t="s">
        <v>3121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17"/>
      <c r="B158" s="218"/>
      <c r="C158" s="243" t="s">
        <v>3235</v>
      </c>
      <c r="D158" s="239"/>
      <c r="E158" s="239"/>
      <c r="F158" s="239"/>
      <c r="G158" s="239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10"/>
      <c r="Z158" s="210"/>
      <c r="AA158" s="210"/>
      <c r="AB158" s="210"/>
      <c r="AC158" s="210"/>
      <c r="AD158" s="210"/>
      <c r="AE158" s="210"/>
      <c r="AF158" s="210"/>
      <c r="AG158" s="210" t="s">
        <v>248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38" t="str">
        <f>C158</f>
        <v>Vana smalt klasická, zápachová uzávěrka, uzavíratelná vpust,  vanová baterie,sprchová hlavice(vč. Držáku)</v>
      </c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5">
      <c r="A159" s="254">
        <v>107</v>
      </c>
      <c r="B159" s="255" t="s">
        <v>3103</v>
      </c>
      <c r="C159" s="263" t="s">
        <v>3236</v>
      </c>
      <c r="D159" s="256" t="s">
        <v>271</v>
      </c>
      <c r="E159" s="257">
        <v>2</v>
      </c>
      <c r="F159" s="258"/>
      <c r="G159" s="259">
        <f>ROUND(E159*F159,2)</f>
        <v>0</v>
      </c>
      <c r="H159" s="258"/>
      <c r="I159" s="259">
        <f>ROUND(E159*H159,2)</f>
        <v>0</v>
      </c>
      <c r="J159" s="258"/>
      <c r="K159" s="259">
        <f>ROUND(E159*J159,2)</f>
        <v>0</v>
      </c>
      <c r="L159" s="259">
        <v>15</v>
      </c>
      <c r="M159" s="259">
        <f>G159*(1+L159/100)</f>
        <v>0</v>
      </c>
      <c r="N159" s="259">
        <v>0</v>
      </c>
      <c r="O159" s="259">
        <f>ROUND(E159*N159,2)</f>
        <v>0</v>
      </c>
      <c r="P159" s="259">
        <v>0</v>
      </c>
      <c r="Q159" s="259">
        <f>ROUND(E159*P159,2)</f>
        <v>0</v>
      </c>
      <c r="R159" s="259"/>
      <c r="S159" s="259" t="s">
        <v>272</v>
      </c>
      <c r="T159" s="260" t="s">
        <v>244</v>
      </c>
      <c r="U159" s="220">
        <v>0</v>
      </c>
      <c r="V159" s="220">
        <f>ROUND(E159*U159,2)</f>
        <v>0</v>
      </c>
      <c r="W159" s="220"/>
      <c r="X159" s="220" t="s">
        <v>3120</v>
      </c>
      <c r="Y159" s="210"/>
      <c r="Z159" s="210"/>
      <c r="AA159" s="210"/>
      <c r="AB159" s="210"/>
      <c r="AC159" s="210"/>
      <c r="AD159" s="210"/>
      <c r="AE159" s="210"/>
      <c r="AF159" s="210"/>
      <c r="AG159" s="210" t="s">
        <v>3121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5">
      <c r="A160" s="254">
        <v>108</v>
      </c>
      <c r="B160" s="255" t="s">
        <v>3237</v>
      </c>
      <c r="C160" s="263" t="s">
        <v>3238</v>
      </c>
      <c r="D160" s="256" t="s">
        <v>271</v>
      </c>
      <c r="E160" s="257">
        <v>63</v>
      </c>
      <c r="F160" s="258"/>
      <c r="G160" s="259">
        <f>ROUND(E160*F160,2)</f>
        <v>0</v>
      </c>
      <c r="H160" s="258"/>
      <c r="I160" s="259">
        <f>ROUND(E160*H160,2)</f>
        <v>0</v>
      </c>
      <c r="J160" s="258"/>
      <c r="K160" s="259">
        <f>ROUND(E160*J160,2)</f>
        <v>0</v>
      </c>
      <c r="L160" s="259">
        <v>15</v>
      </c>
      <c r="M160" s="259">
        <f>G160*(1+L160/100)</f>
        <v>0</v>
      </c>
      <c r="N160" s="259">
        <v>0</v>
      </c>
      <c r="O160" s="259">
        <f>ROUND(E160*N160,2)</f>
        <v>0</v>
      </c>
      <c r="P160" s="259">
        <v>3.4200000000000001E-2</v>
      </c>
      <c r="Q160" s="259">
        <f>ROUND(E160*P160,2)</f>
        <v>2.15</v>
      </c>
      <c r="R160" s="259" t="s">
        <v>1541</v>
      </c>
      <c r="S160" s="259" t="s">
        <v>243</v>
      </c>
      <c r="T160" s="260" t="s">
        <v>244</v>
      </c>
      <c r="U160" s="220">
        <v>0.47</v>
      </c>
      <c r="V160" s="220">
        <f>ROUND(E160*U160,2)</f>
        <v>29.61</v>
      </c>
      <c r="W160" s="220"/>
      <c r="X160" s="220" t="s">
        <v>292</v>
      </c>
      <c r="Y160" s="210"/>
      <c r="Z160" s="210"/>
      <c r="AA160" s="210"/>
      <c r="AB160" s="210"/>
      <c r="AC160" s="210"/>
      <c r="AD160" s="210"/>
      <c r="AE160" s="210"/>
      <c r="AF160" s="210"/>
      <c r="AG160" s="210" t="s">
        <v>326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5">
      <c r="A161" s="254">
        <v>109</v>
      </c>
      <c r="B161" s="255" t="s">
        <v>3239</v>
      </c>
      <c r="C161" s="263" t="s">
        <v>3240</v>
      </c>
      <c r="D161" s="256" t="s">
        <v>271</v>
      </c>
      <c r="E161" s="257">
        <v>61</v>
      </c>
      <c r="F161" s="258"/>
      <c r="G161" s="259">
        <f>ROUND(E161*F161,2)</f>
        <v>0</v>
      </c>
      <c r="H161" s="258"/>
      <c r="I161" s="259">
        <f>ROUND(E161*H161,2)</f>
        <v>0</v>
      </c>
      <c r="J161" s="258"/>
      <c r="K161" s="259">
        <f>ROUND(E161*J161,2)</f>
        <v>0</v>
      </c>
      <c r="L161" s="259">
        <v>15</v>
      </c>
      <c r="M161" s="259">
        <f>G161*(1+L161/100)</f>
        <v>0</v>
      </c>
      <c r="N161" s="259">
        <v>0</v>
      </c>
      <c r="O161" s="259">
        <f>ROUND(E161*N161,2)</f>
        <v>0</v>
      </c>
      <c r="P161" s="259">
        <v>1.9460000000000002E-2</v>
      </c>
      <c r="Q161" s="259">
        <f>ROUND(E161*P161,2)</f>
        <v>1.19</v>
      </c>
      <c r="R161" s="259" t="s">
        <v>1541</v>
      </c>
      <c r="S161" s="259" t="s">
        <v>243</v>
      </c>
      <c r="T161" s="260" t="s">
        <v>244</v>
      </c>
      <c r="U161" s="220">
        <v>0.38</v>
      </c>
      <c r="V161" s="220">
        <f>ROUND(E161*U161,2)</f>
        <v>23.18</v>
      </c>
      <c r="W161" s="220"/>
      <c r="X161" s="220" t="s">
        <v>292</v>
      </c>
      <c r="Y161" s="210"/>
      <c r="Z161" s="210"/>
      <c r="AA161" s="210"/>
      <c r="AB161" s="210"/>
      <c r="AC161" s="210"/>
      <c r="AD161" s="210"/>
      <c r="AE161" s="210"/>
      <c r="AF161" s="210"/>
      <c r="AG161" s="210" t="s">
        <v>326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5">
      <c r="A162" s="254">
        <v>110</v>
      </c>
      <c r="B162" s="255" t="s">
        <v>3241</v>
      </c>
      <c r="C162" s="263" t="s">
        <v>3242</v>
      </c>
      <c r="D162" s="256" t="s">
        <v>271</v>
      </c>
      <c r="E162" s="257">
        <v>49</v>
      </c>
      <c r="F162" s="258"/>
      <c r="G162" s="259">
        <f>ROUND(E162*F162,2)</f>
        <v>0</v>
      </c>
      <c r="H162" s="258"/>
      <c r="I162" s="259">
        <f>ROUND(E162*H162,2)</f>
        <v>0</v>
      </c>
      <c r="J162" s="258"/>
      <c r="K162" s="259">
        <f>ROUND(E162*J162,2)</f>
        <v>0</v>
      </c>
      <c r="L162" s="259">
        <v>15</v>
      </c>
      <c r="M162" s="259">
        <f>G162*(1+L162/100)</f>
        <v>0</v>
      </c>
      <c r="N162" s="259">
        <v>0</v>
      </c>
      <c r="O162" s="259">
        <f>ROUND(E162*N162,2)</f>
        <v>0</v>
      </c>
      <c r="P162" s="259">
        <v>3.2899999999999999E-2</v>
      </c>
      <c r="Q162" s="259">
        <f>ROUND(E162*P162,2)</f>
        <v>1.61</v>
      </c>
      <c r="R162" s="259" t="s">
        <v>1541</v>
      </c>
      <c r="S162" s="259" t="s">
        <v>243</v>
      </c>
      <c r="T162" s="260" t="s">
        <v>244</v>
      </c>
      <c r="U162" s="220">
        <v>0.43</v>
      </c>
      <c r="V162" s="220">
        <f>ROUND(E162*U162,2)</f>
        <v>21.07</v>
      </c>
      <c r="W162" s="220"/>
      <c r="X162" s="220" t="s">
        <v>292</v>
      </c>
      <c r="Y162" s="210"/>
      <c r="Z162" s="210"/>
      <c r="AA162" s="210"/>
      <c r="AB162" s="210"/>
      <c r="AC162" s="210"/>
      <c r="AD162" s="210"/>
      <c r="AE162" s="210"/>
      <c r="AF162" s="210"/>
      <c r="AG162" s="210" t="s">
        <v>326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5">
      <c r="A163" s="231">
        <v>111</v>
      </c>
      <c r="B163" s="232" t="s">
        <v>3243</v>
      </c>
      <c r="C163" s="242" t="s">
        <v>3244</v>
      </c>
      <c r="D163" s="233" t="s">
        <v>271</v>
      </c>
      <c r="E163" s="234">
        <v>13</v>
      </c>
      <c r="F163" s="235"/>
      <c r="G163" s="236">
        <f>ROUND(E163*F163,2)</f>
        <v>0</v>
      </c>
      <c r="H163" s="235"/>
      <c r="I163" s="236">
        <f>ROUND(E163*H163,2)</f>
        <v>0</v>
      </c>
      <c r="J163" s="235"/>
      <c r="K163" s="236">
        <f>ROUND(E163*J163,2)</f>
        <v>0</v>
      </c>
      <c r="L163" s="236">
        <v>15</v>
      </c>
      <c r="M163" s="236">
        <f>G163*(1+L163/100)</f>
        <v>0</v>
      </c>
      <c r="N163" s="236">
        <v>0</v>
      </c>
      <c r="O163" s="236">
        <f>ROUND(E163*N163,2)</f>
        <v>0</v>
      </c>
      <c r="P163" s="236">
        <v>9.1999999999999998E-3</v>
      </c>
      <c r="Q163" s="236">
        <f>ROUND(E163*P163,2)</f>
        <v>0.12</v>
      </c>
      <c r="R163" s="236" t="s">
        <v>1541</v>
      </c>
      <c r="S163" s="236" t="s">
        <v>243</v>
      </c>
      <c r="T163" s="237" t="s">
        <v>244</v>
      </c>
      <c r="U163" s="220">
        <v>0.47</v>
      </c>
      <c r="V163" s="220">
        <f>ROUND(E163*U163,2)</f>
        <v>6.11</v>
      </c>
      <c r="W163" s="220"/>
      <c r="X163" s="220" t="s">
        <v>292</v>
      </c>
      <c r="Y163" s="210"/>
      <c r="Z163" s="210"/>
      <c r="AA163" s="210"/>
      <c r="AB163" s="210"/>
      <c r="AC163" s="210"/>
      <c r="AD163" s="210"/>
      <c r="AE163" s="210"/>
      <c r="AF163" s="210"/>
      <c r="AG163" s="210" t="s">
        <v>326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5">
      <c r="A164" s="217"/>
      <c r="B164" s="218"/>
      <c r="C164" s="261" t="s">
        <v>3245</v>
      </c>
      <c r="D164" s="252"/>
      <c r="E164" s="252"/>
      <c r="F164" s="252"/>
      <c r="G164" s="252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10"/>
      <c r="Z164" s="210"/>
      <c r="AA164" s="210"/>
      <c r="AB164" s="210"/>
      <c r="AC164" s="210"/>
      <c r="AD164" s="210"/>
      <c r="AE164" s="210"/>
      <c r="AF164" s="210"/>
      <c r="AG164" s="210" t="s">
        <v>295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5">
      <c r="A165" s="231">
        <v>112</v>
      </c>
      <c r="B165" s="232" t="s">
        <v>3246</v>
      </c>
      <c r="C165" s="242" t="s">
        <v>3247</v>
      </c>
      <c r="D165" s="233" t="s">
        <v>271</v>
      </c>
      <c r="E165" s="234">
        <v>1</v>
      </c>
      <c r="F165" s="235"/>
      <c r="G165" s="236">
        <f>ROUND(E165*F165,2)</f>
        <v>0</v>
      </c>
      <c r="H165" s="235"/>
      <c r="I165" s="236">
        <f>ROUND(E165*H165,2)</f>
        <v>0</v>
      </c>
      <c r="J165" s="235"/>
      <c r="K165" s="236">
        <f>ROUND(E165*J165,2)</f>
        <v>0</v>
      </c>
      <c r="L165" s="236">
        <v>15</v>
      </c>
      <c r="M165" s="236">
        <f>G165*(1+L165/100)</f>
        <v>0</v>
      </c>
      <c r="N165" s="236">
        <v>0</v>
      </c>
      <c r="O165" s="236">
        <f>ROUND(E165*N165,2)</f>
        <v>0</v>
      </c>
      <c r="P165" s="236">
        <v>1.8800000000000001E-2</v>
      </c>
      <c r="Q165" s="236">
        <f>ROUND(E165*P165,2)</f>
        <v>0.02</v>
      </c>
      <c r="R165" s="236" t="s">
        <v>1541</v>
      </c>
      <c r="S165" s="236" t="s">
        <v>243</v>
      </c>
      <c r="T165" s="237" t="s">
        <v>244</v>
      </c>
      <c r="U165" s="220">
        <v>0.57999999999999996</v>
      </c>
      <c r="V165" s="220">
        <f>ROUND(E165*U165,2)</f>
        <v>0.57999999999999996</v>
      </c>
      <c r="W165" s="220"/>
      <c r="X165" s="220" t="s">
        <v>292</v>
      </c>
      <c r="Y165" s="210"/>
      <c r="Z165" s="210"/>
      <c r="AA165" s="210"/>
      <c r="AB165" s="210"/>
      <c r="AC165" s="210"/>
      <c r="AD165" s="210"/>
      <c r="AE165" s="210"/>
      <c r="AF165" s="210"/>
      <c r="AG165" s="210" t="s">
        <v>326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1" x14ac:dyDescent="0.25">
      <c r="A166" s="217"/>
      <c r="B166" s="218"/>
      <c r="C166" s="261" t="s">
        <v>3248</v>
      </c>
      <c r="D166" s="252"/>
      <c r="E166" s="252"/>
      <c r="F166" s="252"/>
      <c r="G166" s="252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10"/>
      <c r="Z166" s="210"/>
      <c r="AA166" s="210"/>
      <c r="AB166" s="210"/>
      <c r="AC166" s="210"/>
      <c r="AD166" s="210"/>
      <c r="AE166" s="210"/>
      <c r="AF166" s="210"/>
      <c r="AG166" s="210" t="s">
        <v>295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54">
        <v>113</v>
      </c>
      <c r="B167" s="255" t="s">
        <v>3249</v>
      </c>
      <c r="C167" s="263" t="s">
        <v>3250</v>
      </c>
      <c r="D167" s="256" t="s">
        <v>271</v>
      </c>
      <c r="E167" s="257">
        <v>1</v>
      </c>
      <c r="F167" s="258"/>
      <c r="G167" s="259">
        <f>ROUND(E167*F167,2)</f>
        <v>0</v>
      </c>
      <c r="H167" s="258"/>
      <c r="I167" s="259">
        <f>ROUND(E167*H167,2)</f>
        <v>0</v>
      </c>
      <c r="J167" s="258"/>
      <c r="K167" s="259">
        <f>ROUND(E167*J167,2)</f>
        <v>0</v>
      </c>
      <c r="L167" s="259">
        <v>15</v>
      </c>
      <c r="M167" s="259">
        <f>G167*(1+L167/100)</f>
        <v>0</v>
      </c>
      <c r="N167" s="259">
        <v>0</v>
      </c>
      <c r="O167" s="259">
        <f>ROUND(E167*N167,2)</f>
        <v>0</v>
      </c>
      <c r="P167" s="259">
        <v>8.7999999999999995E-2</v>
      </c>
      <c r="Q167" s="259">
        <f>ROUND(E167*P167,2)</f>
        <v>0.09</v>
      </c>
      <c r="R167" s="259" t="s">
        <v>1541</v>
      </c>
      <c r="S167" s="259" t="s">
        <v>243</v>
      </c>
      <c r="T167" s="260" t="s">
        <v>244</v>
      </c>
      <c r="U167" s="220">
        <v>0.69</v>
      </c>
      <c r="V167" s="220">
        <f>ROUND(E167*U167,2)</f>
        <v>0.69</v>
      </c>
      <c r="W167" s="220"/>
      <c r="X167" s="220" t="s">
        <v>292</v>
      </c>
      <c r="Y167" s="210"/>
      <c r="Z167" s="210"/>
      <c r="AA167" s="210"/>
      <c r="AB167" s="210"/>
      <c r="AC167" s="210"/>
      <c r="AD167" s="210"/>
      <c r="AE167" s="210"/>
      <c r="AF167" s="210"/>
      <c r="AG167" s="210" t="s">
        <v>326</v>
      </c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54">
        <v>114</v>
      </c>
      <c r="B168" s="255" t="s">
        <v>3251</v>
      </c>
      <c r="C168" s="263" t="s">
        <v>3252</v>
      </c>
      <c r="D168" s="256" t="s">
        <v>271</v>
      </c>
      <c r="E168" s="257">
        <v>79</v>
      </c>
      <c r="F168" s="258"/>
      <c r="G168" s="259">
        <f>ROUND(E168*F168,2)</f>
        <v>0</v>
      </c>
      <c r="H168" s="258"/>
      <c r="I168" s="259">
        <f>ROUND(E168*H168,2)</f>
        <v>0</v>
      </c>
      <c r="J168" s="258"/>
      <c r="K168" s="259">
        <f>ROUND(E168*J168,2)</f>
        <v>0</v>
      </c>
      <c r="L168" s="259">
        <v>15</v>
      </c>
      <c r="M168" s="259">
        <f>G168*(1+L168/100)</f>
        <v>0</v>
      </c>
      <c r="N168" s="259">
        <v>0</v>
      </c>
      <c r="O168" s="259">
        <f>ROUND(E168*N168,2)</f>
        <v>0</v>
      </c>
      <c r="P168" s="259">
        <v>1.56E-3</v>
      </c>
      <c r="Q168" s="259">
        <f>ROUND(E168*P168,2)</f>
        <v>0.12</v>
      </c>
      <c r="R168" s="259" t="s">
        <v>1541</v>
      </c>
      <c r="S168" s="259" t="s">
        <v>243</v>
      </c>
      <c r="T168" s="260" t="s">
        <v>244</v>
      </c>
      <c r="U168" s="220">
        <v>0.22</v>
      </c>
      <c r="V168" s="220">
        <f>ROUND(E168*U168,2)</f>
        <v>17.38</v>
      </c>
      <c r="W168" s="220"/>
      <c r="X168" s="220" t="s">
        <v>292</v>
      </c>
      <c r="Y168" s="210"/>
      <c r="Z168" s="210"/>
      <c r="AA168" s="210"/>
      <c r="AB168" s="210"/>
      <c r="AC168" s="210"/>
      <c r="AD168" s="210"/>
      <c r="AE168" s="210"/>
      <c r="AF168" s="210"/>
      <c r="AG168" s="210" t="s">
        <v>326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54">
        <v>115</v>
      </c>
      <c r="B169" s="255" t="s">
        <v>3253</v>
      </c>
      <c r="C169" s="263" t="s">
        <v>3254</v>
      </c>
      <c r="D169" s="256" t="s">
        <v>526</v>
      </c>
      <c r="E169" s="257">
        <v>50</v>
      </c>
      <c r="F169" s="258"/>
      <c r="G169" s="259">
        <f>ROUND(E169*F169,2)</f>
        <v>0</v>
      </c>
      <c r="H169" s="258"/>
      <c r="I169" s="259">
        <f>ROUND(E169*H169,2)</f>
        <v>0</v>
      </c>
      <c r="J169" s="258"/>
      <c r="K169" s="259">
        <f>ROUND(E169*J169,2)</f>
        <v>0</v>
      </c>
      <c r="L169" s="259">
        <v>15</v>
      </c>
      <c r="M169" s="259">
        <f>G169*(1+L169/100)</f>
        <v>0</v>
      </c>
      <c r="N169" s="259">
        <v>0</v>
      </c>
      <c r="O169" s="259">
        <f>ROUND(E169*N169,2)</f>
        <v>0</v>
      </c>
      <c r="P169" s="259">
        <v>5.1999999999999995E-4</v>
      </c>
      <c r="Q169" s="259">
        <f>ROUND(E169*P169,2)</f>
        <v>0.03</v>
      </c>
      <c r="R169" s="259" t="s">
        <v>1541</v>
      </c>
      <c r="S169" s="259" t="s">
        <v>243</v>
      </c>
      <c r="T169" s="260" t="s">
        <v>244</v>
      </c>
      <c r="U169" s="220">
        <v>0.02</v>
      </c>
      <c r="V169" s="220">
        <f>ROUND(E169*U169,2)</f>
        <v>1</v>
      </c>
      <c r="W169" s="220"/>
      <c r="X169" s="220" t="s">
        <v>292</v>
      </c>
      <c r="Y169" s="210"/>
      <c r="Z169" s="210"/>
      <c r="AA169" s="210"/>
      <c r="AB169" s="210"/>
      <c r="AC169" s="210"/>
      <c r="AD169" s="210"/>
      <c r="AE169" s="210"/>
      <c r="AF169" s="210"/>
      <c r="AG169" s="210" t="s">
        <v>326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1" x14ac:dyDescent="0.25">
      <c r="A170" s="254">
        <v>116</v>
      </c>
      <c r="B170" s="255" t="s">
        <v>3255</v>
      </c>
      <c r="C170" s="263" t="s">
        <v>3256</v>
      </c>
      <c r="D170" s="256" t="s">
        <v>526</v>
      </c>
      <c r="E170" s="257">
        <v>50</v>
      </c>
      <c r="F170" s="258"/>
      <c r="G170" s="259">
        <f>ROUND(E170*F170,2)</f>
        <v>0</v>
      </c>
      <c r="H170" s="258"/>
      <c r="I170" s="259">
        <f>ROUND(E170*H170,2)</f>
        <v>0</v>
      </c>
      <c r="J170" s="258"/>
      <c r="K170" s="259">
        <f>ROUND(E170*J170,2)</f>
        <v>0</v>
      </c>
      <c r="L170" s="259">
        <v>15</v>
      </c>
      <c r="M170" s="259">
        <f>G170*(1+L170/100)</f>
        <v>0</v>
      </c>
      <c r="N170" s="259">
        <v>0</v>
      </c>
      <c r="O170" s="259">
        <f>ROUND(E170*N170,2)</f>
        <v>0</v>
      </c>
      <c r="P170" s="259">
        <v>7.62E-3</v>
      </c>
      <c r="Q170" s="259">
        <f>ROUND(E170*P170,2)</f>
        <v>0.38</v>
      </c>
      <c r="R170" s="259" t="s">
        <v>1541</v>
      </c>
      <c r="S170" s="259" t="s">
        <v>243</v>
      </c>
      <c r="T170" s="260" t="s">
        <v>244</v>
      </c>
      <c r="U170" s="220">
        <v>0.54300000000000004</v>
      </c>
      <c r="V170" s="220">
        <f>ROUND(E170*U170,2)</f>
        <v>27.15</v>
      </c>
      <c r="W170" s="220"/>
      <c r="X170" s="220" t="s">
        <v>292</v>
      </c>
      <c r="Y170" s="210"/>
      <c r="Z170" s="210"/>
      <c r="AA170" s="210"/>
      <c r="AB170" s="210"/>
      <c r="AC170" s="210"/>
      <c r="AD170" s="210"/>
      <c r="AE170" s="210"/>
      <c r="AF170" s="210"/>
      <c r="AG170" s="210" t="s">
        <v>326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54">
        <v>117</v>
      </c>
      <c r="B171" s="255" t="s">
        <v>3257</v>
      </c>
      <c r="C171" s="263" t="s">
        <v>3258</v>
      </c>
      <c r="D171" s="256" t="s">
        <v>526</v>
      </c>
      <c r="E171" s="257">
        <v>128</v>
      </c>
      <c r="F171" s="258"/>
      <c r="G171" s="259">
        <f>ROUND(E171*F171,2)</f>
        <v>0</v>
      </c>
      <c r="H171" s="258"/>
      <c r="I171" s="259">
        <f>ROUND(E171*H171,2)</f>
        <v>0</v>
      </c>
      <c r="J171" s="258"/>
      <c r="K171" s="259">
        <f>ROUND(E171*J171,2)</f>
        <v>0</v>
      </c>
      <c r="L171" s="259">
        <v>15</v>
      </c>
      <c r="M171" s="259">
        <f>G171*(1+L171/100)</f>
        <v>0</v>
      </c>
      <c r="N171" s="259">
        <v>0</v>
      </c>
      <c r="O171" s="259">
        <f>ROUND(E171*N171,2)</f>
        <v>0</v>
      </c>
      <c r="P171" s="259">
        <v>8.4999999999999995E-4</v>
      </c>
      <c r="Q171" s="259">
        <f>ROUND(E171*P171,2)</f>
        <v>0.11</v>
      </c>
      <c r="R171" s="259" t="s">
        <v>1541</v>
      </c>
      <c r="S171" s="259" t="s">
        <v>243</v>
      </c>
      <c r="T171" s="260" t="s">
        <v>244</v>
      </c>
      <c r="U171" s="220">
        <v>3.7999999999999999E-2</v>
      </c>
      <c r="V171" s="220">
        <f>ROUND(E171*U171,2)</f>
        <v>4.8600000000000003</v>
      </c>
      <c r="W171" s="220"/>
      <c r="X171" s="220" t="s">
        <v>292</v>
      </c>
      <c r="Y171" s="210"/>
      <c r="Z171" s="210"/>
      <c r="AA171" s="210"/>
      <c r="AB171" s="210"/>
      <c r="AC171" s="210"/>
      <c r="AD171" s="210"/>
      <c r="AE171" s="210"/>
      <c r="AF171" s="210"/>
      <c r="AG171" s="210" t="s">
        <v>326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5">
      <c r="A172" s="231">
        <v>118</v>
      </c>
      <c r="B172" s="232" t="s">
        <v>3259</v>
      </c>
      <c r="C172" s="242" t="s">
        <v>3260</v>
      </c>
      <c r="D172" s="233" t="s">
        <v>686</v>
      </c>
      <c r="E172" s="234">
        <v>1.44</v>
      </c>
      <c r="F172" s="235"/>
      <c r="G172" s="236">
        <f>ROUND(E172*F172,2)</f>
        <v>0</v>
      </c>
      <c r="H172" s="235"/>
      <c r="I172" s="236">
        <f>ROUND(E172*H172,2)</f>
        <v>0</v>
      </c>
      <c r="J172" s="235"/>
      <c r="K172" s="236">
        <f>ROUND(E172*J172,2)</f>
        <v>0</v>
      </c>
      <c r="L172" s="236">
        <v>15</v>
      </c>
      <c r="M172" s="236">
        <f>G172*(1+L172/100)</f>
        <v>0</v>
      </c>
      <c r="N172" s="236">
        <v>0</v>
      </c>
      <c r="O172" s="236">
        <f>ROUND(E172*N172,2)</f>
        <v>0</v>
      </c>
      <c r="P172" s="236">
        <v>0</v>
      </c>
      <c r="Q172" s="236">
        <f>ROUND(E172*P172,2)</f>
        <v>0</v>
      </c>
      <c r="R172" s="236" t="s">
        <v>1541</v>
      </c>
      <c r="S172" s="236" t="s">
        <v>243</v>
      </c>
      <c r="T172" s="237" t="s">
        <v>244</v>
      </c>
      <c r="U172" s="220">
        <v>1.629</v>
      </c>
      <c r="V172" s="220">
        <f>ROUND(E172*U172,2)</f>
        <v>2.35</v>
      </c>
      <c r="W172" s="220"/>
      <c r="X172" s="220" t="s">
        <v>292</v>
      </c>
      <c r="Y172" s="210"/>
      <c r="Z172" s="210"/>
      <c r="AA172" s="210"/>
      <c r="AB172" s="210"/>
      <c r="AC172" s="210"/>
      <c r="AD172" s="210"/>
      <c r="AE172" s="210"/>
      <c r="AF172" s="210"/>
      <c r="AG172" s="210" t="s">
        <v>326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1" x14ac:dyDescent="0.25">
      <c r="A173" s="217"/>
      <c r="B173" s="218"/>
      <c r="C173" s="261" t="s">
        <v>2043</v>
      </c>
      <c r="D173" s="252"/>
      <c r="E173" s="252"/>
      <c r="F173" s="252"/>
      <c r="G173" s="252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10"/>
      <c r="Z173" s="210"/>
      <c r="AA173" s="210"/>
      <c r="AB173" s="210"/>
      <c r="AC173" s="210"/>
      <c r="AD173" s="210"/>
      <c r="AE173" s="210"/>
      <c r="AF173" s="210"/>
      <c r="AG173" s="210" t="s">
        <v>295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ht="30.6" outlineLevel="1" x14ac:dyDescent="0.25">
      <c r="A174" s="254">
        <v>119</v>
      </c>
      <c r="B174" s="255" t="s">
        <v>3261</v>
      </c>
      <c r="C174" s="263" t="s">
        <v>3262</v>
      </c>
      <c r="D174" s="256" t="s">
        <v>526</v>
      </c>
      <c r="E174" s="257">
        <v>63</v>
      </c>
      <c r="F174" s="258"/>
      <c r="G174" s="259">
        <f>ROUND(E174*F174,2)</f>
        <v>0</v>
      </c>
      <c r="H174" s="258"/>
      <c r="I174" s="259">
        <f>ROUND(E174*H174,2)</f>
        <v>0</v>
      </c>
      <c r="J174" s="258"/>
      <c r="K174" s="259">
        <f>ROUND(E174*J174,2)</f>
        <v>0</v>
      </c>
      <c r="L174" s="259">
        <v>15</v>
      </c>
      <c r="M174" s="259">
        <f>G174*(1+L174/100)</f>
        <v>0</v>
      </c>
      <c r="N174" s="259">
        <v>7.2999999999999996E-4</v>
      </c>
      <c r="O174" s="259">
        <f>ROUND(E174*N174,2)</f>
        <v>0.05</v>
      </c>
      <c r="P174" s="259">
        <v>0</v>
      </c>
      <c r="Q174" s="259">
        <f>ROUND(E174*P174,2)</f>
        <v>0</v>
      </c>
      <c r="R174" s="259" t="s">
        <v>1541</v>
      </c>
      <c r="S174" s="259" t="s">
        <v>243</v>
      </c>
      <c r="T174" s="260" t="s">
        <v>244</v>
      </c>
      <c r="U174" s="220">
        <v>0.246</v>
      </c>
      <c r="V174" s="220">
        <f>ROUND(E174*U174,2)</f>
        <v>15.5</v>
      </c>
      <c r="W174" s="220"/>
      <c r="X174" s="220" t="s">
        <v>292</v>
      </c>
      <c r="Y174" s="210"/>
      <c r="Z174" s="210"/>
      <c r="AA174" s="210"/>
      <c r="AB174" s="210"/>
      <c r="AC174" s="210"/>
      <c r="AD174" s="210"/>
      <c r="AE174" s="210"/>
      <c r="AF174" s="210"/>
      <c r="AG174" s="210" t="s">
        <v>326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x14ac:dyDescent="0.25">
      <c r="A175" s="225" t="s">
        <v>238</v>
      </c>
      <c r="B175" s="226" t="s">
        <v>164</v>
      </c>
      <c r="C175" s="241" t="s">
        <v>165</v>
      </c>
      <c r="D175" s="227"/>
      <c r="E175" s="228"/>
      <c r="F175" s="229"/>
      <c r="G175" s="229">
        <f>SUMIF(AG176:AG177,"&lt;&gt;NOR",G176:G177)</f>
        <v>0</v>
      </c>
      <c r="H175" s="229"/>
      <c r="I175" s="229">
        <f>SUM(I176:I177)</f>
        <v>0</v>
      </c>
      <c r="J175" s="229"/>
      <c r="K175" s="229">
        <f>SUM(K176:K177)</f>
        <v>0</v>
      </c>
      <c r="L175" s="229"/>
      <c r="M175" s="229">
        <f>SUM(M176:M177)</f>
        <v>0</v>
      </c>
      <c r="N175" s="229"/>
      <c r="O175" s="229">
        <f>SUM(O176:O177)</f>
        <v>0</v>
      </c>
      <c r="P175" s="229"/>
      <c r="Q175" s="229">
        <f>SUM(Q176:Q177)</f>
        <v>0</v>
      </c>
      <c r="R175" s="229"/>
      <c r="S175" s="229"/>
      <c r="T175" s="230"/>
      <c r="U175" s="224"/>
      <c r="V175" s="224">
        <f>SUM(V176:V177)</f>
        <v>1.73</v>
      </c>
      <c r="W175" s="224"/>
      <c r="X175" s="224"/>
      <c r="AG175" t="s">
        <v>239</v>
      </c>
    </row>
    <row r="176" spans="1:60" outlineLevel="1" x14ac:dyDescent="0.25">
      <c r="A176" s="254">
        <v>120</v>
      </c>
      <c r="B176" s="255" t="s">
        <v>3263</v>
      </c>
      <c r="C176" s="263" t="s">
        <v>3264</v>
      </c>
      <c r="D176" s="256" t="s">
        <v>526</v>
      </c>
      <c r="E176" s="257">
        <v>2</v>
      </c>
      <c r="F176" s="258"/>
      <c r="G176" s="259">
        <f>ROUND(E176*F176,2)</f>
        <v>0</v>
      </c>
      <c r="H176" s="258"/>
      <c r="I176" s="259">
        <f>ROUND(E176*H176,2)</f>
        <v>0</v>
      </c>
      <c r="J176" s="258"/>
      <c r="K176" s="259">
        <f>ROUND(E176*J176,2)</f>
        <v>0</v>
      </c>
      <c r="L176" s="259">
        <v>15</v>
      </c>
      <c r="M176" s="259">
        <f>G176*(1+L176/100)</f>
        <v>0</v>
      </c>
      <c r="N176" s="259">
        <v>2.5999999999999998E-4</v>
      </c>
      <c r="O176" s="259">
        <f>ROUND(E176*N176,2)</f>
        <v>0</v>
      </c>
      <c r="P176" s="259">
        <v>0</v>
      </c>
      <c r="Q176" s="259">
        <f>ROUND(E176*P176,2)</f>
        <v>0</v>
      </c>
      <c r="R176" s="259" t="s">
        <v>2504</v>
      </c>
      <c r="S176" s="259" t="s">
        <v>243</v>
      </c>
      <c r="T176" s="260" t="s">
        <v>244</v>
      </c>
      <c r="U176" s="220">
        <v>0.16500000000000001</v>
      </c>
      <c r="V176" s="220">
        <f>ROUND(E176*U176,2)</f>
        <v>0.33</v>
      </c>
      <c r="W176" s="220"/>
      <c r="X176" s="220" t="s">
        <v>292</v>
      </c>
      <c r="Y176" s="210"/>
      <c r="Z176" s="210"/>
      <c r="AA176" s="210"/>
      <c r="AB176" s="210"/>
      <c r="AC176" s="210"/>
      <c r="AD176" s="210"/>
      <c r="AE176" s="210"/>
      <c r="AF176" s="210"/>
      <c r="AG176" s="210" t="s">
        <v>326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54">
        <v>121</v>
      </c>
      <c r="B177" s="255" t="s">
        <v>3265</v>
      </c>
      <c r="C177" s="263" t="s">
        <v>3266</v>
      </c>
      <c r="D177" s="256" t="s">
        <v>526</v>
      </c>
      <c r="E177" s="257">
        <v>4</v>
      </c>
      <c r="F177" s="258"/>
      <c r="G177" s="259">
        <f>ROUND(E177*F177,2)</f>
        <v>0</v>
      </c>
      <c r="H177" s="258"/>
      <c r="I177" s="259">
        <f>ROUND(E177*H177,2)</f>
        <v>0</v>
      </c>
      <c r="J177" s="258"/>
      <c r="K177" s="259">
        <f>ROUND(E177*J177,2)</f>
        <v>0</v>
      </c>
      <c r="L177" s="259">
        <v>15</v>
      </c>
      <c r="M177" s="259">
        <f>G177*(1+L177/100)</f>
        <v>0</v>
      </c>
      <c r="N177" s="259">
        <v>1.1800000000000001E-3</v>
      </c>
      <c r="O177" s="259">
        <f>ROUND(E177*N177,2)</f>
        <v>0</v>
      </c>
      <c r="P177" s="259">
        <v>0</v>
      </c>
      <c r="Q177" s="259">
        <f>ROUND(E177*P177,2)</f>
        <v>0</v>
      </c>
      <c r="R177" s="259" t="s">
        <v>2504</v>
      </c>
      <c r="S177" s="259" t="s">
        <v>243</v>
      </c>
      <c r="T177" s="260" t="s">
        <v>244</v>
      </c>
      <c r="U177" s="220">
        <v>0.35099999999999998</v>
      </c>
      <c r="V177" s="220">
        <f>ROUND(E177*U177,2)</f>
        <v>1.4</v>
      </c>
      <c r="W177" s="220"/>
      <c r="X177" s="220" t="s">
        <v>292</v>
      </c>
      <c r="Y177" s="210"/>
      <c r="Z177" s="210"/>
      <c r="AA177" s="210"/>
      <c r="AB177" s="210"/>
      <c r="AC177" s="210"/>
      <c r="AD177" s="210"/>
      <c r="AE177" s="210"/>
      <c r="AF177" s="210"/>
      <c r="AG177" s="210" t="s">
        <v>326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x14ac:dyDescent="0.25">
      <c r="A178" s="225" t="s">
        <v>238</v>
      </c>
      <c r="B178" s="226" t="s">
        <v>168</v>
      </c>
      <c r="C178" s="241" t="s">
        <v>169</v>
      </c>
      <c r="D178" s="227"/>
      <c r="E178" s="228"/>
      <c r="F178" s="229"/>
      <c r="G178" s="229">
        <f>SUMIF(AG179:AG179,"&lt;&gt;NOR",G179:G179)</f>
        <v>0</v>
      </c>
      <c r="H178" s="229"/>
      <c r="I178" s="229">
        <f>SUM(I179:I179)</f>
        <v>0</v>
      </c>
      <c r="J178" s="229"/>
      <c r="K178" s="229">
        <f>SUM(K179:K179)</f>
        <v>0</v>
      </c>
      <c r="L178" s="229"/>
      <c r="M178" s="229">
        <f>SUM(M179:M179)</f>
        <v>0</v>
      </c>
      <c r="N178" s="229"/>
      <c r="O178" s="229">
        <f>SUM(O179:O179)</f>
        <v>0.03</v>
      </c>
      <c r="P178" s="229"/>
      <c r="Q178" s="229">
        <f>SUM(Q179:Q179)</f>
        <v>0</v>
      </c>
      <c r="R178" s="229"/>
      <c r="S178" s="229"/>
      <c r="T178" s="230"/>
      <c r="U178" s="224"/>
      <c r="V178" s="224">
        <f>SUM(V179:V179)</f>
        <v>28.44</v>
      </c>
      <c r="W178" s="224"/>
      <c r="X178" s="224"/>
      <c r="AG178" t="s">
        <v>239</v>
      </c>
    </row>
    <row r="179" spans="1:60" ht="20.399999999999999" outlineLevel="1" x14ac:dyDescent="0.25">
      <c r="A179" s="254">
        <v>122</v>
      </c>
      <c r="B179" s="255" t="s">
        <v>3267</v>
      </c>
      <c r="C179" s="263" t="s">
        <v>3268</v>
      </c>
      <c r="D179" s="256" t="s">
        <v>290</v>
      </c>
      <c r="E179" s="257">
        <v>180</v>
      </c>
      <c r="F179" s="258"/>
      <c r="G179" s="259">
        <f>ROUND(E179*F179,2)</f>
        <v>0</v>
      </c>
      <c r="H179" s="258"/>
      <c r="I179" s="259">
        <f>ROUND(E179*H179,2)</f>
        <v>0</v>
      </c>
      <c r="J179" s="258"/>
      <c r="K179" s="259">
        <f>ROUND(E179*J179,2)</f>
        <v>0</v>
      </c>
      <c r="L179" s="259">
        <v>15</v>
      </c>
      <c r="M179" s="259">
        <f>G179*(1+L179/100)</f>
        <v>0</v>
      </c>
      <c r="N179" s="259">
        <v>1.6000000000000001E-4</v>
      </c>
      <c r="O179" s="259">
        <f>ROUND(E179*N179,2)</f>
        <v>0.03</v>
      </c>
      <c r="P179" s="259">
        <v>0</v>
      </c>
      <c r="Q179" s="259">
        <f>ROUND(E179*P179,2)</f>
        <v>0</v>
      </c>
      <c r="R179" s="259" t="s">
        <v>715</v>
      </c>
      <c r="S179" s="259" t="s">
        <v>243</v>
      </c>
      <c r="T179" s="260" t="s">
        <v>244</v>
      </c>
      <c r="U179" s="220">
        <v>0.158</v>
      </c>
      <c r="V179" s="220">
        <f>ROUND(E179*U179,2)</f>
        <v>28.44</v>
      </c>
      <c r="W179" s="220"/>
      <c r="X179" s="220" t="s">
        <v>292</v>
      </c>
      <c r="Y179" s="210"/>
      <c r="Z179" s="210"/>
      <c r="AA179" s="210"/>
      <c r="AB179" s="210"/>
      <c r="AC179" s="210"/>
      <c r="AD179" s="210"/>
      <c r="AE179" s="210"/>
      <c r="AF179" s="210"/>
      <c r="AG179" s="210" t="s">
        <v>326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x14ac:dyDescent="0.25">
      <c r="A180" s="225" t="s">
        <v>238</v>
      </c>
      <c r="B180" s="226" t="s">
        <v>176</v>
      </c>
      <c r="C180" s="241" t="s">
        <v>177</v>
      </c>
      <c r="D180" s="227"/>
      <c r="E180" s="228"/>
      <c r="F180" s="229"/>
      <c r="G180" s="229">
        <f>SUMIF(AG181:AG183,"&lt;&gt;NOR",G181:G183)</f>
        <v>0</v>
      </c>
      <c r="H180" s="229"/>
      <c r="I180" s="229">
        <f>SUM(I181:I183)</f>
        <v>0</v>
      </c>
      <c r="J180" s="229"/>
      <c r="K180" s="229">
        <f>SUM(K181:K183)</f>
        <v>0</v>
      </c>
      <c r="L180" s="229"/>
      <c r="M180" s="229">
        <f>SUM(M181:M183)</f>
        <v>0</v>
      </c>
      <c r="N180" s="229"/>
      <c r="O180" s="229">
        <f>SUM(O181:O183)</f>
        <v>0.44</v>
      </c>
      <c r="P180" s="229"/>
      <c r="Q180" s="229">
        <f>SUM(Q181:Q183)</f>
        <v>0</v>
      </c>
      <c r="R180" s="229"/>
      <c r="S180" s="229"/>
      <c r="T180" s="230"/>
      <c r="U180" s="224"/>
      <c r="V180" s="224">
        <f>SUM(V181:V183)</f>
        <v>133.33000000000001</v>
      </c>
      <c r="W180" s="224"/>
      <c r="X180" s="224"/>
      <c r="AG180" t="s">
        <v>239</v>
      </c>
    </row>
    <row r="181" spans="1:60" outlineLevel="1" x14ac:dyDescent="0.25">
      <c r="A181" s="254">
        <v>123</v>
      </c>
      <c r="B181" s="255" t="s">
        <v>3103</v>
      </c>
      <c r="C181" s="263" t="s">
        <v>3269</v>
      </c>
      <c r="D181" s="256" t="s">
        <v>779</v>
      </c>
      <c r="E181" s="257">
        <v>440</v>
      </c>
      <c r="F181" s="258"/>
      <c r="G181" s="259">
        <f>ROUND(E181*F181,2)</f>
        <v>0</v>
      </c>
      <c r="H181" s="258"/>
      <c r="I181" s="259">
        <f>ROUND(E181*H181,2)</f>
        <v>0</v>
      </c>
      <c r="J181" s="258"/>
      <c r="K181" s="259">
        <f>ROUND(E181*J181,2)</f>
        <v>0</v>
      </c>
      <c r="L181" s="259">
        <v>15</v>
      </c>
      <c r="M181" s="259">
        <f>G181*(1+L181/100)</f>
        <v>0</v>
      </c>
      <c r="N181" s="259">
        <v>1E-3</v>
      </c>
      <c r="O181" s="259">
        <f>ROUND(E181*N181,2)</f>
        <v>0.44</v>
      </c>
      <c r="P181" s="259">
        <v>0</v>
      </c>
      <c r="Q181" s="259">
        <f>ROUND(E181*P181,2)</f>
        <v>0</v>
      </c>
      <c r="R181" s="259"/>
      <c r="S181" s="259" t="s">
        <v>272</v>
      </c>
      <c r="T181" s="260" t="s">
        <v>244</v>
      </c>
      <c r="U181" s="220">
        <v>0.3</v>
      </c>
      <c r="V181" s="220">
        <f>ROUND(E181*U181,2)</f>
        <v>132</v>
      </c>
      <c r="W181" s="220"/>
      <c r="X181" s="220" t="s">
        <v>3120</v>
      </c>
      <c r="Y181" s="210"/>
      <c r="Z181" s="210"/>
      <c r="AA181" s="210"/>
      <c r="AB181" s="210"/>
      <c r="AC181" s="210"/>
      <c r="AD181" s="210"/>
      <c r="AE181" s="210"/>
      <c r="AF181" s="210"/>
      <c r="AG181" s="210" t="s">
        <v>3121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1" x14ac:dyDescent="0.25">
      <c r="A182" s="231">
        <v>124</v>
      </c>
      <c r="B182" s="232" t="s">
        <v>3270</v>
      </c>
      <c r="C182" s="242" t="s">
        <v>3271</v>
      </c>
      <c r="D182" s="233" t="s">
        <v>686</v>
      </c>
      <c r="E182" s="234">
        <v>0.44</v>
      </c>
      <c r="F182" s="235"/>
      <c r="G182" s="236">
        <f>ROUND(E182*F182,2)</f>
        <v>0</v>
      </c>
      <c r="H182" s="235"/>
      <c r="I182" s="236">
        <f>ROUND(E182*H182,2)</f>
        <v>0</v>
      </c>
      <c r="J182" s="235"/>
      <c r="K182" s="236">
        <f>ROUND(E182*J182,2)</f>
        <v>0</v>
      </c>
      <c r="L182" s="236">
        <v>15</v>
      </c>
      <c r="M182" s="236">
        <f>G182*(1+L182/100)</f>
        <v>0</v>
      </c>
      <c r="N182" s="236">
        <v>0</v>
      </c>
      <c r="O182" s="236">
        <f>ROUND(E182*N182,2)</f>
        <v>0</v>
      </c>
      <c r="P182" s="236">
        <v>0</v>
      </c>
      <c r="Q182" s="236">
        <f>ROUND(E182*P182,2)</f>
        <v>0</v>
      </c>
      <c r="R182" s="236" t="s">
        <v>626</v>
      </c>
      <c r="S182" s="236" t="s">
        <v>243</v>
      </c>
      <c r="T182" s="237" t="s">
        <v>244</v>
      </c>
      <c r="U182" s="220">
        <v>3.016</v>
      </c>
      <c r="V182" s="220">
        <f>ROUND(E182*U182,2)</f>
        <v>1.33</v>
      </c>
      <c r="W182" s="220"/>
      <c r="X182" s="220" t="s">
        <v>292</v>
      </c>
      <c r="Y182" s="210"/>
      <c r="Z182" s="210"/>
      <c r="AA182" s="210"/>
      <c r="AB182" s="210"/>
      <c r="AC182" s="210"/>
      <c r="AD182" s="210"/>
      <c r="AE182" s="210"/>
      <c r="AF182" s="210"/>
      <c r="AG182" s="210" t="s">
        <v>326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5">
      <c r="A183" s="217"/>
      <c r="B183" s="218"/>
      <c r="C183" s="261" t="s">
        <v>744</v>
      </c>
      <c r="D183" s="252"/>
      <c r="E183" s="252"/>
      <c r="F183" s="252"/>
      <c r="G183" s="252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10"/>
      <c r="Z183" s="210"/>
      <c r="AA183" s="210"/>
      <c r="AB183" s="210"/>
      <c r="AC183" s="210"/>
      <c r="AD183" s="210"/>
      <c r="AE183" s="210"/>
      <c r="AF183" s="210"/>
      <c r="AG183" s="210" t="s">
        <v>295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x14ac:dyDescent="0.25">
      <c r="A184" s="3"/>
      <c r="B184" s="4"/>
      <c r="C184" s="245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AE184">
        <v>15</v>
      </c>
      <c r="AF184">
        <v>21</v>
      </c>
      <c r="AG184" t="s">
        <v>225</v>
      </c>
    </row>
    <row r="185" spans="1:60" x14ac:dyDescent="0.25">
      <c r="A185" s="213"/>
      <c r="B185" s="214" t="s">
        <v>29</v>
      </c>
      <c r="C185" s="246"/>
      <c r="D185" s="215"/>
      <c r="E185" s="216"/>
      <c r="F185" s="216"/>
      <c r="G185" s="240">
        <f>G8+G21+G24+G29+G31+G35+G88+G144+G175+G178+G180</f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AE185">
        <f>SUMIF(L7:L183,AE184,G7:G183)</f>
        <v>0</v>
      </c>
      <c r="AF185">
        <f>SUMIF(L7:L183,AF184,G7:G183)</f>
        <v>0</v>
      </c>
      <c r="AG185" t="s">
        <v>285</v>
      </c>
    </row>
    <row r="186" spans="1:60" x14ac:dyDescent="0.25">
      <c r="C186" s="247"/>
      <c r="D186" s="10"/>
      <c r="AG186" t="s">
        <v>286</v>
      </c>
    </row>
    <row r="187" spans="1:60" x14ac:dyDescent="0.25">
      <c r="D187" s="10"/>
    </row>
    <row r="188" spans="1:60" x14ac:dyDescent="0.25">
      <c r="D188" s="10"/>
    </row>
    <row r="189" spans="1:60" x14ac:dyDescent="0.25">
      <c r="D189" s="10"/>
    </row>
    <row r="190" spans="1:60" x14ac:dyDescent="0.25">
      <c r="D190" s="10"/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ZVJvdpJVh2djBselZR8SmsXiy4xbLH8741EiaatAQhUxw9JGch6ECUt6sSTeUWlLDc/+kwgnVz4WJJw80bl91g==" saltValue="tOPx5zurDd6dB++lSbjsoQ==" spinCount="100000" sheet="1"/>
  <mergeCells count="45">
    <mergeCell ref="C166:G166"/>
    <mergeCell ref="C173:G173"/>
    <mergeCell ref="C183:G183"/>
    <mergeCell ref="C150:G150"/>
    <mergeCell ref="C152:G152"/>
    <mergeCell ref="C154:G154"/>
    <mergeCell ref="C156:G156"/>
    <mergeCell ref="C158:G158"/>
    <mergeCell ref="C164:G164"/>
    <mergeCell ref="C78:G78"/>
    <mergeCell ref="C82:G82"/>
    <mergeCell ref="C85:G85"/>
    <mergeCell ref="C133:G133"/>
    <mergeCell ref="C146:G146"/>
    <mergeCell ref="C148:G148"/>
    <mergeCell ref="C61:G61"/>
    <mergeCell ref="C68:G68"/>
    <mergeCell ref="C69:G69"/>
    <mergeCell ref="C70:G70"/>
    <mergeCell ref="C74:G74"/>
    <mergeCell ref="C76:G76"/>
    <mergeCell ref="C49:G49"/>
    <mergeCell ref="C51:G51"/>
    <mergeCell ref="C53:G53"/>
    <mergeCell ref="C55:G55"/>
    <mergeCell ref="C57:G57"/>
    <mergeCell ref="C59:G59"/>
    <mergeCell ref="C37:G37"/>
    <mergeCell ref="C39:G39"/>
    <mergeCell ref="C41:G41"/>
    <mergeCell ref="C43:G43"/>
    <mergeCell ref="C45:G45"/>
    <mergeCell ref="C47:G47"/>
    <mergeCell ref="C15:G15"/>
    <mergeCell ref="C17:G17"/>
    <mergeCell ref="C20:G20"/>
    <mergeCell ref="C23:G23"/>
    <mergeCell ref="C26:G26"/>
    <mergeCell ref="C33:G3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CA7B5-026B-452F-83C7-4BE840B8B78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82</v>
      </c>
      <c r="C3" s="199" t="s">
        <v>83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63</v>
      </c>
      <c r="C4" s="202" t="s">
        <v>84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197</v>
      </c>
      <c r="C8" s="241" t="s">
        <v>198</v>
      </c>
      <c r="D8" s="227"/>
      <c r="E8" s="228"/>
      <c r="F8" s="229"/>
      <c r="G8" s="229">
        <f>SUMIF(AG9:AG73,"&lt;&gt;NOR",G9:G73)</f>
        <v>0</v>
      </c>
      <c r="H8" s="229"/>
      <c r="I8" s="229">
        <f>SUM(I9:I73)</f>
        <v>0</v>
      </c>
      <c r="J8" s="229"/>
      <c r="K8" s="229">
        <f>SUM(K9:K73)</f>
        <v>0</v>
      </c>
      <c r="L8" s="229"/>
      <c r="M8" s="229">
        <f>SUM(M9:M73)</f>
        <v>0</v>
      </c>
      <c r="N8" s="229"/>
      <c r="O8" s="229">
        <f>SUM(O9:O73)</f>
        <v>0</v>
      </c>
      <c r="P8" s="229"/>
      <c r="Q8" s="229">
        <f>SUM(Q9:Q73)</f>
        <v>0</v>
      </c>
      <c r="R8" s="229"/>
      <c r="S8" s="229"/>
      <c r="T8" s="230"/>
      <c r="U8" s="224"/>
      <c r="V8" s="224">
        <f>SUM(V9:V73)</f>
        <v>886.16000000000008</v>
      </c>
      <c r="W8" s="224"/>
      <c r="X8" s="224"/>
      <c r="AG8" t="s">
        <v>239</v>
      </c>
    </row>
    <row r="9" spans="1:60" ht="20.399999999999999" outlineLevel="1" x14ac:dyDescent="0.25">
      <c r="A9" s="254">
        <v>1</v>
      </c>
      <c r="B9" s="255" t="s">
        <v>3272</v>
      </c>
      <c r="C9" s="263" t="s">
        <v>3273</v>
      </c>
      <c r="D9" s="256" t="s">
        <v>526</v>
      </c>
      <c r="E9" s="257">
        <v>469</v>
      </c>
      <c r="F9" s="258"/>
      <c r="G9" s="259">
        <f>ROUND(E9*F9,2)</f>
        <v>0</v>
      </c>
      <c r="H9" s="258"/>
      <c r="I9" s="259">
        <f>ROUND(E9*H9,2)</f>
        <v>0</v>
      </c>
      <c r="J9" s="258"/>
      <c r="K9" s="259">
        <f>ROUND(E9*J9,2)</f>
        <v>0</v>
      </c>
      <c r="L9" s="259">
        <v>15</v>
      </c>
      <c r="M9" s="259">
        <f>G9*(1+L9/100)</f>
        <v>0</v>
      </c>
      <c r="N9" s="259">
        <v>0</v>
      </c>
      <c r="O9" s="259">
        <f>ROUND(E9*N9,2)</f>
        <v>0</v>
      </c>
      <c r="P9" s="259">
        <v>0</v>
      </c>
      <c r="Q9" s="259">
        <f>ROUND(E9*P9,2)</f>
        <v>0</v>
      </c>
      <c r="R9" s="259" t="s">
        <v>197</v>
      </c>
      <c r="S9" s="259" t="s">
        <v>243</v>
      </c>
      <c r="T9" s="260" t="s">
        <v>244</v>
      </c>
      <c r="U9" s="220">
        <v>0.18</v>
      </c>
      <c r="V9" s="220">
        <f>ROUND(E9*U9,2)</f>
        <v>84.42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631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0.399999999999999" outlineLevel="1" x14ac:dyDescent="0.25">
      <c r="A10" s="254">
        <v>2</v>
      </c>
      <c r="B10" s="255" t="s">
        <v>3274</v>
      </c>
      <c r="C10" s="263" t="s">
        <v>3275</v>
      </c>
      <c r="D10" s="256" t="s">
        <v>526</v>
      </c>
      <c r="E10" s="257">
        <v>36</v>
      </c>
      <c r="F10" s="258"/>
      <c r="G10" s="259">
        <f>ROUND(E10*F10,2)</f>
        <v>0</v>
      </c>
      <c r="H10" s="258"/>
      <c r="I10" s="259">
        <f>ROUND(E10*H10,2)</f>
        <v>0</v>
      </c>
      <c r="J10" s="258"/>
      <c r="K10" s="259">
        <f>ROUND(E10*J10,2)</f>
        <v>0</v>
      </c>
      <c r="L10" s="259">
        <v>15</v>
      </c>
      <c r="M10" s="259">
        <f>G10*(1+L10/100)</f>
        <v>0</v>
      </c>
      <c r="N10" s="259">
        <v>0</v>
      </c>
      <c r="O10" s="259">
        <f>ROUND(E10*N10,2)</f>
        <v>0</v>
      </c>
      <c r="P10" s="259">
        <v>0</v>
      </c>
      <c r="Q10" s="259">
        <f>ROUND(E10*P10,2)</f>
        <v>0</v>
      </c>
      <c r="R10" s="259" t="s">
        <v>197</v>
      </c>
      <c r="S10" s="259" t="s">
        <v>243</v>
      </c>
      <c r="T10" s="260" t="s">
        <v>244</v>
      </c>
      <c r="U10" s="220">
        <v>0.40083000000000002</v>
      </c>
      <c r="V10" s="220">
        <f>ROUND(E10*U10,2)</f>
        <v>14.43</v>
      </c>
      <c r="W10" s="220"/>
      <c r="X10" s="220" t="s">
        <v>292</v>
      </c>
      <c r="Y10" s="210"/>
      <c r="Z10" s="210"/>
      <c r="AA10" s="210"/>
      <c r="AB10" s="210"/>
      <c r="AC10" s="210"/>
      <c r="AD10" s="210"/>
      <c r="AE10" s="210"/>
      <c r="AF10" s="210"/>
      <c r="AG10" s="210" t="s">
        <v>631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ht="20.399999999999999" outlineLevel="1" x14ac:dyDescent="0.25">
      <c r="A11" s="254">
        <v>3</v>
      </c>
      <c r="B11" s="255" t="s">
        <v>3276</v>
      </c>
      <c r="C11" s="263" t="s">
        <v>3277</v>
      </c>
      <c r="D11" s="256" t="s">
        <v>526</v>
      </c>
      <c r="E11" s="257">
        <v>125</v>
      </c>
      <c r="F11" s="258"/>
      <c r="G11" s="259">
        <f>ROUND(E11*F11,2)</f>
        <v>0</v>
      </c>
      <c r="H11" s="258"/>
      <c r="I11" s="259">
        <f>ROUND(E11*H11,2)</f>
        <v>0</v>
      </c>
      <c r="J11" s="258"/>
      <c r="K11" s="259">
        <f>ROUND(E11*J11,2)</f>
        <v>0</v>
      </c>
      <c r="L11" s="259">
        <v>15</v>
      </c>
      <c r="M11" s="259">
        <f>G11*(1+L11/100)</f>
        <v>0</v>
      </c>
      <c r="N11" s="259">
        <v>0</v>
      </c>
      <c r="O11" s="259">
        <f>ROUND(E11*N11,2)</f>
        <v>0</v>
      </c>
      <c r="P11" s="259">
        <v>0</v>
      </c>
      <c r="Q11" s="259">
        <f>ROUND(E11*P11,2)</f>
        <v>0</v>
      </c>
      <c r="R11" s="259" t="s">
        <v>197</v>
      </c>
      <c r="S11" s="259" t="s">
        <v>243</v>
      </c>
      <c r="T11" s="260" t="s">
        <v>244</v>
      </c>
      <c r="U11" s="220">
        <v>0.13</v>
      </c>
      <c r="V11" s="220">
        <f>ROUND(E11*U11,2)</f>
        <v>16.25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631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0.399999999999999" outlineLevel="1" x14ac:dyDescent="0.25">
      <c r="A12" s="254">
        <v>4</v>
      </c>
      <c r="B12" s="255" t="s">
        <v>3278</v>
      </c>
      <c r="C12" s="263" t="s">
        <v>3279</v>
      </c>
      <c r="D12" s="256" t="s">
        <v>526</v>
      </c>
      <c r="E12" s="257">
        <v>21</v>
      </c>
      <c r="F12" s="258"/>
      <c r="G12" s="259">
        <f>ROUND(E12*F12,2)</f>
        <v>0</v>
      </c>
      <c r="H12" s="258"/>
      <c r="I12" s="259">
        <f>ROUND(E12*H12,2)</f>
        <v>0</v>
      </c>
      <c r="J12" s="258"/>
      <c r="K12" s="259">
        <f>ROUND(E12*J12,2)</f>
        <v>0</v>
      </c>
      <c r="L12" s="259">
        <v>15</v>
      </c>
      <c r="M12" s="259">
        <f>G12*(1+L12/100)</f>
        <v>0</v>
      </c>
      <c r="N12" s="259">
        <v>0</v>
      </c>
      <c r="O12" s="259">
        <f>ROUND(E12*N12,2)</f>
        <v>0</v>
      </c>
      <c r="P12" s="259">
        <v>0</v>
      </c>
      <c r="Q12" s="259">
        <f>ROUND(E12*P12,2)</f>
        <v>0</v>
      </c>
      <c r="R12" s="259" t="s">
        <v>197</v>
      </c>
      <c r="S12" s="259" t="s">
        <v>243</v>
      </c>
      <c r="T12" s="260" t="s">
        <v>244</v>
      </c>
      <c r="U12" s="220">
        <v>0.1772</v>
      </c>
      <c r="V12" s="220">
        <f>ROUND(E12*U12,2)</f>
        <v>3.72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631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20.399999999999999" outlineLevel="1" x14ac:dyDescent="0.25">
      <c r="A13" s="254">
        <v>5</v>
      </c>
      <c r="B13" s="255" t="s">
        <v>3280</v>
      </c>
      <c r="C13" s="263" t="s">
        <v>3281</v>
      </c>
      <c r="D13" s="256" t="s">
        <v>526</v>
      </c>
      <c r="E13" s="257">
        <v>38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 t="s">
        <v>197</v>
      </c>
      <c r="S13" s="259" t="s">
        <v>243</v>
      </c>
      <c r="T13" s="260" t="s">
        <v>244</v>
      </c>
      <c r="U13" s="220">
        <v>0.15620000000000001</v>
      </c>
      <c r="V13" s="220">
        <f>ROUND(E13*U13,2)</f>
        <v>5.94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631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0.399999999999999" outlineLevel="1" x14ac:dyDescent="0.25">
      <c r="A14" s="254">
        <v>6</v>
      </c>
      <c r="B14" s="255" t="s">
        <v>3282</v>
      </c>
      <c r="C14" s="263" t="s">
        <v>3283</v>
      </c>
      <c r="D14" s="256" t="s">
        <v>526</v>
      </c>
      <c r="E14" s="257">
        <v>2</v>
      </c>
      <c r="F14" s="258"/>
      <c r="G14" s="259">
        <f>ROUND(E14*F14,2)</f>
        <v>0</v>
      </c>
      <c r="H14" s="258"/>
      <c r="I14" s="259">
        <f>ROUND(E14*H14,2)</f>
        <v>0</v>
      </c>
      <c r="J14" s="258"/>
      <c r="K14" s="259">
        <f>ROUND(E14*J14,2)</f>
        <v>0</v>
      </c>
      <c r="L14" s="259">
        <v>15</v>
      </c>
      <c r="M14" s="259">
        <f>G14*(1+L14/100)</f>
        <v>0</v>
      </c>
      <c r="N14" s="259">
        <v>0</v>
      </c>
      <c r="O14" s="259">
        <f>ROUND(E14*N14,2)</f>
        <v>0</v>
      </c>
      <c r="P14" s="259">
        <v>0</v>
      </c>
      <c r="Q14" s="259">
        <f>ROUND(E14*P14,2)</f>
        <v>0</v>
      </c>
      <c r="R14" s="259" t="s">
        <v>197</v>
      </c>
      <c r="S14" s="259" t="s">
        <v>243</v>
      </c>
      <c r="T14" s="260" t="s">
        <v>244</v>
      </c>
      <c r="U14" s="220">
        <v>0.1772</v>
      </c>
      <c r="V14" s="220">
        <f>ROUND(E14*U14,2)</f>
        <v>0.35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631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4">
        <v>7</v>
      </c>
      <c r="B15" s="255" t="s">
        <v>3284</v>
      </c>
      <c r="C15" s="263" t="s">
        <v>3285</v>
      </c>
      <c r="D15" s="256" t="s">
        <v>526</v>
      </c>
      <c r="E15" s="257">
        <v>68</v>
      </c>
      <c r="F15" s="258"/>
      <c r="G15" s="259">
        <f>ROUND(E15*F15,2)</f>
        <v>0</v>
      </c>
      <c r="H15" s="258"/>
      <c r="I15" s="259">
        <f>ROUND(E15*H15,2)</f>
        <v>0</v>
      </c>
      <c r="J15" s="258"/>
      <c r="K15" s="259">
        <f>ROUND(E15*J15,2)</f>
        <v>0</v>
      </c>
      <c r="L15" s="259">
        <v>15</v>
      </c>
      <c r="M15" s="259">
        <f>G15*(1+L15/100)</f>
        <v>0</v>
      </c>
      <c r="N15" s="259">
        <v>0</v>
      </c>
      <c r="O15" s="259">
        <f>ROUND(E15*N15,2)</f>
        <v>0</v>
      </c>
      <c r="P15" s="259">
        <v>0</v>
      </c>
      <c r="Q15" s="259">
        <f>ROUND(E15*P15,2)</f>
        <v>0</v>
      </c>
      <c r="R15" s="259" t="s">
        <v>197</v>
      </c>
      <c r="S15" s="259" t="s">
        <v>243</v>
      </c>
      <c r="T15" s="260" t="s">
        <v>244</v>
      </c>
      <c r="U15" s="220">
        <v>0.48</v>
      </c>
      <c r="V15" s="220">
        <f>ROUND(E15*U15,2)</f>
        <v>32.64</v>
      </c>
      <c r="W15" s="220"/>
      <c r="X15" s="220" t="s">
        <v>292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631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20.399999999999999" outlineLevel="1" x14ac:dyDescent="0.25">
      <c r="A16" s="254">
        <v>8</v>
      </c>
      <c r="B16" s="255" t="s">
        <v>3286</v>
      </c>
      <c r="C16" s="263" t="s">
        <v>3287</v>
      </c>
      <c r="D16" s="256" t="s">
        <v>526</v>
      </c>
      <c r="E16" s="257">
        <v>65</v>
      </c>
      <c r="F16" s="258"/>
      <c r="G16" s="259">
        <f>ROUND(E16*F16,2)</f>
        <v>0</v>
      </c>
      <c r="H16" s="258"/>
      <c r="I16" s="259">
        <f>ROUND(E16*H16,2)</f>
        <v>0</v>
      </c>
      <c r="J16" s="258"/>
      <c r="K16" s="259">
        <f>ROUND(E16*J16,2)</f>
        <v>0</v>
      </c>
      <c r="L16" s="259">
        <v>15</v>
      </c>
      <c r="M16" s="259">
        <f>G16*(1+L16/100)</f>
        <v>0</v>
      </c>
      <c r="N16" s="259">
        <v>0</v>
      </c>
      <c r="O16" s="259">
        <f>ROUND(E16*N16,2)</f>
        <v>0</v>
      </c>
      <c r="P16" s="259">
        <v>0</v>
      </c>
      <c r="Q16" s="259">
        <f>ROUND(E16*P16,2)</f>
        <v>0</v>
      </c>
      <c r="R16" s="259" t="s">
        <v>197</v>
      </c>
      <c r="S16" s="259" t="s">
        <v>243</v>
      </c>
      <c r="T16" s="260" t="s">
        <v>244</v>
      </c>
      <c r="U16" s="220">
        <v>0.2475</v>
      </c>
      <c r="V16" s="220">
        <f>ROUND(E16*U16,2)</f>
        <v>16.09</v>
      </c>
      <c r="W16" s="220"/>
      <c r="X16" s="220" t="s">
        <v>292</v>
      </c>
      <c r="Y16" s="210"/>
      <c r="Z16" s="210"/>
      <c r="AA16" s="210"/>
      <c r="AB16" s="210"/>
      <c r="AC16" s="210"/>
      <c r="AD16" s="210"/>
      <c r="AE16" s="210"/>
      <c r="AF16" s="210"/>
      <c r="AG16" s="210" t="s">
        <v>631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ht="20.399999999999999" outlineLevel="1" x14ac:dyDescent="0.25">
      <c r="A17" s="254">
        <v>9</v>
      </c>
      <c r="B17" s="255" t="s">
        <v>3288</v>
      </c>
      <c r="C17" s="263" t="s">
        <v>3289</v>
      </c>
      <c r="D17" s="256" t="s">
        <v>526</v>
      </c>
      <c r="E17" s="257">
        <v>222</v>
      </c>
      <c r="F17" s="258"/>
      <c r="G17" s="259">
        <f>ROUND(E17*F17,2)</f>
        <v>0</v>
      </c>
      <c r="H17" s="258"/>
      <c r="I17" s="259">
        <f>ROUND(E17*H17,2)</f>
        <v>0</v>
      </c>
      <c r="J17" s="258"/>
      <c r="K17" s="259">
        <f>ROUND(E17*J17,2)</f>
        <v>0</v>
      </c>
      <c r="L17" s="259">
        <v>15</v>
      </c>
      <c r="M17" s="259">
        <f>G17*(1+L17/100)</f>
        <v>0</v>
      </c>
      <c r="N17" s="259">
        <v>0</v>
      </c>
      <c r="O17" s="259">
        <f>ROUND(E17*N17,2)</f>
        <v>0</v>
      </c>
      <c r="P17" s="259">
        <v>0</v>
      </c>
      <c r="Q17" s="259">
        <f>ROUND(E17*P17,2)</f>
        <v>0</v>
      </c>
      <c r="R17" s="259" t="s">
        <v>197</v>
      </c>
      <c r="S17" s="259" t="s">
        <v>243</v>
      </c>
      <c r="T17" s="260" t="s">
        <v>244</v>
      </c>
      <c r="U17" s="220">
        <v>0.249</v>
      </c>
      <c r="V17" s="220">
        <f>ROUND(E17*U17,2)</f>
        <v>55.28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631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4">
        <v>10</v>
      </c>
      <c r="B18" s="255" t="s">
        <v>3290</v>
      </c>
      <c r="C18" s="263" t="s">
        <v>3291</v>
      </c>
      <c r="D18" s="256" t="s">
        <v>564</v>
      </c>
      <c r="E18" s="257">
        <v>2521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 t="s">
        <v>197</v>
      </c>
      <c r="S18" s="259" t="s">
        <v>243</v>
      </c>
      <c r="T18" s="260" t="s">
        <v>244</v>
      </c>
      <c r="U18" s="220">
        <v>7.0000000000000007E-2</v>
      </c>
      <c r="V18" s="220">
        <f>ROUND(E18*U18,2)</f>
        <v>176.47</v>
      </c>
      <c r="W18" s="220"/>
      <c r="X18" s="220" t="s">
        <v>292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631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4">
        <v>11</v>
      </c>
      <c r="B19" s="255" t="s">
        <v>3292</v>
      </c>
      <c r="C19" s="263" t="s">
        <v>3293</v>
      </c>
      <c r="D19" s="256" t="s">
        <v>564</v>
      </c>
      <c r="E19" s="257">
        <v>3620</v>
      </c>
      <c r="F19" s="258"/>
      <c r="G19" s="259">
        <f>ROUND(E19*F19,2)</f>
        <v>0</v>
      </c>
      <c r="H19" s="258"/>
      <c r="I19" s="259">
        <f>ROUND(E19*H19,2)</f>
        <v>0</v>
      </c>
      <c r="J19" s="258"/>
      <c r="K19" s="259">
        <f>ROUND(E19*J19,2)</f>
        <v>0</v>
      </c>
      <c r="L19" s="259">
        <v>15</v>
      </c>
      <c r="M19" s="259">
        <f>G19*(1+L19/100)</f>
        <v>0</v>
      </c>
      <c r="N19" s="259">
        <v>0</v>
      </c>
      <c r="O19" s="259">
        <f>ROUND(E19*N19,2)</f>
        <v>0</v>
      </c>
      <c r="P19" s="259">
        <v>0</v>
      </c>
      <c r="Q19" s="259">
        <f>ROUND(E19*P19,2)</f>
        <v>0</v>
      </c>
      <c r="R19" s="259" t="s">
        <v>197</v>
      </c>
      <c r="S19" s="259" t="s">
        <v>243</v>
      </c>
      <c r="T19" s="260" t="s">
        <v>244</v>
      </c>
      <c r="U19" s="220">
        <v>7.0000000000000007E-2</v>
      </c>
      <c r="V19" s="220">
        <f>ROUND(E19*U19,2)</f>
        <v>253.4</v>
      </c>
      <c r="W19" s="220"/>
      <c r="X19" s="220" t="s">
        <v>292</v>
      </c>
      <c r="Y19" s="210"/>
      <c r="Z19" s="210"/>
      <c r="AA19" s="210"/>
      <c r="AB19" s="210"/>
      <c r="AC19" s="210"/>
      <c r="AD19" s="210"/>
      <c r="AE19" s="210"/>
      <c r="AF19" s="210"/>
      <c r="AG19" s="210" t="s">
        <v>631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4">
        <v>12</v>
      </c>
      <c r="B20" s="255" t="s">
        <v>3294</v>
      </c>
      <c r="C20" s="263" t="s">
        <v>3295</v>
      </c>
      <c r="D20" s="256" t="s">
        <v>564</v>
      </c>
      <c r="E20" s="257">
        <v>1189</v>
      </c>
      <c r="F20" s="258"/>
      <c r="G20" s="259">
        <f>ROUND(E20*F20,2)</f>
        <v>0</v>
      </c>
      <c r="H20" s="258"/>
      <c r="I20" s="259">
        <f>ROUND(E20*H20,2)</f>
        <v>0</v>
      </c>
      <c r="J20" s="258"/>
      <c r="K20" s="259">
        <f>ROUND(E20*J20,2)</f>
        <v>0</v>
      </c>
      <c r="L20" s="259">
        <v>15</v>
      </c>
      <c r="M20" s="259">
        <f>G20*(1+L20/100)</f>
        <v>0</v>
      </c>
      <c r="N20" s="259">
        <v>0</v>
      </c>
      <c r="O20" s="259">
        <f>ROUND(E20*N20,2)</f>
        <v>0</v>
      </c>
      <c r="P20" s="259">
        <v>0</v>
      </c>
      <c r="Q20" s="259">
        <f>ROUND(E20*P20,2)</f>
        <v>0</v>
      </c>
      <c r="R20" s="259" t="s">
        <v>197</v>
      </c>
      <c r="S20" s="259" t="s">
        <v>243</v>
      </c>
      <c r="T20" s="260" t="s">
        <v>244</v>
      </c>
      <c r="U20" s="220">
        <v>7.0000000000000007E-2</v>
      </c>
      <c r="V20" s="220">
        <f>ROUND(E20*U20,2)</f>
        <v>83.23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631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4">
        <v>13</v>
      </c>
      <c r="B21" s="255" t="s">
        <v>3296</v>
      </c>
      <c r="C21" s="263" t="s">
        <v>3297</v>
      </c>
      <c r="D21" s="256" t="s">
        <v>564</v>
      </c>
      <c r="E21" s="257">
        <v>610</v>
      </c>
      <c r="F21" s="258"/>
      <c r="G21" s="259">
        <f>ROUND(E21*F21,2)</f>
        <v>0</v>
      </c>
      <c r="H21" s="258"/>
      <c r="I21" s="259">
        <f>ROUND(E21*H21,2)</f>
        <v>0</v>
      </c>
      <c r="J21" s="258"/>
      <c r="K21" s="259">
        <f>ROUND(E21*J21,2)</f>
        <v>0</v>
      </c>
      <c r="L21" s="259">
        <v>15</v>
      </c>
      <c r="M21" s="259">
        <f>G21*(1+L21/100)</f>
        <v>0</v>
      </c>
      <c r="N21" s="259">
        <v>0</v>
      </c>
      <c r="O21" s="259">
        <f>ROUND(E21*N21,2)</f>
        <v>0</v>
      </c>
      <c r="P21" s="259">
        <v>0</v>
      </c>
      <c r="Q21" s="259">
        <f>ROUND(E21*P21,2)</f>
        <v>0</v>
      </c>
      <c r="R21" s="259" t="s">
        <v>197</v>
      </c>
      <c r="S21" s="259" t="s">
        <v>243</v>
      </c>
      <c r="T21" s="260" t="s">
        <v>244</v>
      </c>
      <c r="U21" s="220">
        <v>7.3679999999999995E-2</v>
      </c>
      <c r="V21" s="220">
        <f>ROUND(E21*U21,2)</f>
        <v>44.94</v>
      </c>
      <c r="W21" s="220"/>
      <c r="X21" s="220" t="s">
        <v>292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631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4">
        <v>14</v>
      </c>
      <c r="B22" s="255" t="s">
        <v>3298</v>
      </c>
      <c r="C22" s="263" t="s">
        <v>3299</v>
      </c>
      <c r="D22" s="256" t="s">
        <v>564</v>
      </c>
      <c r="E22" s="257">
        <v>210</v>
      </c>
      <c r="F22" s="258"/>
      <c r="G22" s="259">
        <f>ROUND(E22*F22,2)</f>
        <v>0</v>
      </c>
      <c r="H22" s="258"/>
      <c r="I22" s="259">
        <f>ROUND(E22*H22,2)</f>
        <v>0</v>
      </c>
      <c r="J22" s="258"/>
      <c r="K22" s="259">
        <f>ROUND(E22*J22,2)</f>
        <v>0</v>
      </c>
      <c r="L22" s="259">
        <v>15</v>
      </c>
      <c r="M22" s="259">
        <f>G22*(1+L22/100)</f>
        <v>0</v>
      </c>
      <c r="N22" s="259">
        <v>0</v>
      </c>
      <c r="O22" s="259">
        <f>ROUND(E22*N22,2)</f>
        <v>0</v>
      </c>
      <c r="P22" s="259">
        <v>0</v>
      </c>
      <c r="Q22" s="259">
        <f>ROUND(E22*P22,2)</f>
        <v>0</v>
      </c>
      <c r="R22" s="259" t="s">
        <v>197</v>
      </c>
      <c r="S22" s="259" t="s">
        <v>243</v>
      </c>
      <c r="T22" s="260" t="s">
        <v>244</v>
      </c>
      <c r="U22" s="220">
        <v>8.3510000000000001E-2</v>
      </c>
      <c r="V22" s="220">
        <f>ROUND(E22*U22,2)</f>
        <v>17.54</v>
      </c>
      <c r="W22" s="220"/>
      <c r="X22" s="220" t="s">
        <v>292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631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4">
        <v>15</v>
      </c>
      <c r="B23" s="255" t="s">
        <v>3300</v>
      </c>
      <c r="C23" s="263" t="s">
        <v>3301</v>
      </c>
      <c r="D23" s="256" t="s">
        <v>564</v>
      </c>
      <c r="E23" s="257">
        <v>176</v>
      </c>
      <c r="F23" s="258"/>
      <c r="G23" s="259">
        <f>ROUND(E23*F23,2)</f>
        <v>0</v>
      </c>
      <c r="H23" s="258"/>
      <c r="I23" s="259">
        <f>ROUND(E23*H23,2)</f>
        <v>0</v>
      </c>
      <c r="J23" s="258"/>
      <c r="K23" s="259">
        <f>ROUND(E23*J23,2)</f>
        <v>0</v>
      </c>
      <c r="L23" s="259">
        <v>15</v>
      </c>
      <c r="M23" s="259">
        <f>G23*(1+L23/100)</f>
        <v>0</v>
      </c>
      <c r="N23" s="259">
        <v>0</v>
      </c>
      <c r="O23" s="259">
        <f>ROUND(E23*N23,2)</f>
        <v>0</v>
      </c>
      <c r="P23" s="259">
        <v>0</v>
      </c>
      <c r="Q23" s="259">
        <f>ROUND(E23*P23,2)</f>
        <v>0</v>
      </c>
      <c r="R23" s="259" t="s">
        <v>197</v>
      </c>
      <c r="S23" s="259" t="s">
        <v>243</v>
      </c>
      <c r="T23" s="260" t="s">
        <v>244</v>
      </c>
      <c r="U23" s="220">
        <v>8.9649999999999994E-2</v>
      </c>
      <c r="V23" s="220">
        <f>ROUND(E23*U23,2)</f>
        <v>15.78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631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4">
        <v>16</v>
      </c>
      <c r="B24" s="255" t="s">
        <v>3302</v>
      </c>
      <c r="C24" s="263" t="s">
        <v>3303</v>
      </c>
      <c r="D24" s="256" t="s">
        <v>564</v>
      </c>
      <c r="E24" s="257">
        <v>230</v>
      </c>
      <c r="F24" s="258"/>
      <c r="G24" s="259">
        <f>ROUND(E24*F24,2)</f>
        <v>0</v>
      </c>
      <c r="H24" s="258"/>
      <c r="I24" s="259">
        <f>ROUND(E24*H24,2)</f>
        <v>0</v>
      </c>
      <c r="J24" s="258"/>
      <c r="K24" s="259">
        <f>ROUND(E24*J24,2)</f>
        <v>0</v>
      </c>
      <c r="L24" s="259">
        <v>15</v>
      </c>
      <c r="M24" s="259">
        <f>G24*(1+L24/100)</f>
        <v>0</v>
      </c>
      <c r="N24" s="259">
        <v>0</v>
      </c>
      <c r="O24" s="259">
        <f>ROUND(E24*N24,2)</f>
        <v>0</v>
      </c>
      <c r="P24" s="259">
        <v>0</v>
      </c>
      <c r="Q24" s="259">
        <f>ROUND(E24*P24,2)</f>
        <v>0</v>
      </c>
      <c r="R24" s="259" t="s">
        <v>197</v>
      </c>
      <c r="S24" s="259" t="s">
        <v>243</v>
      </c>
      <c r="T24" s="260" t="s">
        <v>244</v>
      </c>
      <c r="U24" s="220">
        <v>9.1219999999999996E-2</v>
      </c>
      <c r="V24" s="220">
        <f>ROUND(E24*U24,2)</f>
        <v>20.98</v>
      </c>
      <c r="W24" s="220"/>
      <c r="X24" s="220" t="s">
        <v>292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631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54">
        <v>17</v>
      </c>
      <c r="B25" s="255" t="s">
        <v>3304</v>
      </c>
      <c r="C25" s="263" t="s">
        <v>3305</v>
      </c>
      <c r="D25" s="256" t="s">
        <v>564</v>
      </c>
      <c r="E25" s="257">
        <v>265</v>
      </c>
      <c r="F25" s="258"/>
      <c r="G25" s="259">
        <f>ROUND(E25*F25,2)</f>
        <v>0</v>
      </c>
      <c r="H25" s="258"/>
      <c r="I25" s="259">
        <f>ROUND(E25*H25,2)</f>
        <v>0</v>
      </c>
      <c r="J25" s="258"/>
      <c r="K25" s="259">
        <f>ROUND(E25*J25,2)</f>
        <v>0</v>
      </c>
      <c r="L25" s="259">
        <v>15</v>
      </c>
      <c r="M25" s="259">
        <f>G25*(1+L25/100)</f>
        <v>0</v>
      </c>
      <c r="N25" s="259">
        <v>0</v>
      </c>
      <c r="O25" s="259">
        <f>ROUND(E25*N25,2)</f>
        <v>0</v>
      </c>
      <c r="P25" s="259">
        <v>0</v>
      </c>
      <c r="Q25" s="259">
        <f>ROUND(E25*P25,2)</f>
        <v>0</v>
      </c>
      <c r="R25" s="259" t="s">
        <v>197</v>
      </c>
      <c r="S25" s="259" t="s">
        <v>243</v>
      </c>
      <c r="T25" s="260" t="s">
        <v>244</v>
      </c>
      <c r="U25" s="220">
        <v>0.16866999999999999</v>
      </c>
      <c r="V25" s="220">
        <f>ROUND(E25*U25,2)</f>
        <v>44.7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631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4">
        <v>18</v>
      </c>
      <c r="B26" s="255" t="s">
        <v>3306</v>
      </c>
      <c r="C26" s="263" t="s">
        <v>3307</v>
      </c>
      <c r="D26" s="256" t="s">
        <v>526</v>
      </c>
      <c r="E26" s="257">
        <v>40</v>
      </c>
      <c r="F26" s="258"/>
      <c r="G26" s="259">
        <f>ROUND(E26*F26,2)</f>
        <v>0</v>
      </c>
      <c r="H26" s="258"/>
      <c r="I26" s="259">
        <f>ROUND(E26*H26,2)</f>
        <v>0</v>
      </c>
      <c r="J26" s="258"/>
      <c r="K26" s="259">
        <f>ROUND(E26*J26,2)</f>
        <v>0</v>
      </c>
      <c r="L26" s="259">
        <v>15</v>
      </c>
      <c r="M26" s="259">
        <f>G26*(1+L26/100)</f>
        <v>0</v>
      </c>
      <c r="N26" s="259">
        <v>0</v>
      </c>
      <c r="O26" s="259">
        <f>ROUND(E26*N26,2)</f>
        <v>0</v>
      </c>
      <c r="P26" s="259">
        <v>0</v>
      </c>
      <c r="Q26" s="259">
        <f>ROUND(E26*P26,2)</f>
        <v>0</v>
      </c>
      <c r="R26" s="259"/>
      <c r="S26" s="259" t="s">
        <v>272</v>
      </c>
      <c r="T26" s="260" t="s">
        <v>244</v>
      </c>
      <c r="U26" s="220">
        <v>0</v>
      </c>
      <c r="V26" s="220">
        <f>ROUND(E26*U26,2)</f>
        <v>0</v>
      </c>
      <c r="W26" s="220"/>
      <c r="X26" s="220" t="s">
        <v>292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631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4">
        <v>19</v>
      </c>
      <c r="B27" s="255" t="s">
        <v>3308</v>
      </c>
      <c r="C27" s="263" t="s">
        <v>3309</v>
      </c>
      <c r="D27" s="256" t="s">
        <v>526</v>
      </c>
      <c r="E27" s="257">
        <v>9</v>
      </c>
      <c r="F27" s="258"/>
      <c r="G27" s="259">
        <f>ROUND(E27*F27,2)</f>
        <v>0</v>
      </c>
      <c r="H27" s="258"/>
      <c r="I27" s="259">
        <f>ROUND(E27*H27,2)</f>
        <v>0</v>
      </c>
      <c r="J27" s="258"/>
      <c r="K27" s="259">
        <f>ROUND(E27*J27,2)</f>
        <v>0</v>
      </c>
      <c r="L27" s="259">
        <v>15</v>
      </c>
      <c r="M27" s="259">
        <f>G27*(1+L27/100)</f>
        <v>0</v>
      </c>
      <c r="N27" s="259">
        <v>0</v>
      </c>
      <c r="O27" s="259">
        <f>ROUND(E27*N27,2)</f>
        <v>0</v>
      </c>
      <c r="P27" s="259">
        <v>0</v>
      </c>
      <c r="Q27" s="259">
        <f>ROUND(E27*P27,2)</f>
        <v>0</v>
      </c>
      <c r="R27" s="259"/>
      <c r="S27" s="259" t="s">
        <v>272</v>
      </c>
      <c r="T27" s="260" t="s">
        <v>244</v>
      </c>
      <c r="U27" s="220">
        <v>0</v>
      </c>
      <c r="V27" s="220">
        <f>ROUND(E27*U27,2)</f>
        <v>0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631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4">
        <v>20</v>
      </c>
      <c r="B28" s="255" t="s">
        <v>3310</v>
      </c>
      <c r="C28" s="263" t="s">
        <v>3311</v>
      </c>
      <c r="D28" s="256" t="s">
        <v>526</v>
      </c>
      <c r="E28" s="257">
        <v>13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0</v>
      </c>
      <c r="O28" s="259">
        <f>ROUND(E28*N28,2)</f>
        <v>0</v>
      </c>
      <c r="P28" s="259">
        <v>0</v>
      </c>
      <c r="Q28" s="259">
        <f>ROUND(E28*P28,2)</f>
        <v>0</v>
      </c>
      <c r="R28" s="259"/>
      <c r="S28" s="259" t="s">
        <v>272</v>
      </c>
      <c r="T28" s="260" t="s">
        <v>244</v>
      </c>
      <c r="U28" s="220">
        <v>0</v>
      </c>
      <c r="V28" s="220">
        <f>ROUND(E28*U28,2)</f>
        <v>0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631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4">
        <v>21</v>
      </c>
      <c r="B29" s="255" t="s">
        <v>3312</v>
      </c>
      <c r="C29" s="263" t="s">
        <v>3313</v>
      </c>
      <c r="D29" s="256" t="s">
        <v>526</v>
      </c>
      <c r="E29" s="257">
        <v>1</v>
      </c>
      <c r="F29" s="258"/>
      <c r="G29" s="259">
        <f>ROUND(E29*F29,2)</f>
        <v>0</v>
      </c>
      <c r="H29" s="258"/>
      <c r="I29" s="259">
        <f>ROUND(E29*H29,2)</f>
        <v>0</v>
      </c>
      <c r="J29" s="258"/>
      <c r="K29" s="259">
        <f>ROUND(E29*J29,2)</f>
        <v>0</v>
      </c>
      <c r="L29" s="259">
        <v>15</v>
      </c>
      <c r="M29" s="259">
        <f>G29*(1+L29/100)</f>
        <v>0</v>
      </c>
      <c r="N29" s="259">
        <v>0</v>
      </c>
      <c r="O29" s="259">
        <f>ROUND(E29*N29,2)</f>
        <v>0</v>
      </c>
      <c r="P29" s="259">
        <v>0</v>
      </c>
      <c r="Q29" s="259">
        <f>ROUND(E29*P29,2)</f>
        <v>0</v>
      </c>
      <c r="R29" s="259"/>
      <c r="S29" s="259" t="s">
        <v>272</v>
      </c>
      <c r="T29" s="260" t="s">
        <v>244</v>
      </c>
      <c r="U29" s="220">
        <v>0</v>
      </c>
      <c r="V29" s="220">
        <f>ROUND(E29*U29,2)</f>
        <v>0</v>
      </c>
      <c r="W29" s="220"/>
      <c r="X29" s="220" t="s">
        <v>292</v>
      </c>
      <c r="Y29" s="210"/>
      <c r="Z29" s="210"/>
      <c r="AA29" s="210"/>
      <c r="AB29" s="210"/>
      <c r="AC29" s="210"/>
      <c r="AD29" s="210"/>
      <c r="AE29" s="210"/>
      <c r="AF29" s="210"/>
      <c r="AG29" s="210" t="s">
        <v>631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4">
        <v>22</v>
      </c>
      <c r="B30" s="255" t="s">
        <v>3314</v>
      </c>
      <c r="C30" s="263" t="s">
        <v>3315</v>
      </c>
      <c r="D30" s="256" t="s">
        <v>526</v>
      </c>
      <c r="E30" s="257">
        <v>149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0</v>
      </c>
      <c r="O30" s="259">
        <f>ROUND(E30*N30,2)</f>
        <v>0</v>
      </c>
      <c r="P30" s="259">
        <v>0</v>
      </c>
      <c r="Q30" s="259">
        <f>ROUND(E30*P30,2)</f>
        <v>0</v>
      </c>
      <c r="R30" s="259"/>
      <c r="S30" s="259" t="s">
        <v>272</v>
      </c>
      <c r="T30" s="260" t="s">
        <v>244</v>
      </c>
      <c r="U30" s="220">
        <v>0</v>
      </c>
      <c r="V30" s="220">
        <f>ROUND(E30*U30,2)</f>
        <v>0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631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54">
        <v>23</v>
      </c>
      <c r="B31" s="255" t="s">
        <v>3316</v>
      </c>
      <c r="C31" s="263" t="s">
        <v>3317</v>
      </c>
      <c r="D31" s="256" t="s">
        <v>526</v>
      </c>
      <c r="E31" s="257">
        <v>74</v>
      </c>
      <c r="F31" s="258"/>
      <c r="G31" s="259">
        <f>ROUND(E31*F31,2)</f>
        <v>0</v>
      </c>
      <c r="H31" s="258"/>
      <c r="I31" s="259">
        <f>ROUND(E31*H31,2)</f>
        <v>0</v>
      </c>
      <c r="J31" s="258"/>
      <c r="K31" s="259">
        <f>ROUND(E31*J31,2)</f>
        <v>0</v>
      </c>
      <c r="L31" s="259">
        <v>15</v>
      </c>
      <c r="M31" s="259">
        <f>G31*(1+L31/100)</f>
        <v>0</v>
      </c>
      <c r="N31" s="259">
        <v>0</v>
      </c>
      <c r="O31" s="259">
        <f>ROUND(E31*N31,2)</f>
        <v>0</v>
      </c>
      <c r="P31" s="259">
        <v>0</v>
      </c>
      <c r="Q31" s="259">
        <f>ROUND(E31*P31,2)</f>
        <v>0</v>
      </c>
      <c r="R31" s="259"/>
      <c r="S31" s="259" t="s">
        <v>272</v>
      </c>
      <c r="T31" s="260" t="s">
        <v>244</v>
      </c>
      <c r="U31" s="220">
        <v>0</v>
      </c>
      <c r="V31" s="220">
        <f>ROUND(E31*U31,2)</f>
        <v>0</v>
      </c>
      <c r="W31" s="220"/>
      <c r="X31" s="220" t="s">
        <v>292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631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54">
        <v>24</v>
      </c>
      <c r="B32" s="255" t="s">
        <v>3318</v>
      </c>
      <c r="C32" s="263" t="s">
        <v>3319</v>
      </c>
      <c r="D32" s="256" t="s">
        <v>526</v>
      </c>
      <c r="E32" s="257">
        <v>100</v>
      </c>
      <c r="F32" s="258"/>
      <c r="G32" s="259">
        <f>ROUND(E32*F32,2)</f>
        <v>0</v>
      </c>
      <c r="H32" s="258"/>
      <c r="I32" s="259">
        <f>ROUND(E32*H32,2)</f>
        <v>0</v>
      </c>
      <c r="J32" s="258"/>
      <c r="K32" s="259">
        <f>ROUND(E32*J32,2)</f>
        <v>0</v>
      </c>
      <c r="L32" s="259">
        <v>15</v>
      </c>
      <c r="M32" s="259">
        <f>G32*(1+L32/100)</f>
        <v>0</v>
      </c>
      <c r="N32" s="259">
        <v>0</v>
      </c>
      <c r="O32" s="259">
        <f>ROUND(E32*N32,2)</f>
        <v>0</v>
      </c>
      <c r="P32" s="259">
        <v>0</v>
      </c>
      <c r="Q32" s="259">
        <f>ROUND(E32*P32,2)</f>
        <v>0</v>
      </c>
      <c r="R32" s="259"/>
      <c r="S32" s="259" t="s">
        <v>272</v>
      </c>
      <c r="T32" s="260" t="s">
        <v>244</v>
      </c>
      <c r="U32" s="220">
        <v>0</v>
      </c>
      <c r="V32" s="220">
        <f>ROUND(E32*U32,2)</f>
        <v>0</v>
      </c>
      <c r="W32" s="220"/>
      <c r="X32" s="220" t="s">
        <v>292</v>
      </c>
      <c r="Y32" s="210"/>
      <c r="Z32" s="210"/>
      <c r="AA32" s="210"/>
      <c r="AB32" s="210"/>
      <c r="AC32" s="210"/>
      <c r="AD32" s="210"/>
      <c r="AE32" s="210"/>
      <c r="AF32" s="210"/>
      <c r="AG32" s="210" t="s">
        <v>631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4">
        <v>25</v>
      </c>
      <c r="B33" s="255" t="s">
        <v>3320</v>
      </c>
      <c r="C33" s="263" t="s">
        <v>3321</v>
      </c>
      <c r="D33" s="256" t="s">
        <v>526</v>
      </c>
      <c r="E33" s="257">
        <v>39</v>
      </c>
      <c r="F33" s="258"/>
      <c r="G33" s="259">
        <f>ROUND(E33*F33,2)</f>
        <v>0</v>
      </c>
      <c r="H33" s="258"/>
      <c r="I33" s="259">
        <f>ROUND(E33*H33,2)</f>
        <v>0</v>
      </c>
      <c r="J33" s="258"/>
      <c r="K33" s="259">
        <f>ROUND(E33*J33,2)</f>
        <v>0</v>
      </c>
      <c r="L33" s="259">
        <v>15</v>
      </c>
      <c r="M33" s="259">
        <f>G33*(1+L33/100)</f>
        <v>0</v>
      </c>
      <c r="N33" s="259">
        <v>0</v>
      </c>
      <c r="O33" s="259">
        <f>ROUND(E33*N33,2)</f>
        <v>0</v>
      </c>
      <c r="P33" s="259">
        <v>0</v>
      </c>
      <c r="Q33" s="259">
        <f>ROUND(E33*P33,2)</f>
        <v>0</v>
      </c>
      <c r="R33" s="259"/>
      <c r="S33" s="259" t="s">
        <v>272</v>
      </c>
      <c r="T33" s="260" t="s">
        <v>244</v>
      </c>
      <c r="U33" s="220">
        <v>0</v>
      </c>
      <c r="V33" s="220">
        <f>ROUND(E33*U33,2)</f>
        <v>0</v>
      </c>
      <c r="W33" s="220"/>
      <c r="X33" s="220" t="s">
        <v>292</v>
      </c>
      <c r="Y33" s="210"/>
      <c r="Z33" s="210"/>
      <c r="AA33" s="210"/>
      <c r="AB33" s="210"/>
      <c r="AC33" s="210"/>
      <c r="AD33" s="210"/>
      <c r="AE33" s="210"/>
      <c r="AF33" s="210"/>
      <c r="AG33" s="210" t="s">
        <v>631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4">
        <v>26</v>
      </c>
      <c r="B34" s="255" t="s">
        <v>3322</v>
      </c>
      <c r="C34" s="263" t="s">
        <v>3323</v>
      </c>
      <c r="D34" s="256" t="s">
        <v>526</v>
      </c>
      <c r="E34" s="257">
        <v>27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/>
      <c r="S34" s="259" t="s">
        <v>272</v>
      </c>
      <c r="T34" s="260" t="s">
        <v>244</v>
      </c>
      <c r="U34" s="220">
        <v>0</v>
      </c>
      <c r="V34" s="220">
        <f>ROUND(E34*U34,2)</f>
        <v>0</v>
      </c>
      <c r="W34" s="220"/>
      <c r="X34" s="220" t="s">
        <v>292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631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4">
        <v>27</v>
      </c>
      <c r="B35" s="255" t="s">
        <v>3324</v>
      </c>
      <c r="C35" s="263" t="s">
        <v>3325</v>
      </c>
      <c r="D35" s="256" t="s">
        <v>526</v>
      </c>
      <c r="E35" s="257">
        <v>4</v>
      </c>
      <c r="F35" s="258"/>
      <c r="G35" s="259">
        <f>ROUND(E35*F35,2)</f>
        <v>0</v>
      </c>
      <c r="H35" s="258"/>
      <c r="I35" s="259">
        <f>ROUND(E35*H35,2)</f>
        <v>0</v>
      </c>
      <c r="J35" s="258"/>
      <c r="K35" s="259">
        <f>ROUND(E35*J35,2)</f>
        <v>0</v>
      </c>
      <c r="L35" s="259">
        <v>15</v>
      </c>
      <c r="M35" s="259">
        <f>G35*(1+L35/100)</f>
        <v>0</v>
      </c>
      <c r="N35" s="259">
        <v>0</v>
      </c>
      <c r="O35" s="259">
        <f>ROUND(E35*N35,2)</f>
        <v>0</v>
      </c>
      <c r="P35" s="259">
        <v>0</v>
      </c>
      <c r="Q35" s="259">
        <f>ROUND(E35*P35,2)</f>
        <v>0</v>
      </c>
      <c r="R35" s="259"/>
      <c r="S35" s="259" t="s">
        <v>272</v>
      </c>
      <c r="T35" s="260" t="s">
        <v>244</v>
      </c>
      <c r="U35" s="220">
        <v>0</v>
      </c>
      <c r="V35" s="220">
        <f>ROUND(E35*U35,2)</f>
        <v>0</v>
      </c>
      <c r="W35" s="220"/>
      <c r="X35" s="220" t="s">
        <v>292</v>
      </c>
      <c r="Y35" s="210"/>
      <c r="Z35" s="210"/>
      <c r="AA35" s="210"/>
      <c r="AB35" s="210"/>
      <c r="AC35" s="210"/>
      <c r="AD35" s="210"/>
      <c r="AE35" s="210"/>
      <c r="AF35" s="210"/>
      <c r="AG35" s="210" t="s">
        <v>631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4">
        <v>28</v>
      </c>
      <c r="B36" s="255" t="s">
        <v>3326</v>
      </c>
      <c r="C36" s="263" t="s">
        <v>3327</v>
      </c>
      <c r="D36" s="256" t="s">
        <v>526</v>
      </c>
      <c r="E36" s="257">
        <v>56</v>
      </c>
      <c r="F36" s="258"/>
      <c r="G36" s="259">
        <f>ROUND(E36*F36,2)</f>
        <v>0</v>
      </c>
      <c r="H36" s="258"/>
      <c r="I36" s="259">
        <f>ROUND(E36*H36,2)</f>
        <v>0</v>
      </c>
      <c r="J36" s="258"/>
      <c r="K36" s="259">
        <f>ROUND(E36*J36,2)</f>
        <v>0</v>
      </c>
      <c r="L36" s="259">
        <v>15</v>
      </c>
      <c r="M36" s="259">
        <f>G36*(1+L36/100)</f>
        <v>0</v>
      </c>
      <c r="N36" s="259">
        <v>0</v>
      </c>
      <c r="O36" s="259">
        <f>ROUND(E36*N36,2)</f>
        <v>0</v>
      </c>
      <c r="P36" s="259">
        <v>0</v>
      </c>
      <c r="Q36" s="259">
        <f>ROUND(E36*P36,2)</f>
        <v>0</v>
      </c>
      <c r="R36" s="259"/>
      <c r="S36" s="259" t="s">
        <v>272</v>
      </c>
      <c r="T36" s="260" t="s">
        <v>244</v>
      </c>
      <c r="U36" s="220">
        <v>0</v>
      </c>
      <c r="V36" s="220">
        <f>ROUND(E36*U36,2)</f>
        <v>0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631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4">
        <v>29</v>
      </c>
      <c r="B37" s="255" t="s">
        <v>3328</v>
      </c>
      <c r="C37" s="263" t="s">
        <v>3329</v>
      </c>
      <c r="D37" s="256" t="s">
        <v>526</v>
      </c>
      <c r="E37" s="257">
        <v>17</v>
      </c>
      <c r="F37" s="258"/>
      <c r="G37" s="259">
        <f>ROUND(E37*F37,2)</f>
        <v>0</v>
      </c>
      <c r="H37" s="258"/>
      <c r="I37" s="259">
        <f>ROUND(E37*H37,2)</f>
        <v>0</v>
      </c>
      <c r="J37" s="258"/>
      <c r="K37" s="259">
        <f>ROUND(E37*J37,2)</f>
        <v>0</v>
      </c>
      <c r="L37" s="259">
        <v>15</v>
      </c>
      <c r="M37" s="259">
        <f>G37*(1+L37/100)</f>
        <v>0</v>
      </c>
      <c r="N37" s="259">
        <v>0</v>
      </c>
      <c r="O37" s="259">
        <f>ROUND(E37*N37,2)</f>
        <v>0</v>
      </c>
      <c r="P37" s="259">
        <v>0</v>
      </c>
      <c r="Q37" s="259">
        <f>ROUND(E37*P37,2)</f>
        <v>0</v>
      </c>
      <c r="R37" s="259"/>
      <c r="S37" s="259" t="s">
        <v>272</v>
      </c>
      <c r="T37" s="260" t="s">
        <v>244</v>
      </c>
      <c r="U37" s="220">
        <v>0</v>
      </c>
      <c r="V37" s="220">
        <f>ROUND(E37*U37,2)</f>
        <v>0</v>
      </c>
      <c r="W37" s="220"/>
      <c r="X37" s="220" t="s">
        <v>292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631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4">
        <v>30</v>
      </c>
      <c r="B38" s="255" t="s">
        <v>3330</v>
      </c>
      <c r="C38" s="263" t="s">
        <v>3331</v>
      </c>
      <c r="D38" s="256" t="s">
        <v>526</v>
      </c>
      <c r="E38" s="257">
        <v>16</v>
      </c>
      <c r="F38" s="258"/>
      <c r="G38" s="259">
        <f>ROUND(E38*F38,2)</f>
        <v>0</v>
      </c>
      <c r="H38" s="258"/>
      <c r="I38" s="259">
        <f>ROUND(E38*H38,2)</f>
        <v>0</v>
      </c>
      <c r="J38" s="258"/>
      <c r="K38" s="259">
        <f>ROUND(E38*J38,2)</f>
        <v>0</v>
      </c>
      <c r="L38" s="259">
        <v>15</v>
      </c>
      <c r="M38" s="259">
        <f>G38*(1+L38/100)</f>
        <v>0</v>
      </c>
      <c r="N38" s="259">
        <v>0</v>
      </c>
      <c r="O38" s="259">
        <f>ROUND(E38*N38,2)</f>
        <v>0</v>
      </c>
      <c r="P38" s="259">
        <v>0</v>
      </c>
      <c r="Q38" s="259">
        <f>ROUND(E38*P38,2)</f>
        <v>0</v>
      </c>
      <c r="R38" s="259"/>
      <c r="S38" s="259" t="s">
        <v>272</v>
      </c>
      <c r="T38" s="260" t="s">
        <v>244</v>
      </c>
      <c r="U38" s="220">
        <v>0</v>
      </c>
      <c r="V38" s="220">
        <f>ROUND(E38*U38,2)</f>
        <v>0</v>
      </c>
      <c r="W38" s="220"/>
      <c r="X38" s="220" t="s">
        <v>292</v>
      </c>
      <c r="Y38" s="210"/>
      <c r="Z38" s="210"/>
      <c r="AA38" s="210"/>
      <c r="AB38" s="210"/>
      <c r="AC38" s="210"/>
      <c r="AD38" s="210"/>
      <c r="AE38" s="210"/>
      <c r="AF38" s="210"/>
      <c r="AG38" s="210" t="s">
        <v>631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4">
        <v>31</v>
      </c>
      <c r="B39" s="255" t="s">
        <v>3332</v>
      </c>
      <c r="C39" s="263" t="s">
        <v>3333</v>
      </c>
      <c r="D39" s="256" t="s">
        <v>526</v>
      </c>
      <c r="E39" s="257">
        <v>37</v>
      </c>
      <c r="F39" s="258"/>
      <c r="G39" s="259">
        <f>ROUND(E39*F39,2)</f>
        <v>0</v>
      </c>
      <c r="H39" s="258"/>
      <c r="I39" s="259">
        <f>ROUND(E39*H39,2)</f>
        <v>0</v>
      </c>
      <c r="J39" s="258"/>
      <c r="K39" s="259">
        <f>ROUND(E39*J39,2)</f>
        <v>0</v>
      </c>
      <c r="L39" s="259">
        <v>15</v>
      </c>
      <c r="M39" s="259">
        <f>G39*(1+L39/100)</f>
        <v>0</v>
      </c>
      <c r="N39" s="259">
        <v>0</v>
      </c>
      <c r="O39" s="259">
        <f>ROUND(E39*N39,2)</f>
        <v>0</v>
      </c>
      <c r="P39" s="259">
        <v>0</v>
      </c>
      <c r="Q39" s="259">
        <f>ROUND(E39*P39,2)</f>
        <v>0</v>
      </c>
      <c r="R39" s="259"/>
      <c r="S39" s="259" t="s">
        <v>272</v>
      </c>
      <c r="T39" s="260" t="s">
        <v>244</v>
      </c>
      <c r="U39" s="220">
        <v>0</v>
      </c>
      <c r="V39" s="220">
        <f>ROUND(E39*U39,2)</f>
        <v>0</v>
      </c>
      <c r="W39" s="220"/>
      <c r="X39" s="220" t="s">
        <v>292</v>
      </c>
      <c r="Y39" s="210"/>
      <c r="Z39" s="210"/>
      <c r="AA39" s="210"/>
      <c r="AB39" s="210"/>
      <c r="AC39" s="210"/>
      <c r="AD39" s="210"/>
      <c r="AE39" s="210"/>
      <c r="AF39" s="210"/>
      <c r="AG39" s="210" t="s">
        <v>631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4">
        <v>32</v>
      </c>
      <c r="B40" s="255" t="s">
        <v>3334</v>
      </c>
      <c r="C40" s="263" t="s">
        <v>3335</v>
      </c>
      <c r="D40" s="256" t="s">
        <v>526</v>
      </c>
      <c r="E40" s="257">
        <v>16</v>
      </c>
      <c r="F40" s="258"/>
      <c r="G40" s="259">
        <f>ROUND(E40*F40,2)</f>
        <v>0</v>
      </c>
      <c r="H40" s="258"/>
      <c r="I40" s="259">
        <f>ROUND(E40*H40,2)</f>
        <v>0</v>
      </c>
      <c r="J40" s="258"/>
      <c r="K40" s="259">
        <f>ROUND(E40*J40,2)</f>
        <v>0</v>
      </c>
      <c r="L40" s="259">
        <v>15</v>
      </c>
      <c r="M40" s="259">
        <f>G40*(1+L40/100)</f>
        <v>0</v>
      </c>
      <c r="N40" s="259">
        <v>0</v>
      </c>
      <c r="O40" s="259">
        <f>ROUND(E40*N40,2)</f>
        <v>0</v>
      </c>
      <c r="P40" s="259">
        <v>0</v>
      </c>
      <c r="Q40" s="259">
        <f>ROUND(E40*P40,2)</f>
        <v>0</v>
      </c>
      <c r="R40" s="259"/>
      <c r="S40" s="259" t="s">
        <v>272</v>
      </c>
      <c r="T40" s="260" t="s">
        <v>244</v>
      </c>
      <c r="U40" s="220">
        <v>0</v>
      </c>
      <c r="V40" s="220">
        <f>ROUND(E40*U40,2)</f>
        <v>0</v>
      </c>
      <c r="W40" s="220"/>
      <c r="X40" s="220" t="s">
        <v>292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631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4">
        <v>33</v>
      </c>
      <c r="B41" s="255" t="s">
        <v>3336</v>
      </c>
      <c r="C41" s="263" t="s">
        <v>3337</v>
      </c>
      <c r="D41" s="256" t="s">
        <v>526</v>
      </c>
      <c r="E41" s="257">
        <v>56</v>
      </c>
      <c r="F41" s="258"/>
      <c r="G41" s="259">
        <f>ROUND(E41*F41,2)</f>
        <v>0</v>
      </c>
      <c r="H41" s="258"/>
      <c r="I41" s="259">
        <f>ROUND(E41*H41,2)</f>
        <v>0</v>
      </c>
      <c r="J41" s="258"/>
      <c r="K41" s="259">
        <f>ROUND(E41*J41,2)</f>
        <v>0</v>
      </c>
      <c r="L41" s="259">
        <v>15</v>
      </c>
      <c r="M41" s="259">
        <f>G41*(1+L41/100)</f>
        <v>0</v>
      </c>
      <c r="N41" s="259">
        <v>0</v>
      </c>
      <c r="O41" s="259">
        <f>ROUND(E41*N41,2)</f>
        <v>0</v>
      </c>
      <c r="P41" s="259">
        <v>0</v>
      </c>
      <c r="Q41" s="259">
        <f>ROUND(E41*P41,2)</f>
        <v>0</v>
      </c>
      <c r="R41" s="259"/>
      <c r="S41" s="259" t="s">
        <v>272</v>
      </c>
      <c r="T41" s="260" t="s">
        <v>244</v>
      </c>
      <c r="U41" s="220">
        <v>0</v>
      </c>
      <c r="V41" s="220">
        <f>ROUND(E41*U41,2)</f>
        <v>0</v>
      </c>
      <c r="W41" s="220"/>
      <c r="X41" s="220" t="s">
        <v>292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631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4">
        <v>34</v>
      </c>
      <c r="B42" s="255" t="s">
        <v>3338</v>
      </c>
      <c r="C42" s="263" t="s">
        <v>3339</v>
      </c>
      <c r="D42" s="256" t="s">
        <v>526</v>
      </c>
      <c r="E42" s="257">
        <v>12</v>
      </c>
      <c r="F42" s="258"/>
      <c r="G42" s="259">
        <f>ROUND(E42*F42,2)</f>
        <v>0</v>
      </c>
      <c r="H42" s="258"/>
      <c r="I42" s="259">
        <f>ROUND(E42*H42,2)</f>
        <v>0</v>
      </c>
      <c r="J42" s="258"/>
      <c r="K42" s="259">
        <f>ROUND(E42*J42,2)</f>
        <v>0</v>
      </c>
      <c r="L42" s="259">
        <v>15</v>
      </c>
      <c r="M42" s="259">
        <f>G42*(1+L42/100)</f>
        <v>0</v>
      </c>
      <c r="N42" s="259">
        <v>0</v>
      </c>
      <c r="O42" s="259">
        <f>ROUND(E42*N42,2)</f>
        <v>0</v>
      </c>
      <c r="P42" s="259">
        <v>0</v>
      </c>
      <c r="Q42" s="259">
        <f>ROUND(E42*P42,2)</f>
        <v>0</v>
      </c>
      <c r="R42" s="259"/>
      <c r="S42" s="259" t="s">
        <v>272</v>
      </c>
      <c r="T42" s="260" t="s">
        <v>244</v>
      </c>
      <c r="U42" s="220">
        <v>0</v>
      </c>
      <c r="V42" s="220">
        <f>ROUND(E42*U42,2)</f>
        <v>0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631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4">
        <v>35</v>
      </c>
      <c r="B43" s="255" t="s">
        <v>3340</v>
      </c>
      <c r="C43" s="263" t="s">
        <v>3341</v>
      </c>
      <c r="D43" s="256" t="s">
        <v>526</v>
      </c>
      <c r="E43" s="257">
        <v>8</v>
      </c>
      <c r="F43" s="258"/>
      <c r="G43" s="259">
        <f>ROUND(E43*F43,2)</f>
        <v>0</v>
      </c>
      <c r="H43" s="258"/>
      <c r="I43" s="259">
        <f>ROUND(E43*H43,2)</f>
        <v>0</v>
      </c>
      <c r="J43" s="258"/>
      <c r="K43" s="259">
        <f>ROUND(E43*J43,2)</f>
        <v>0</v>
      </c>
      <c r="L43" s="259">
        <v>15</v>
      </c>
      <c r="M43" s="259">
        <f>G43*(1+L43/100)</f>
        <v>0</v>
      </c>
      <c r="N43" s="259">
        <v>0</v>
      </c>
      <c r="O43" s="259">
        <f>ROUND(E43*N43,2)</f>
        <v>0</v>
      </c>
      <c r="P43" s="259">
        <v>0</v>
      </c>
      <c r="Q43" s="259">
        <f>ROUND(E43*P43,2)</f>
        <v>0</v>
      </c>
      <c r="R43" s="259"/>
      <c r="S43" s="259" t="s">
        <v>272</v>
      </c>
      <c r="T43" s="260" t="s">
        <v>244</v>
      </c>
      <c r="U43" s="220">
        <v>0</v>
      </c>
      <c r="V43" s="220">
        <f>ROUND(E43*U43,2)</f>
        <v>0</v>
      </c>
      <c r="W43" s="220"/>
      <c r="X43" s="220" t="s">
        <v>292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631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4">
        <v>36</v>
      </c>
      <c r="B44" s="255" t="s">
        <v>3342</v>
      </c>
      <c r="C44" s="263" t="s">
        <v>3343</v>
      </c>
      <c r="D44" s="256" t="s">
        <v>526</v>
      </c>
      <c r="E44" s="257">
        <v>17</v>
      </c>
      <c r="F44" s="258"/>
      <c r="G44" s="259">
        <f>ROUND(E44*F44,2)</f>
        <v>0</v>
      </c>
      <c r="H44" s="258"/>
      <c r="I44" s="259">
        <f>ROUND(E44*H44,2)</f>
        <v>0</v>
      </c>
      <c r="J44" s="258"/>
      <c r="K44" s="259">
        <f>ROUND(E44*J44,2)</f>
        <v>0</v>
      </c>
      <c r="L44" s="259">
        <v>15</v>
      </c>
      <c r="M44" s="259">
        <f>G44*(1+L44/100)</f>
        <v>0</v>
      </c>
      <c r="N44" s="259">
        <v>0</v>
      </c>
      <c r="O44" s="259">
        <f>ROUND(E44*N44,2)</f>
        <v>0</v>
      </c>
      <c r="P44" s="259">
        <v>0</v>
      </c>
      <c r="Q44" s="259">
        <f>ROUND(E44*P44,2)</f>
        <v>0</v>
      </c>
      <c r="R44" s="259"/>
      <c r="S44" s="259" t="s">
        <v>272</v>
      </c>
      <c r="T44" s="260" t="s">
        <v>244</v>
      </c>
      <c r="U44" s="220">
        <v>0</v>
      </c>
      <c r="V44" s="220">
        <f>ROUND(E44*U44,2)</f>
        <v>0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631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4">
        <v>37</v>
      </c>
      <c r="B45" s="255" t="s">
        <v>3344</v>
      </c>
      <c r="C45" s="263" t="s">
        <v>3345</v>
      </c>
      <c r="D45" s="256" t="s">
        <v>526</v>
      </c>
      <c r="E45" s="257">
        <v>56</v>
      </c>
      <c r="F45" s="258"/>
      <c r="G45" s="259">
        <f>ROUND(E45*F45,2)</f>
        <v>0</v>
      </c>
      <c r="H45" s="258"/>
      <c r="I45" s="259">
        <f>ROUND(E45*H45,2)</f>
        <v>0</v>
      </c>
      <c r="J45" s="258"/>
      <c r="K45" s="259">
        <f>ROUND(E45*J45,2)</f>
        <v>0</v>
      </c>
      <c r="L45" s="259">
        <v>15</v>
      </c>
      <c r="M45" s="259">
        <f>G45*(1+L45/100)</f>
        <v>0</v>
      </c>
      <c r="N45" s="259">
        <v>0</v>
      </c>
      <c r="O45" s="259">
        <f>ROUND(E45*N45,2)</f>
        <v>0</v>
      </c>
      <c r="P45" s="259">
        <v>0</v>
      </c>
      <c r="Q45" s="259">
        <f>ROUND(E45*P45,2)</f>
        <v>0</v>
      </c>
      <c r="R45" s="259"/>
      <c r="S45" s="259" t="s">
        <v>272</v>
      </c>
      <c r="T45" s="260" t="s">
        <v>244</v>
      </c>
      <c r="U45" s="220">
        <v>0</v>
      </c>
      <c r="V45" s="220">
        <f>ROUND(E45*U45,2)</f>
        <v>0</v>
      </c>
      <c r="W45" s="220"/>
      <c r="X45" s="220" t="s">
        <v>292</v>
      </c>
      <c r="Y45" s="210"/>
      <c r="Z45" s="210"/>
      <c r="AA45" s="210"/>
      <c r="AB45" s="210"/>
      <c r="AC45" s="210"/>
      <c r="AD45" s="210"/>
      <c r="AE45" s="210"/>
      <c r="AF45" s="210"/>
      <c r="AG45" s="210" t="s">
        <v>631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4">
        <v>38</v>
      </c>
      <c r="B46" s="255" t="s">
        <v>3346</v>
      </c>
      <c r="C46" s="263" t="s">
        <v>3347</v>
      </c>
      <c r="D46" s="256" t="s">
        <v>564</v>
      </c>
      <c r="E46" s="257">
        <v>1020</v>
      </c>
      <c r="F46" s="258"/>
      <c r="G46" s="259">
        <f>ROUND(E46*F46,2)</f>
        <v>0</v>
      </c>
      <c r="H46" s="258"/>
      <c r="I46" s="259">
        <f>ROUND(E46*H46,2)</f>
        <v>0</v>
      </c>
      <c r="J46" s="258"/>
      <c r="K46" s="259">
        <f>ROUND(E46*J46,2)</f>
        <v>0</v>
      </c>
      <c r="L46" s="259">
        <v>15</v>
      </c>
      <c r="M46" s="259">
        <f>G46*(1+L46/100)</f>
        <v>0</v>
      </c>
      <c r="N46" s="259">
        <v>0</v>
      </c>
      <c r="O46" s="259">
        <f>ROUND(E46*N46,2)</f>
        <v>0</v>
      </c>
      <c r="P46" s="259">
        <v>0</v>
      </c>
      <c r="Q46" s="259">
        <f>ROUND(E46*P46,2)</f>
        <v>0</v>
      </c>
      <c r="R46" s="259"/>
      <c r="S46" s="259" t="s">
        <v>272</v>
      </c>
      <c r="T46" s="260" t="s">
        <v>244</v>
      </c>
      <c r="U46" s="220">
        <v>0</v>
      </c>
      <c r="V46" s="220">
        <f>ROUND(E46*U46,2)</f>
        <v>0</v>
      </c>
      <c r="W46" s="220"/>
      <c r="X46" s="220" t="s">
        <v>292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631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ht="20.399999999999999" outlineLevel="1" x14ac:dyDescent="0.25">
      <c r="A47" s="254">
        <v>39</v>
      </c>
      <c r="B47" s="255" t="s">
        <v>3348</v>
      </c>
      <c r="C47" s="263" t="s">
        <v>3349</v>
      </c>
      <c r="D47" s="256" t="s">
        <v>526</v>
      </c>
      <c r="E47" s="257">
        <v>55</v>
      </c>
      <c r="F47" s="258"/>
      <c r="G47" s="259">
        <f>ROUND(E47*F47,2)</f>
        <v>0</v>
      </c>
      <c r="H47" s="258"/>
      <c r="I47" s="259">
        <f>ROUND(E47*H47,2)</f>
        <v>0</v>
      </c>
      <c r="J47" s="258"/>
      <c r="K47" s="259">
        <f>ROUND(E47*J47,2)</f>
        <v>0</v>
      </c>
      <c r="L47" s="259">
        <v>15</v>
      </c>
      <c r="M47" s="259">
        <f>G47*(1+L47/100)</f>
        <v>0</v>
      </c>
      <c r="N47" s="259">
        <v>0</v>
      </c>
      <c r="O47" s="259">
        <f>ROUND(E47*N47,2)</f>
        <v>0</v>
      </c>
      <c r="P47" s="259">
        <v>0</v>
      </c>
      <c r="Q47" s="259">
        <f>ROUND(E47*P47,2)</f>
        <v>0</v>
      </c>
      <c r="R47" s="259" t="s">
        <v>738</v>
      </c>
      <c r="S47" s="259" t="s">
        <v>243</v>
      </c>
      <c r="T47" s="260" t="s">
        <v>244</v>
      </c>
      <c r="U47" s="220">
        <v>0</v>
      </c>
      <c r="V47" s="220">
        <f>ROUND(E47*U47,2)</f>
        <v>0</v>
      </c>
      <c r="W47" s="220"/>
      <c r="X47" s="220" t="s">
        <v>739</v>
      </c>
      <c r="Y47" s="210"/>
      <c r="Z47" s="210"/>
      <c r="AA47" s="210"/>
      <c r="AB47" s="210"/>
      <c r="AC47" s="210"/>
      <c r="AD47" s="210"/>
      <c r="AE47" s="210"/>
      <c r="AF47" s="210"/>
      <c r="AG47" s="210" t="s">
        <v>1090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ht="40.799999999999997" outlineLevel="1" x14ac:dyDescent="0.25">
      <c r="A48" s="254">
        <v>40</v>
      </c>
      <c r="B48" s="255" t="s">
        <v>3350</v>
      </c>
      <c r="C48" s="263" t="s">
        <v>3351</v>
      </c>
      <c r="D48" s="256" t="s">
        <v>564</v>
      </c>
      <c r="E48" s="257">
        <v>85</v>
      </c>
      <c r="F48" s="258"/>
      <c r="G48" s="259">
        <f>ROUND(E48*F48,2)</f>
        <v>0</v>
      </c>
      <c r="H48" s="258"/>
      <c r="I48" s="259">
        <f>ROUND(E48*H48,2)</f>
        <v>0</v>
      </c>
      <c r="J48" s="258"/>
      <c r="K48" s="259">
        <f>ROUND(E48*J48,2)</f>
        <v>0</v>
      </c>
      <c r="L48" s="259">
        <v>15</v>
      </c>
      <c r="M48" s="259">
        <f>G48*(1+L48/100)</f>
        <v>0</v>
      </c>
      <c r="N48" s="259">
        <v>0</v>
      </c>
      <c r="O48" s="259">
        <f>ROUND(E48*N48,2)</f>
        <v>0</v>
      </c>
      <c r="P48" s="259">
        <v>0</v>
      </c>
      <c r="Q48" s="259">
        <f>ROUND(E48*P48,2)</f>
        <v>0</v>
      </c>
      <c r="R48" s="259" t="s">
        <v>738</v>
      </c>
      <c r="S48" s="259" t="s">
        <v>243</v>
      </c>
      <c r="T48" s="260" t="s">
        <v>244</v>
      </c>
      <c r="U48" s="220">
        <v>0</v>
      </c>
      <c r="V48" s="220">
        <f>ROUND(E48*U48,2)</f>
        <v>0</v>
      </c>
      <c r="W48" s="220"/>
      <c r="X48" s="220" t="s">
        <v>739</v>
      </c>
      <c r="Y48" s="210"/>
      <c r="Z48" s="210"/>
      <c r="AA48" s="210"/>
      <c r="AB48" s="210"/>
      <c r="AC48" s="210"/>
      <c r="AD48" s="210"/>
      <c r="AE48" s="210"/>
      <c r="AF48" s="210"/>
      <c r="AG48" s="210" t="s">
        <v>1090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40.799999999999997" outlineLevel="1" x14ac:dyDescent="0.25">
      <c r="A49" s="254">
        <v>41</v>
      </c>
      <c r="B49" s="255" t="s">
        <v>3352</v>
      </c>
      <c r="C49" s="263" t="s">
        <v>3353</v>
      </c>
      <c r="D49" s="256" t="s">
        <v>564</v>
      </c>
      <c r="E49" s="257">
        <v>210</v>
      </c>
      <c r="F49" s="258"/>
      <c r="G49" s="259">
        <f>ROUND(E49*F49,2)</f>
        <v>0</v>
      </c>
      <c r="H49" s="258"/>
      <c r="I49" s="259">
        <f>ROUND(E49*H49,2)</f>
        <v>0</v>
      </c>
      <c r="J49" s="258"/>
      <c r="K49" s="259">
        <f>ROUND(E49*J49,2)</f>
        <v>0</v>
      </c>
      <c r="L49" s="259">
        <v>15</v>
      </c>
      <c r="M49" s="259">
        <f>G49*(1+L49/100)</f>
        <v>0</v>
      </c>
      <c r="N49" s="259">
        <v>0</v>
      </c>
      <c r="O49" s="259">
        <f>ROUND(E49*N49,2)</f>
        <v>0</v>
      </c>
      <c r="P49" s="259">
        <v>0</v>
      </c>
      <c r="Q49" s="259">
        <f>ROUND(E49*P49,2)</f>
        <v>0</v>
      </c>
      <c r="R49" s="259" t="s">
        <v>738</v>
      </c>
      <c r="S49" s="259" t="s">
        <v>243</v>
      </c>
      <c r="T49" s="260" t="s">
        <v>244</v>
      </c>
      <c r="U49" s="220">
        <v>0</v>
      </c>
      <c r="V49" s="220">
        <f>ROUND(E49*U49,2)</f>
        <v>0</v>
      </c>
      <c r="W49" s="220"/>
      <c r="X49" s="220" t="s">
        <v>739</v>
      </c>
      <c r="Y49" s="210"/>
      <c r="Z49" s="210"/>
      <c r="AA49" s="210"/>
      <c r="AB49" s="210"/>
      <c r="AC49" s="210"/>
      <c r="AD49" s="210"/>
      <c r="AE49" s="210"/>
      <c r="AF49" s="210"/>
      <c r="AG49" s="210" t="s">
        <v>1090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ht="40.799999999999997" outlineLevel="1" x14ac:dyDescent="0.25">
      <c r="A50" s="254">
        <v>42</v>
      </c>
      <c r="B50" s="255" t="s">
        <v>3354</v>
      </c>
      <c r="C50" s="263" t="s">
        <v>3355</v>
      </c>
      <c r="D50" s="256" t="s">
        <v>564</v>
      </c>
      <c r="E50" s="257">
        <v>36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0</v>
      </c>
      <c r="O50" s="259">
        <f>ROUND(E50*N50,2)</f>
        <v>0</v>
      </c>
      <c r="P50" s="259">
        <v>0</v>
      </c>
      <c r="Q50" s="259">
        <f>ROUND(E50*P50,2)</f>
        <v>0</v>
      </c>
      <c r="R50" s="259" t="s">
        <v>738</v>
      </c>
      <c r="S50" s="259" t="s">
        <v>243</v>
      </c>
      <c r="T50" s="260" t="s">
        <v>244</v>
      </c>
      <c r="U50" s="220">
        <v>0</v>
      </c>
      <c r="V50" s="220">
        <f>ROUND(E50*U50,2)</f>
        <v>0</v>
      </c>
      <c r="W50" s="220"/>
      <c r="X50" s="220" t="s">
        <v>739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1090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40.799999999999997" outlineLevel="1" x14ac:dyDescent="0.25">
      <c r="A51" s="254">
        <v>43</v>
      </c>
      <c r="B51" s="255" t="s">
        <v>3356</v>
      </c>
      <c r="C51" s="263" t="s">
        <v>3357</v>
      </c>
      <c r="D51" s="256" t="s">
        <v>564</v>
      </c>
      <c r="E51" s="257">
        <v>176</v>
      </c>
      <c r="F51" s="258"/>
      <c r="G51" s="259">
        <f>ROUND(E51*F51,2)</f>
        <v>0</v>
      </c>
      <c r="H51" s="258"/>
      <c r="I51" s="259">
        <f>ROUND(E51*H51,2)</f>
        <v>0</v>
      </c>
      <c r="J51" s="258"/>
      <c r="K51" s="259">
        <f>ROUND(E51*J51,2)</f>
        <v>0</v>
      </c>
      <c r="L51" s="259">
        <v>15</v>
      </c>
      <c r="M51" s="259">
        <f>G51*(1+L51/100)</f>
        <v>0</v>
      </c>
      <c r="N51" s="259">
        <v>0</v>
      </c>
      <c r="O51" s="259">
        <f>ROUND(E51*N51,2)</f>
        <v>0</v>
      </c>
      <c r="P51" s="259">
        <v>0</v>
      </c>
      <c r="Q51" s="259">
        <f>ROUND(E51*P51,2)</f>
        <v>0</v>
      </c>
      <c r="R51" s="259" t="s">
        <v>738</v>
      </c>
      <c r="S51" s="259" t="s">
        <v>243</v>
      </c>
      <c r="T51" s="260" t="s">
        <v>244</v>
      </c>
      <c r="U51" s="220">
        <v>0</v>
      </c>
      <c r="V51" s="220">
        <f>ROUND(E51*U51,2)</f>
        <v>0</v>
      </c>
      <c r="W51" s="220"/>
      <c r="X51" s="220" t="s">
        <v>739</v>
      </c>
      <c r="Y51" s="210"/>
      <c r="Z51" s="210"/>
      <c r="AA51" s="210"/>
      <c r="AB51" s="210"/>
      <c r="AC51" s="210"/>
      <c r="AD51" s="210"/>
      <c r="AE51" s="210"/>
      <c r="AF51" s="210"/>
      <c r="AG51" s="210" t="s">
        <v>1090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0.399999999999999" outlineLevel="1" x14ac:dyDescent="0.25">
      <c r="A52" s="254">
        <v>44</v>
      </c>
      <c r="B52" s="255" t="s">
        <v>3358</v>
      </c>
      <c r="C52" s="263" t="s">
        <v>3359</v>
      </c>
      <c r="D52" s="256" t="s">
        <v>526</v>
      </c>
      <c r="E52" s="257">
        <v>92</v>
      </c>
      <c r="F52" s="258"/>
      <c r="G52" s="259">
        <f>ROUND(E52*F52,2)</f>
        <v>0</v>
      </c>
      <c r="H52" s="258"/>
      <c r="I52" s="259">
        <f>ROUND(E52*H52,2)</f>
        <v>0</v>
      </c>
      <c r="J52" s="258"/>
      <c r="K52" s="259">
        <f>ROUND(E52*J52,2)</f>
        <v>0</v>
      </c>
      <c r="L52" s="259">
        <v>15</v>
      </c>
      <c r="M52" s="259">
        <f>G52*(1+L52/100)</f>
        <v>0</v>
      </c>
      <c r="N52" s="259">
        <v>0</v>
      </c>
      <c r="O52" s="259">
        <f>ROUND(E52*N52,2)</f>
        <v>0</v>
      </c>
      <c r="P52" s="259">
        <v>0</v>
      </c>
      <c r="Q52" s="259">
        <f>ROUND(E52*P52,2)</f>
        <v>0</v>
      </c>
      <c r="R52" s="259" t="s">
        <v>738</v>
      </c>
      <c r="S52" s="259" t="s">
        <v>243</v>
      </c>
      <c r="T52" s="260" t="s">
        <v>244</v>
      </c>
      <c r="U52" s="220">
        <v>0</v>
      </c>
      <c r="V52" s="220">
        <f>ROUND(E52*U52,2)</f>
        <v>0</v>
      </c>
      <c r="W52" s="220"/>
      <c r="X52" s="220" t="s">
        <v>739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1090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54">
        <v>45</v>
      </c>
      <c r="B53" s="255" t="s">
        <v>3360</v>
      </c>
      <c r="C53" s="263" t="s">
        <v>3361</v>
      </c>
      <c r="D53" s="256" t="s">
        <v>526</v>
      </c>
      <c r="E53" s="257">
        <v>44</v>
      </c>
      <c r="F53" s="258"/>
      <c r="G53" s="259">
        <f>ROUND(E53*F53,2)</f>
        <v>0</v>
      </c>
      <c r="H53" s="258"/>
      <c r="I53" s="259">
        <f>ROUND(E53*H53,2)</f>
        <v>0</v>
      </c>
      <c r="J53" s="258"/>
      <c r="K53" s="259">
        <f>ROUND(E53*J53,2)</f>
        <v>0</v>
      </c>
      <c r="L53" s="259">
        <v>15</v>
      </c>
      <c r="M53" s="259">
        <f>G53*(1+L53/100)</f>
        <v>0</v>
      </c>
      <c r="N53" s="259">
        <v>0</v>
      </c>
      <c r="O53" s="259">
        <f>ROUND(E53*N53,2)</f>
        <v>0</v>
      </c>
      <c r="P53" s="259">
        <v>0</v>
      </c>
      <c r="Q53" s="259">
        <f>ROUND(E53*P53,2)</f>
        <v>0</v>
      </c>
      <c r="R53" s="259" t="s">
        <v>738</v>
      </c>
      <c r="S53" s="259" t="s">
        <v>243</v>
      </c>
      <c r="T53" s="260" t="s">
        <v>244</v>
      </c>
      <c r="U53" s="220">
        <v>0</v>
      </c>
      <c r="V53" s="220">
        <f>ROUND(E53*U53,2)</f>
        <v>0</v>
      </c>
      <c r="W53" s="220"/>
      <c r="X53" s="220" t="s">
        <v>739</v>
      </c>
      <c r="Y53" s="210"/>
      <c r="Z53" s="210"/>
      <c r="AA53" s="210"/>
      <c r="AB53" s="210"/>
      <c r="AC53" s="210"/>
      <c r="AD53" s="210"/>
      <c r="AE53" s="210"/>
      <c r="AF53" s="210"/>
      <c r="AG53" s="210" t="s">
        <v>1090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54">
        <v>46</v>
      </c>
      <c r="B54" s="255" t="s">
        <v>3362</v>
      </c>
      <c r="C54" s="263" t="s">
        <v>3363</v>
      </c>
      <c r="D54" s="256" t="s">
        <v>526</v>
      </c>
      <c r="E54" s="257">
        <v>2</v>
      </c>
      <c r="F54" s="258"/>
      <c r="G54" s="259">
        <f>ROUND(E54*F54,2)</f>
        <v>0</v>
      </c>
      <c r="H54" s="258"/>
      <c r="I54" s="259">
        <f>ROUND(E54*H54,2)</f>
        <v>0</v>
      </c>
      <c r="J54" s="258"/>
      <c r="K54" s="259">
        <f>ROUND(E54*J54,2)</f>
        <v>0</v>
      </c>
      <c r="L54" s="259">
        <v>15</v>
      </c>
      <c r="M54" s="259">
        <f>G54*(1+L54/100)</f>
        <v>0</v>
      </c>
      <c r="N54" s="259">
        <v>0</v>
      </c>
      <c r="O54" s="259">
        <f>ROUND(E54*N54,2)</f>
        <v>0</v>
      </c>
      <c r="P54" s="259">
        <v>0</v>
      </c>
      <c r="Q54" s="259">
        <f>ROUND(E54*P54,2)</f>
        <v>0</v>
      </c>
      <c r="R54" s="259" t="s">
        <v>738</v>
      </c>
      <c r="S54" s="259" t="s">
        <v>243</v>
      </c>
      <c r="T54" s="260" t="s">
        <v>244</v>
      </c>
      <c r="U54" s="220">
        <v>0</v>
      </c>
      <c r="V54" s="220">
        <f>ROUND(E54*U54,2)</f>
        <v>0</v>
      </c>
      <c r="W54" s="220"/>
      <c r="X54" s="220" t="s">
        <v>739</v>
      </c>
      <c r="Y54" s="210"/>
      <c r="Z54" s="210"/>
      <c r="AA54" s="210"/>
      <c r="AB54" s="210"/>
      <c r="AC54" s="210"/>
      <c r="AD54" s="210"/>
      <c r="AE54" s="210"/>
      <c r="AF54" s="210"/>
      <c r="AG54" s="210" t="s">
        <v>1090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31">
        <v>47</v>
      </c>
      <c r="B55" s="232" t="s">
        <v>3364</v>
      </c>
      <c r="C55" s="242" t="s">
        <v>3365</v>
      </c>
      <c r="D55" s="233" t="s">
        <v>271</v>
      </c>
      <c r="E55" s="234">
        <v>1</v>
      </c>
      <c r="F55" s="235"/>
      <c r="G55" s="236">
        <f>ROUND(E55*F55,2)</f>
        <v>0</v>
      </c>
      <c r="H55" s="235"/>
      <c r="I55" s="236">
        <f>ROUND(E55*H55,2)</f>
        <v>0</v>
      </c>
      <c r="J55" s="235"/>
      <c r="K55" s="236">
        <f>ROUND(E55*J55,2)</f>
        <v>0</v>
      </c>
      <c r="L55" s="236">
        <v>15</v>
      </c>
      <c r="M55" s="236">
        <f>G55*(1+L55/100)</f>
        <v>0</v>
      </c>
      <c r="N55" s="236">
        <v>0</v>
      </c>
      <c r="O55" s="236">
        <f>ROUND(E55*N55,2)</f>
        <v>0</v>
      </c>
      <c r="P55" s="236">
        <v>0</v>
      </c>
      <c r="Q55" s="236">
        <f>ROUND(E55*P55,2)</f>
        <v>0</v>
      </c>
      <c r="R55" s="236"/>
      <c r="S55" s="236" t="s">
        <v>272</v>
      </c>
      <c r="T55" s="237" t="s">
        <v>244</v>
      </c>
      <c r="U55" s="220">
        <v>0</v>
      </c>
      <c r="V55" s="220">
        <f>ROUND(E55*U55,2)</f>
        <v>0</v>
      </c>
      <c r="W55" s="220"/>
      <c r="X55" s="220" t="s">
        <v>292</v>
      </c>
      <c r="Y55" s="210"/>
      <c r="Z55" s="210"/>
      <c r="AA55" s="210"/>
      <c r="AB55" s="210"/>
      <c r="AC55" s="210"/>
      <c r="AD55" s="210"/>
      <c r="AE55" s="210"/>
      <c r="AF55" s="210"/>
      <c r="AG55" s="210" t="s">
        <v>631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17"/>
      <c r="B56" s="218"/>
      <c r="C56" s="243" t="s">
        <v>3366</v>
      </c>
      <c r="D56" s="239"/>
      <c r="E56" s="239"/>
      <c r="F56" s="239"/>
      <c r="G56" s="239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10"/>
      <c r="Z56" s="210"/>
      <c r="AA56" s="210"/>
      <c r="AB56" s="210"/>
      <c r="AC56" s="210"/>
      <c r="AD56" s="210"/>
      <c r="AE56" s="210"/>
      <c r="AF56" s="210"/>
      <c r="AG56" s="210" t="s">
        <v>248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38" t="str">
        <f>C56</f>
        <v>Demontáž veškerých stávajících svítidel,vypínačů,zásuvek,drobného materiálu a viditelných rozvodů vč.kotvících prvků ve všech řešených prostorách.</v>
      </c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54">
        <v>48</v>
      </c>
      <c r="B57" s="255" t="s">
        <v>3367</v>
      </c>
      <c r="C57" s="263" t="s">
        <v>3368</v>
      </c>
      <c r="D57" s="256" t="s">
        <v>2822</v>
      </c>
      <c r="E57" s="257">
        <v>1</v>
      </c>
      <c r="F57" s="258"/>
      <c r="G57" s="259">
        <f>ROUND(E57*F57,2)</f>
        <v>0</v>
      </c>
      <c r="H57" s="258"/>
      <c r="I57" s="259">
        <f>ROUND(E57*H57,2)</f>
        <v>0</v>
      </c>
      <c r="J57" s="258"/>
      <c r="K57" s="259">
        <f>ROUND(E57*J57,2)</f>
        <v>0</v>
      </c>
      <c r="L57" s="259">
        <v>15</v>
      </c>
      <c r="M57" s="259">
        <f>G57*(1+L57/100)</f>
        <v>0</v>
      </c>
      <c r="N57" s="259">
        <v>0</v>
      </c>
      <c r="O57" s="259">
        <f>ROUND(E57*N57,2)</f>
        <v>0</v>
      </c>
      <c r="P57" s="259">
        <v>0</v>
      </c>
      <c r="Q57" s="259">
        <f>ROUND(E57*P57,2)</f>
        <v>0</v>
      </c>
      <c r="R57" s="259"/>
      <c r="S57" s="259" t="s">
        <v>272</v>
      </c>
      <c r="T57" s="260" t="s">
        <v>244</v>
      </c>
      <c r="U57" s="220">
        <v>0</v>
      </c>
      <c r="V57" s="220">
        <f>ROUND(E57*U57,2)</f>
        <v>0</v>
      </c>
      <c r="W57" s="220"/>
      <c r="X57" s="220" t="s">
        <v>292</v>
      </c>
      <c r="Y57" s="210"/>
      <c r="Z57" s="210"/>
      <c r="AA57" s="210"/>
      <c r="AB57" s="210"/>
      <c r="AC57" s="210"/>
      <c r="AD57" s="210"/>
      <c r="AE57" s="210"/>
      <c r="AF57" s="210"/>
      <c r="AG57" s="210" t="s">
        <v>631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4">
        <v>49</v>
      </c>
      <c r="B58" s="255" t="s">
        <v>3369</v>
      </c>
      <c r="C58" s="263" t="s">
        <v>3370</v>
      </c>
      <c r="D58" s="256" t="s">
        <v>526</v>
      </c>
      <c r="E58" s="257">
        <v>2</v>
      </c>
      <c r="F58" s="258"/>
      <c r="G58" s="259">
        <f>ROUND(E58*F58,2)</f>
        <v>0</v>
      </c>
      <c r="H58" s="258"/>
      <c r="I58" s="259">
        <f>ROUND(E58*H58,2)</f>
        <v>0</v>
      </c>
      <c r="J58" s="258"/>
      <c r="K58" s="259">
        <f>ROUND(E58*J58,2)</f>
        <v>0</v>
      </c>
      <c r="L58" s="259">
        <v>15</v>
      </c>
      <c r="M58" s="259">
        <f>G58*(1+L58/100)</f>
        <v>0</v>
      </c>
      <c r="N58" s="259">
        <v>0</v>
      </c>
      <c r="O58" s="259">
        <f>ROUND(E58*N58,2)</f>
        <v>0</v>
      </c>
      <c r="P58" s="259">
        <v>0</v>
      </c>
      <c r="Q58" s="259">
        <f>ROUND(E58*P58,2)</f>
        <v>0</v>
      </c>
      <c r="R58" s="259"/>
      <c r="S58" s="259" t="s">
        <v>272</v>
      </c>
      <c r="T58" s="260" t="s">
        <v>244</v>
      </c>
      <c r="U58" s="220">
        <v>0</v>
      </c>
      <c r="V58" s="220">
        <f>ROUND(E58*U58,2)</f>
        <v>0</v>
      </c>
      <c r="W58" s="220"/>
      <c r="X58" s="220" t="s">
        <v>292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631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4">
        <v>50</v>
      </c>
      <c r="B59" s="255" t="s">
        <v>3371</v>
      </c>
      <c r="C59" s="263" t="s">
        <v>3372</v>
      </c>
      <c r="D59" s="256" t="s">
        <v>526</v>
      </c>
      <c r="E59" s="257">
        <v>10</v>
      </c>
      <c r="F59" s="258"/>
      <c r="G59" s="259">
        <f>ROUND(E59*F59,2)</f>
        <v>0</v>
      </c>
      <c r="H59" s="258"/>
      <c r="I59" s="259">
        <f>ROUND(E59*H59,2)</f>
        <v>0</v>
      </c>
      <c r="J59" s="258"/>
      <c r="K59" s="259">
        <f>ROUND(E59*J59,2)</f>
        <v>0</v>
      </c>
      <c r="L59" s="259">
        <v>15</v>
      </c>
      <c r="M59" s="259">
        <f>G59*(1+L59/100)</f>
        <v>0</v>
      </c>
      <c r="N59" s="259">
        <v>0</v>
      </c>
      <c r="O59" s="259">
        <f>ROUND(E59*N59,2)</f>
        <v>0</v>
      </c>
      <c r="P59" s="259">
        <v>0</v>
      </c>
      <c r="Q59" s="259">
        <f>ROUND(E59*P59,2)</f>
        <v>0</v>
      </c>
      <c r="R59" s="259"/>
      <c r="S59" s="259" t="s">
        <v>272</v>
      </c>
      <c r="T59" s="260" t="s">
        <v>244</v>
      </c>
      <c r="U59" s="220">
        <v>0</v>
      </c>
      <c r="V59" s="220">
        <f>ROUND(E59*U59,2)</f>
        <v>0</v>
      </c>
      <c r="W59" s="220"/>
      <c r="X59" s="220" t="s">
        <v>292</v>
      </c>
      <c r="Y59" s="210"/>
      <c r="Z59" s="210"/>
      <c r="AA59" s="210"/>
      <c r="AB59" s="210"/>
      <c r="AC59" s="210"/>
      <c r="AD59" s="210"/>
      <c r="AE59" s="210"/>
      <c r="AF59" s="210"/>
      <c r="AG59" s="210" t="s">
        <v>631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4">
        <v>51</v>
      </c>
      <c r="B60" s="255" t="s">
        <v>3373</v>
      </c>
      <c r="C60" s="263" t="s">
        <v>3374</v>
      </c>
      <c r="D60" s="256" t="s">
        <v>526</v>
      </c>
      <c r="E60" s="257">
        <v>1</v>
      </c>
      <c r="F60" s="258"/>
      <c r="G60" s="259">
        <f>ROUND(E60*F60,2)</f>
        <v>0</v>
      </c>
      <c r="H60" s="258"/>
      <c r="I60" s="259">
        <f>ROUND(E60*H60,2)</f>
        <v>0</v>
      </c>
      <c r="J60" s="258"/>
      <c r="K60" s="259">
        <f>ROUND(E60*J60,2)</f>
        <v>0</v>
      </c>
      <c r="L60" s="259">
        <v>15</v>
      </c>
      <c r="M60" s="259">
        <f>G60*(1+L60/100)</f>
        <v>0</v>
      </c>
      <c r="N60" s="259">
        <v>0</v>
      </c>
      <c r="O60" s="259">
        <f>ROUND(E60*N60,2)</f>
        <v>0</v>
      </c>
      <c r="P60" s="259">
        <v>0</v>
      </c>
      <c r="Q60" s="259">
        <f>ROUND(E60*P60,2)</f>
        <v>0</v>
      </c>
      <c r="R60" s="259"/>
      <c r="S60" s="259" t="s">
        <v>272</v>
      </c>
      <c r="T60" s="260" t="s">
        <v>244</v>
      </c>
      <c r="U60" s="220">
        <v>0</v>
      </c>
      <c r="V60" s="220">
        <f>ROUND(E60*U60,2)</f>
        <v>0</v>
      </c>
      <c r="W60" s="220"/>
      <c r="X60" s="220" t="s">
        <v>292</v>
      </c>
      <c r="Y60" s="210"/>
      <c r="Z60" s="210"/>
      <c r="AA60" s="210"/>
      <c r="AB60" s="210"/>
      <c r="AC60" s="210"/>
      <c r="AD60" s="210"/>
      <c r="AE60" s="210"/>
      <c r="AF60" s="210"/>
      <c r="AG60" s="210" t="s">
        <v>631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4">
        <v>52</v>
      </c>
      <c r="B61" s="255" t="s">
        <v>3375</v>
      </c>
      <c r="C61" s="263" t="s">
        <v>3376</v>
      </c>
      <c r="D61" s="256" t="s">
        <v>526</v>
      </c>
      <c r="E61" s="257">
        <v>1</v>
      </c>
      <c r="F61" s="258"/>
      <c r="G61" s="259">
        <f>ROUND(E61*F61,2)</f>
        <v>0</v>
      </c>
      <c r="H61" s="258"/>
      <c r="I61" s="259">
        <f>ROUND(E61*H61,2)</f>
        <v>0</v>
      </c>
      <c r="J61" s="258"/>
      <c r="K61" s="259">
        <f>ROUND(E61*J61,2)</f>
        <v>0</v>
      </c>
      <c r="L61" s="259">
        <v>15</v>
      </c>
      <c r="M61" s="259">
        <f>G61*(1+L61/100)</f>
        <v>0</v>
      </c>
      <c r="N61" s="259">
        <v>0</v>
      </c>
      <c r="O61" s="259">
        <f>ROUND(E61*N61,2)</f>
        <v>0</v>
      </c>
      <c r="P61" s="259">
        <v>0</v>
      </c>
      <c r="Q61" s="259">
        <f>ROUND(E61*P61,2)</f>
        <v>0</v>
      </c>
      <c r="R61" s="259"/>
      <c r="S61" s="259" t="s">
        <v>272</v>
      </c>
      <c r="T61" s="260" t="s">
        <v>244</v>
      </c>
      <c r="U61" s="220">
        <v>0</v>
      </c>
      <c r="V61" s="220">
        <f>ROUND(E61*U61,2)</f>
        <v>0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631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4">
        <v>53</v>
      </c>
      <c r="B62" s="255" t="s">
        <v>3377</v>
      </c>
      <c r="C62" s="263" t="s">
        <v>3378</v>
      </c>
      <c r="D62" s="256" t="s">
        <v>2204</v>
      </c>
      <c r="E62" s="257">
        <v>55</v>
      </c>
      <c r="F62" s="258"/>
      <c r="G62" s="259">
        <f>ROUND(E62*F62,2)</f>
        <v>0</v>
      </c>
      <c r="H62" s="258"/>
      <c r="I62" s="259">
        <f>ROUND(E62*H62,2)</f>
        <v>0</v>
      </c>
      <c r="J62" s="258"/>
      <c r="K62" s="259">
        <f>ROUND(E62*J62,2)</f>
        <v>0</v>
      </c>
      <c r="L62" s="259">
        <v>15</v>
      </c>
      <c r="M62" s="259">
        <f>G62*(1+L62/100)</f>
        <v>0</v>
      </c>
      <c r="N62" s="259">
        <v>0</v>
      </c>
      <c r="O62" s="259">
        <f>ROUND(E62*N62,2)</f>
        <v>0</v>
      </c>
      <c r="P62" s="259">
        <v>0</v>
      </c>
      <c r="Q62" s="259">
        <f>ROUND(E62*P62,2)</f>
        <v>0</v>
      </c>
      <c r="R62" s="259"/>
      <c r="S62" s="259" t="s">
        <v>272</v>
      </c>
      <c r="T62" s="260" t="s">
        <v>244</v>
      </c>
      <c r="U62" s="220">
        <v>0</v>
      </c>
      <c r="V62" s="220">
        <f>ROUND(E62*U62,2)</f>
        <v>0</v>
      </c>
      <c r="W62" s="220"/>
      <c r="X62" s="220" t="s">
        <v>292</v>
      </c>
      <c r="Y62" s="210"/>
      <c r="Z62" s="210"/>
      <c r="AA62" s="210"/>
      <c r="AB62" s="210"/>
      <c r="AC62" s="210"/>
      <c r="AD62" s="210"/>
      <c r="AE62" s="210"/>
      <c r="AF62" s="210"/>
      <c r="AG62" s="210" t="s">
        <v>631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4">
        <v>54</v>
      </c>
      <c r="B63" s="255" t="s">
        <v>3379</v>
      </c>
      <c r="C63" s="263" t="s">
        <v>3380</v>
      </c>
      <c r="D63" s="256" t="s">
        <v>526</v>
      </c>
      <c r="E63" s="257">
        <v>1</v>
      </c>
      <c r="F63" s="258"/>
      <c r="G63" s="259">
        <f>ROUND(E63*F63,2)</f>
        <v>0</v>
      </c>
      <c r="H63" s="258"/>
      <c r="I63" s="259">
        <f>ROUND(E63*H63,2)</f>
        <v>0</v>
      </c>
      <c r="J63" s="258"/>
      <c r="K63" s="259">
        <f>ROUND(E63*J63,2)</f>
        <v>0</v>
      </c>
      <c r="L63" s="259">
        <v>15</v>
      </c>
      <c r="M63" s="259">
        <f>G63*(1+L63/100)</f>
        <v>0</v>
      </c>
      <c r="N63" s="259">
        <v>0</v>
      </c>
      <c r="O63" s="259">
        <f>ROUND(E63*N63,2)</f>
        <v>0</v>
      </c>
      <c r="P63" s="259">
        <v>0</v>
      </c>
      <c r="Q63" s="259">
        <f>ROUND(E63*P63,2)</f>
        <v>0</v>
      </c>
      <c r="R63" s="259"/>
      <c r="S63" s="259" t="s">
        <v>272</v>
      </c>
      <c r="T63" s="260" t="s">
        <v>244</v>
      </c>
      <c r="U63" s="220">
        <v>0</v>
      </c>
      <c r="V63" s="220">
        <f>ROUND(E63*U63,2)</f>
        <v>0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631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4">
        <v>55</v>
      </c>
      <c r="B64" s="255" t="s">
        <v>3381</v>
      </c>
      <c r="C64" s="263" t="s">
        <v>3382</v>
      </c>
      <c r="D64" s="256" t="s">
        <v>526</v>
      </c>
      <c r="E64" s="257">
        <v>1</v>
      </c>
      <c r="F64" s="258"/>
      <c r="G64" s="259">
        <f>ROUND(E64*F64,2)</f>
        <v>0</v>
      </c>
      <c r="H64" s="258"/>
      <c r="I64" s="259">
        <f>ROUND(E64*H64,2)</f>
        <v>0</v>
      </c>
      <c r="J64" s="258"/>
      <c r="K64" s="259">
        <f>ROUND(E64*J64,2)</f>
        <v>0</v>
      </c>
      <c r="L64" s="259">
        <v>15</v>
      </c>
      <c r="M64" s="259">
        <f>G64*(1+L64/100)</f>
        <v>0</v>
      </c>
      <c r="N64" s="259">
        <v>0</v>
      </c>
      <c r="O64" s="259">
        <f>ROUND(E64*N64,2)</f>
        <v>0</v>
      </c>
      <c r="P64" s="259">
        <v>0</v>
      </c>
      <c r="Q64" s="259">
        <f>ROUND(E64*P64,2)</f>
        <v>0</v>
      </c>
      <c r="R64" s="259"/>
      <c r="S64" s="259" t="s">
        <v>272</v>
      </c>
      <c r="T64" s="260" t="s">
        <v>244</v>
      </c>
      <c r="U64" s="220">
        <v>0</v>
      </c>
      <c r="V64" s="220">
        <f>ROUND(E64*U64,2)</f>
        <v>0</v>
      </c>
      <c r="W64" s="220"/>
      <c r="X64" s="220" t="s">
        <v>292</v>
      </c>
      <c r="Y64" s="210"/>
      <c r="Z64" s="210"/>
      <c r="AA64" s="210"/>
      <c r="AB64" s="210"/>
      <c r="AC64" s="210"/>
      <c r="AD64" s="210"/>
      <c r="AE64" s="210"/>
      <c r="AF64" s="210"/>
      <c r="AG64" s="210" t="s">
        <v>631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4">
        <v>56</v>
      </c>
      <c r="B65" s="255" t="s">
        <v>3383</v>
      </c>
      <c r="C65" s="263" t="s">
        <v>3384</v>
      </c>
      <c r="D65" s="256" t="s">
        <v>526</v>
      </c>
      <c r="E65" s="257">
        <v>1</v>
      </c>
      <c r="F65" s="258"/>
      <c r="G65" s="259">
        <f>ROUND(E65*F65,2)</f>
        <v>0</v>
      </c>
      <c r="H65" s="258"/>
      <c r="I65" s="259">
        <f>ROUND(E65*H65,2)</f>
        <v>0</v>
      </c>
      <c r="J65" s="258"/>
      <c r="K65" s="259">
        <f>ROUND(E65*J65,2)</f>
        <v>0</v>
      </c>
      <c r="L65" s="259">
        <v>15</v>
      </c>
      <c r="M65" s="259">
        <f>G65*(1+L65/100)</f>
        <v>0</v>
      </c>
      <c r="N65" s="259">
        <v>0</v>
      </c>
      <c r="O65" s="259">
        <f>ROUND(E65*N65,2)</f>
        <v>0</v>
      </c>
      <c r="P65" s="259">
        <v>0</v>
      </c>
      <c r="Q65" s="259">
        <f>ROUND(E65*P65,2)</f>
        <v>0</v>
      </c>
      <c r="R65" s="259"/>
      <c r="S65" s="259" t="s">
        <v>272</v>
      </c>
      <c r="T65" s="260" t="s">
        <v>244</v>
      </c>
      <c r="U65" s="220">
        <v>0</v>
      </c>
      <c r="V65" s="220">
        <f>ROUND(E65*U65,2)</f>
        <v>0</v>
      </c>
      <c r="W65" s="220"/>
      <c r="X65" s="220" t="s">
        <v>292</v>
      </c>
      <c r="Y65" s="210"/>
      <c r="Z65" s="210"/>
      <c r="AA65" s="210"/>
      <c r="AB65" s="210"/>
      <c r="AC65" s="210"/>
      <c r="AD65" s="210"/>
      <c r="AE65" s="210"/>
      <c r="AF65" s="210"/>
      <c r="AG65" s="210" t="s">
        <v>631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4">
        <v>57</v>
      </c>
      <c r="B66" s="255" t="s">
        <v>3385</v>
      </c>
      <c r="C66" s="263" t="s">
        <v>3386</v>
      </c>
      <c r="D66" s="256" t="s">
        <v>526</v>
      </c>
      <c r="E66" s="257">
        <v>4</v>
      </c>
      <c r="F66" s="258"/>
      <c r="G66" s="259">
        <f>ROUND(E66*F66,2)</f>
        <v>0</v>
      </c>
      <c r="H66" s="258"/>
      <c r="I66" s="259">
        <f>ROUND(E66*H66,2)</f>
        <v>0</v>
      </c>
      <c r="J66" s="258"/>
      <c r="K66" s="259">
        <f>ROUND(E66*J66,2)</f>
        <v>0</v>
      </c>
      <c r="L66" s="259">
        <v>15</v>
      </c>
      <c r="M66" s="259">
        <f>G66*(1+L66/100)</f>
        <v>0</v>
      </c>
      <c r="N66" s="259">
        <v>0</v>
      </c>
      <c r="O66" s="259">
        <f>ROUND(E66*N66,2)</f>
        <v>0</v>
      </c>
      <c r="P66" s="259">
        <v>0</v>
      </c>
      <c r="Q66" s="259">
        <f>ROUND(E66*P66,2)</f>
        <v>0</v>
      </c>
      <c r="R66" s="259"/>
      <c r="S66" s="259" t="s">
        <v>272</v>
      </c>
      <c r="T66" s="260" t="s">
        <v>244</v>
      </c>
      <c r="U66" s="220">
        <v>0</v>
      </c>
      <c r="V66" s="220">
        <f>ROUND(E66*U66,2)</f>
        <v>0</v>
      </c>
      <c r="W66" s="220"/>
      <c r="X66" s="220" t="s">
        <v>292</v>
      </c>
      <c r="Y66" s="210"/>
      <c r="Z66" s="210"/>
      <c r="AA66" s="210"/>
      <c r="AB66" s="210"/>
      <c r="AC66" s="210"/>
      <c r="AD66" s="210"/>
      <c r="AE66" s="210"/>
      <c r="AF66" s="210"/>
      <c r="AG66" s="210" t="s">
        <v>631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4">
        <v>58</v>
      </c>
      <c r="B67" s="255" t="s">
        <v>3387</v>
      </c>
      <c r="C67" s="263" t="s">
        <v>3388</v>
      </c>
      <c r="D67" s="256" t="s">
        <v>526</v>
      </c>
      <c r="E67" s="257">
        <v>2</v>
      </c>
      <c r="F67" s="258"/>
      <c r="G67" s="259">
        <f>ROUND(E67*F67,2)</f>
        <v>0</v>
      </c>
      <c r="H67" s="258"/>
      <c r="I67" s="259">
        <f>ROUND(E67*H67,2)</f>
        <v>0</v>
      </c>
      <c r="J67" s="258"/>
      <c r="K67" s="259">
        <f>ROUND(E67*J67,2)</f>
        <v>0</v>
      </c>
      <c r="L67" s="259">
        <v>15</v>
      </c>
      <c r="M67" s="259">
        <f>G67*(1+L67/100)</f>
        <v>0</v>
      </c>
      <c r="N67" s="259">
        <v>0</v>
      </c>
      <c r="O67" s="259">
        <f>ROUND(E67*N67,2)</f>
        <v>0</v>
      </c>
      <c r="P67" s="259">
        <v>0</v>
      </c>
      <c r="Q67" s="259">
        <f>ROUND(E67*P67,2)</f>
        <v>0</v>
      </c>
      <c r="R67" s="259"/>
      <c r="S67" s="259" t="s">
        <v>272</v>
      </c>
      <c r="T67" s="260" t="s">
        <v>244</v>
      </c>
      <c r="U67" s="220">
        <v>0</v>
      </c>
      <c r="V67" s="220">
        <f>ROUND(E67*U67,2)</f>
        <v>0</v>
      </c>
      <c r="W67" s="220"/>
      <c r="X67" s="220" t="s">
        <v>292</v>
      </c>
      <c r="Y67" s="210"/>
      <c r="Z67" s="210"/>
      <c r="AA67" s="210"/>
      <c r="AB67" s="210"/>
      <c r="AC67" s="210"/>
      <c r="AD67" s="210"/>
      <c r="AE67" s="210"/>
      <c r="AF67" s="210"/>
      <c r="AG67" s="210" t="s">
        <v>631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54">
        <v>59</v>
      </c>
      <c r="B68" s="255" t="s">
        <v>3389</v>
      </c>
      <c r="C68" s="263" t="s">
        <v>3390</v>
      </c>
      <c r="D68" s="256" t="s">
        <v>526</v>
      </c>
      <c r="E68" s="257">
        <v>1</v>
      </c>
      <c r="F68" s="258"/>
      <c r="G68" s="259">
        <f>ROUND(E68*F68,2)</f>
        <v>0</v>
      </c>
      <c r="H68" s="258"/>
      <c r="I68" s="259">
        <f>ROUND(E68*H68,2)</f>
        <v>0</v>
      </c>
      <c r="J68" s="258"/>
      <c r="K68" s="259">
        <f>ROUND(E68*J68,2)</f>
        <v>0</v>
      </c>
      <c r="L68" s="259">
        <v>15</v>
      </c>
      <c r="M68" s="259">
        <f>G68*(1+L68/100)</f>
        <v>0</v>
      </c>
      <c r="N68" s="259">
        <v>0</v>
      </c>
      <c r="O68" s="259">
        <f>ROUND(E68*N68,2)</f>
        <v>0</v>
      </c>
      <c r="P68" s="259">
        <v>0</v>
      </c>
      <c r="Q68" s="259">
        <f>ROUND(E68*P68,2)</f>
        <v>0</v>
      </c>
      <c r="R68" s="259"/>
      <c r="S68" s="259" t="s">
        <v>272</v>
      </c>
      <c r="T68" s="260" t="s">
        <v>244</v>
      </c>
      <c r="U68" s="220">
        <v>0</v>
      </c>
      <c r="V68" s="220">
        <f>ROUND(E68*U68,2)</f>
        <v>0</v>
      </c>
      <c r="W68" s="220"/>
      <c r="X68" s="220" t="s">
        <v>292</v>
      </c>
      <c r="Y68" s="210"/>
      <c r="Z68" s="210"/>
      <c r="AA68" s="210"/>
      <c r="AB68" s="210"/>
      <c r="AC68" s="210"/>
      <c r="AD68" s="210"/>
      <c r="AE68" s="210"/>
      <c r="AF68" s="210"/>
      <c r="AG68" s="210" t="s">
        <v>631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54">
        <v>60</v>
      </c>
      <c r="B69" s="255" t="s">
        <v>3391</v>
      </c>
      <c r="C69" s="263" t="s">
        <v>3392</v>
      </c>
      <c r="D69" s="256" t="s">
        <v>526</v>
      </c>
      <c r="E69" s="257">
        <v>1</v>
      </c>
      <c r="F69" s="258"/>
      <c r="G69" s="259">
        <f>ROUND(E69*F69,2)</f>
        <v>0</v>
      </c>
      <c r="H69" s="258"/>
      <c r="I69" s="259">
        <f>ROUND(E69*H69,2)</f>
        <v>0</v>
      </c>
      <c r="J69" s="258"/>
      <c r="K69" s="259">
        <f>ROUND(E69*J69,2)</f>
        <v>0</v>
      </c>
      <c r="L69" s="259">
        <v>15</v>
      </c>
      <c r="M69" s="259">
        <f>G69*(1+L69/100)</f>
        <v>0</v>
      </c>
      <c r="N69" s="259">
        <v>0</v>
      </c>
      <c r="O69" s="259">
        <f>ROUND(E69*N69,2)</f>
        <v>0</v>
      </c>
      <c r="P69" s="259">
        <v>0</v>
      </c>
      <c r="Q69" s="259">
        <f>ROUND(E69*P69,2)</f>
        <v>0</v>
      </c>
      <c r="R69" s="259"/>
      <c r="S69" s="259" t="s">
        <v>272</v>
      </c>
      <c r="T69" s="260" t="s">
        <v>244</v>
      </c>
      <c r="U69" s="220">
        <v>0</v>
      </c>
      <c r="V69" s="220">
        <f>ROUND(E69*U69,2)</f>
        <v>0</v>
      </c>
      <c r="W69" s="220"/>
      <c r="X69" s="220" t="s">
        <v>292</v>
      </c>
      <c r="Y69" s="210"/>
      <c r="Z69" s="210"/>
      <c r="AA69" s="210"/>
      <c r="AB69" s="210"/>
      <c r="AC69" s="210"/>
      <c r="AD69" s="210"/>
      <c r="AE69" s="210"/>
      <c r="AF69" s="210"/>
      <c r="AG69" s="210" t="s">
        <v>631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54">
        <v>61</v>
      </c>
      <c r="B70" s="255" t="s">
        <v>3393</v>
      </c>
      <c r="C70" s="263" t="s">
        <v>3394</v>
      </c>
      <c r="D70" s="256" t="s">
        <v>526</v>
      </c>
      <c r="E70" s="257">
        <v>1</v>
      </c>
      <c r="F70" s="258"/>
      <c r="G70" s="259">
        <f>ROUND(E70*F70,2)</f>
        <v>0</v>
      </c>
      <c r="H70" s="258"/>
      <c r="I70" s="259">
        <f>ROUND(E70*H70,2)</f>
        <v>0</v>
      </c>
      <c r="J70" s="258"/>
      <c r="K70" s="259">
        <f>ROUND(E70*J70,2)</f>
        <v>0</v>
      </c>
      <c r="L70" s="259">
        <v>15</v>
      </c>
      <c r="M70" s="259">
        <f>G70*(1+L70/100)</f>
        <v>0</v>
      </c>
      <c r="N70" s="259">
        <v>0</v>
      </c>
      <c r="O70" s="259">
        <f>ROUND(E70*N70,2)</f>
        <v>0</v>
      </c>
      <c r="P70" s="259">
        <v>0</v>
      </c>
      <c r="Q70" s="259">
        <f>ROUND(E70*P70,2)</f>
        <v>0</v>
      </c>
      <c r="R70" s="259"/>
      <c r="S70" s="259" t="s">
        <v>272</v>
      </c>
      <c r="T70" s="260" t="s">
        <v>244</v>
      </c>
      <c r="U70" s="220">
        <v>0</v>
      </c>
      <c r="V70" s="220">
        <f>ROUND(E70*U70,2)</f>
        <v>0</v>
      </c>
      <c r="W70" s="220"/>
      <c r="X70" s="220" t="s">
        <v>292</v>
      </c>
      <c r="Y70" s="210"/>
      <c r="Z70" s="210"/>
      <c r="AA70" s="210"/>
      <c r="AB70" s="210"/>
      <c r="AC70" s="210"/>
      <c r="AD70" s="210"/>
      <c r="AE70" s="210"/>
      <c r="AF70" s="210"/>
      <c r="AG70" s="210" t="s">
        <v>631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54">
        <v>62</v>
      </c>
      <c r="B71" s="255" t="s">
        <v>3395</v>
      </c>
      <c r="C71" s="263" t="s">
        <v>3396</v>
      </c>
      <c r="D71" s="256" t="s">
        <v>526</v>
      </c>
      <c r="E71" s="257">
        <v>1</v>
      </c>
      <c r="F71" s="258"/>
      <c r="G71" s="259">
        <f>ROUND(E71*F71,2)</f>
        <v>0</v>
      </c>
      <c r="H71" s="258"/>
      <c r="I71" s="259">
        <f>ROUND(E71*H71,2)</f>
        <v>0</v>
      </c>
      <c r="J71" s="258"/>
      <c r="K71" s="259">
        <f>ROUND(E71*J71,2)</f>
        <v>0</v>
      </c>
      <c r="L71" s="259">
        <v>15</v>
      </c>
      <c r="M71" s="259">
        <f>G71*(1+L71/100)</f>
        <v>0</v>
      </c>
      <c r="N71" s="259">
        <v>0</v>
      </c>
      <c r="O71" s="259">
        <f>ROUND(E71*N71,2)</f>
        <v>0</v>
      </c>
      <c r="P71" s="259">
        <v>0</v>
      </c>
      <c r="Q71" s="259">
        <f>ROUND(E71*P71,2)</f>
        <v>0</v>
      </c>
      <c r="R71" s="259"/>
      <c r="S71" s="259" t="s">
        <v>272</v>
      </c>
      <c r="T71" s="260" t="s">
        <v>244</v>
      </c>
      <c r="U71" s="220">
        <v>0</v>
      </c>
      <c r="V71" s="220">
        <f>ROUND(E71*U71,2)</f>
        <v>0</v>
      </c>
      <c r="W71" s="220"/>
      <c r="X71" s="220" t="s">
        <v>292</v>
      </c>
      <c r="Y71" s="210"/>
      <c r="Z71" s="210"/>
      <c r="AA71" s="210"/>
      <c r="AB71" s="210"/>
      <c r="AC71" s="210"/>
      <c r="AD71" s="210"/>
      <c r="AE71" s="210"/>
      <c r="AF71" s="210"/>
      <c r="AG71" s="210" t="s">
        <v>631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5">
      <c r="A72" s="254">
        <v>63</v>
      </c>
      <c r="B72" s="255" t="s">
        <v>3397</v>
      </c>
      <c r="C72" s="263" t="s">
        <v>3398</v>
      </c>
      <c r="D72" s="256" t="s">
        <v>2822</v>
      </c>
      <c r="E72" s="257">
        <v>1</v>
      </c>
      <c r="F72" s="258"/>
      <c r="G72" s="259">
        <f>ROUND(E72*F72,2)</f>
        <v>0</v>
      </c>
      <c r="H72" s="258"/>
      <c r="I72" s="259">
        <f>ROUND(E72*H72,2)</f>
        <v>0</v>
      </c>
      <c r="J72" s="258"/>
      <c r="K72" s="259">
        <f>ROUND(E72*J72,2)</f>
        <v>0</v>
      </c>
      <c r="L72" s="259">
        <v>15</v>
      </c>
      <c r="M72" s="259">
        <f>G72*(1+L72/100)</f>
        <v>0</v>
      </c>
      <c r="N72" s="259">
        <v>0</v>
      </c>
      <c r="O72" s="259">
        <f>ROUND(E72*N72,2)</f>
        <v>0</v>
      </c>
      <c r="P72" s="259">
        <v>0</v>
      </c>
      <c r="Q72" s="259">
        <f>ROUND(E72*P72,2)</f>
        <v>0</v>
      </c>
      <c r="R72" s="259"/>
      <c r="S72" s="259" t="s">
        <v>272</v>
      </c>
      <c r="T72" s="260" t="s">
        <v>244</v>
      </c>
      <c r="U72" s="220">
        <v>0</v>
      </c>
      <c r="V72" s="220">
        <f>ROUND(E72*U72,2)</f>
        <v>0</v>
      </c>
      <c r="W72" s="220"/>
      <c r="X72" s="220" t="s">
        <v>292</v>
      </c>
      <c r="Y72" s="210"/>
      <c r="Z72" s="210"/>
      <c r="AA72" s="210"/>
      <c r="AB72" s="210"/>
      <c r="AC72" s="210"/>
      <c r="AD72" s="210"/>
      <c r="AE72" s="210"/>
      <c r="AF72" s="210"/>
      <c r="AG72" s="210" t="s">
        <v>631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54">
        <v>64</v>
      </c>
      <c r="B73" s="255" t="s">
        <v>2359</v>
      </c>
      <c r="C73" s="263" t="s">
        <v>3399</v>
      </c>
      <c r="D73" s="256" t="s">
        <v>271</v>
      </c>
      <c r="E73" s="257">
        <v>1</v>
      </c>
      <c r="F73" s="258"/>
      <c r="G73" s="259">
        <f>ROUND(E73*F73,2)</f>
        <v>0</v>
      </c>
      <c r="H73" s="258"/>
      <c r="I73" s="259">
        <f>ROUND(E73*H73,2)</f>
        <v>0</v>
      </c>
      <c r="J73" s="258"/>
      <c r="K73" s="259">
        <f>ROUND(E73*J73,2)</f>
        <v>0</v>
      </c>
      <c r="L73" s="259">
        <v>15</v>
      </c>
      <c r="M73" s="259">
        <f>G73*(1+L73/100)</f>
        <v>0</v>
      </c>
      <c r="N73" s="259">
        <v>0</v>
      </c>
      <c r="O73" s="259">
        <f>ROUND(E73*N73,2)</f>
        <v>0</v>
      </c>
      <c r="P73" s="259">
        <v>0</v>
      </c>
      <c r="Q73" s="259">
        <f>ROUND(E73*P73,2)</f>
        <v>0</v>
      </c>
      <c r="R73" s="259"/>
      <c r="S73" s="259" t="s">
        <v>272</v>
      </c>
      <c r="T73" s="260" t="s">
        <v>244</v>
      </c>
      <c r="U73" s="220">
        <v>0</v>
      </c>
      <c r="V73" s="220">
        <f>ROUND(E73*U73,2)</f>
        <v>0</v>
      </c>
      <c r="W73" s="220"/>
      <c r="X73" s="220" t="s">
        <v>292</v>
      </c>
      <c r="Y73" s="210"/>
      <c r="Z73" s="210"/>
      <c r="AA73" s="210"/>
      <c r="AB73" s="210"/>
      <c r="AC73" s="210"/>
      <c r="AD73" s="210"/>
      <c r="AE73" s="210"/>
      <c r="AF73" s="210"/>
      <c r="AG73" s="210" t="s">
        <v>631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x14ac:dyDescent="0.25">
      <c r="A74" s="225" t="s">
        <v>238</v>
      </c>
      <c r="B74" s="226" t="s">
        <v>199</v>
      </c>
      <c r="C74" s="241" t="s">
        <v>200</v>
      </c>
      <c r="D74" s="227"/>
      <c r="E74" s="228"/>
      <c r="F74" s="229"/>
      <c r="G74" s="229">
        <f>SUMIF(AG75:AG76,"&lt;&gt;NOR",G75:G76)</f>
        <v>0</v>
      </c>
      <c r="H74" s="229"/>
      <c r="I74" s="229">
        <f>SUM(I75:I76)</f>
        <v>0</v>
      </c>
      <c r="J74" s="229"/>
      <c r="K74" s="229">
        <f>SUM(K75:K76)</f>
        <v>0</v>
      </c>
      <c r="L74" s="229"/>
      <c r="M74" s="229">
        <f>SUM(M75:M76)</f>
        <v>0</v>
      </c>
      <c r="N74" s="229"/>
      <c r="O74" s="229">
        <f>SUM(O75:O76)</f>
        <v>0</v>
      </c>
      <c r="P74" s="229"/>
      <c r="Q74" s="229">
        <f>SUM(Q75:Q76)</f>
        <v>0</v>
      </c>
      <c r="R74" s="229"/>
      <c r="S74" s="229"/>
      <c r="T74" s="230"/>
      <c r="U74" s="224"/>
      <c r="V74" s="224">
        <f>SUM(V75:V76)</f>
        <v>1</v>
      </c>
      <c r="W74" s="224"/>
      <c r="X74" s="224"/>
      <c r="AG74" t="s">
        <v>239</v>
      </c>
    </row>
    <row r="75" spans="1:60" outlineLevel="1" x14ac:dyDescent="0.25">
      <c r="A75" s="254">
        <v>65</v>
      </c>
      <c r="B75" s="255" t="s">
        <v>3400</v>
      </c>
      <c r="C75" s="263" t="s">
        <v>3401</v>
      </c>
      <c r="D75" s="256" t="s">
        <v>2822</v>
      </c>
      <c r="E75" s="257">
        <v>1</v>
      </c>
      <c r="F75" s="258"/>
      <c r="G75" s="259">
        <f>ROUND(E75*F75,2)</f>
        <v>0</v>
      </c>
      <c r="H75" s="258"/>
      <c r="I75" s="259">
        <f>ROUND(E75*H75,2)</f>
        <v>0</v>
      </c>
      <c r="J75" s="258"/>
      <c r="K75" s="259">
        <f>ROUND(E75*J75,2)</f>
        <v>0</v>
      </c>
      <c r="L75" s="259">
        <v>15</v>
      </c>
      <c r="M75" s="259">
        <f>G75*(1+L75/100)</f>
        <v>0</v>
      </c>
      <c r="N75" s="259">
        <v>0</v>
      </c>
      <c r="O75" s="259">
        <f>ROUND(E75*N75,2)</f>
        <v>0</v>
      </c>
      <c r="P75" s="259">
        <v>0</v>
      </c>
      <c r="Q75" s="259">
        <f>ROUND(E75*P75,2)</f>
        <v>0</v>
      </c>
      <c r="R75" s="259"/>
      <c r="S75" s="259" t="s">
        <v>243</v>
      </c>
      <c r="T75" s="260" t="s">
        <v>244</v>
      </c>
      <c r="U75" s="220">
        <v>1</v>
      </c>
      <c r="V75" s="220">
        <f>ROUND(E75*U75,2)</f>
        <v>1</v>
      </c>
      <c r="W75" s="220"/>
      <c r="X75" s="220" t="s">
        <v>292</v>
      </c>
      <c r="Y75" s="210"/>
      <c r="Z75" s="210"/>
      <c r="AA75" s="210"/>
      <c r="AB75" s="210"/>
      <c r="AC75" s="210"/>
      <c r="AD75" s="210"/>
      <c r="AE75" s="210"/>
      <c r="AF75" s="210"/>
      <c r="AG75" s="210" t="s">
        <v>293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54">
        <v>66</v>
      </c>
      <c r="B76" s="255" t="s">
        <v>3402</v>
      </c>
      <c r="C76" s="263" t="s">
        <v>3403</v>
      </c>
      <c r="D76" s="256" t="s">
        <v>2822</v>
      </c>
      <c r="E76" s="257">
        <v>1</v>
      </c>
      <c r="F76" s="258"/>
      <c r="G76" s="259">
        <f>ROUND(E76*F76,2)</f>
        <v>0</v>
      </c>
      <c r="H76" s="258"/>
      <c r="I76" s="259">
        <f>ROUND(E76*H76,2)</f>
        <v>0</v>
      </c>
      <c r="J76" s="258"/>
      <c r="K76" s="259">
        <f>ROUND(E76*J76,2)</f>
        <v>0</v>
      </c>
      <c r="L76" s="259">
        <v>15</v>
      </c>
      <c r="M76" s="259">
        <f>G76*(1+L76/100)</f>
        <v>0</v>
      </c>
      <c r="N76" s="259">
        <v>0</v>
      </c>
      <c r="O76" s="259">
        <f>ROUND(E76*N76,2)</f>
        <v>0</v>
      </c>
      <c r="P76" s="259">
        <v>0</v>
      </c>
      <c r="Q76" s="259">
        <f>ROUND(E76*P76,2)</f>
        <v>0</v>
      </c>
      <c r="R76" s="259"/>
      <c r="S76" s="259" t="s">
        <v>272</v>
      </c>
      <c r="T76" s="260" t="s">
        <v>244</v>
      </c>
      <c r="U76" s="220">
        <v>0</v>
      </c>
      <c r="V76" s="220">
        <f>ROUND(E76*U76,2)</f>
        <v>0</v>
      </c>
      <c r="W76" s="220"/>
      <c r="X76" s="220" t="s">
        <v>292</v>
      </c>
      <c r="Y76" s="210"/>
      <c r="Z76" s="210"/>
      <c r="AA76" s="210"/>
      <c r="AB76" s="210"/>
      <c r="AC76" s="210"/>
      <c r="AD76" s="210"/>
      <c r="AE76" s="210"/>
      <c r="AF76" s="210"/>
      <c r="AG76" s="210" t="s">
        <v>293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x14ac:dyDescent="0.25">
      <c r="A77" s="225" t="s">
        <v>238</v>
      </c>
      <c r="B77" s="226" t="s">
        <v>203</v>
      </c>
      <c r="C77" s="241" t="s">
        <v>204</v>
      </c>
      <c r="D77" s="227"/>
      <c r="E77" s="228"/>
      <c r="F77" s="229"/>
      <c r="G77" s="229">
        <f>SUMIF(AG78:AG78,"&lt;&gt;NOR",G78:G78)</f>
        <v>0</v>
      </c>
      <c r="H77" s="229"/>
      <c r="I77" s="229">
        <f>SUM(I78:I78)</f>
        <v>0</v>
      </c>
      <c r="J77" s="229"/>
      <c r="K77" s="229">
        <f>SUM(K78:K78)</f>
        <v>0</v>
      </c>
      <c r="L77" s="229"/>
      <c r="M77" s="229">
        <f>SUM(M78:M78)</f>
        <v>0</v>
      </c>
      <c r="N77" s="229"/>
      <c r="O77" s="229">
        <f>SUM(O78:O78)</f>
        <v>0</v>
      </c>
      <c r="P77" s="229"/>
      <c r="Q77" s="229">
        <f>SUM(Q78:Q78)</f>
        <v>0</v>
      </c>
      <c r="R77" s="229"/>
      <c r="S77" s="229"/>
      <c r="T77" s="230"/>
      <c r="U77" s="224"/>
      <c r="V77" s="224">
        <f>SUM(V78:V78)</f>
        <v>0.49</v>
      </c>
      <c r="W77" s="224"/>
      <c r="X77" s="224"/>
      <c r="AG77" t="s">
        <v>239</v>
      </c>
    </row>
    <row r="78" spans="1:60" outlineLevel="1" x14ac:dyDescent="0.25">
      <c r="A78" s="231">
        <v>67</v>
      </c>
      <c r="B78" s="232" t="s">
        <v>3404</v>
      </c>
      <c r="C78" s="242" t="s">
        <v>851</v>
      </c>
      <c r="D78" s="233" t="s">
        <v>2822</v>
      </c>
      <c r="E78" s="234">
        <v>1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15</v>
      </c>
      <c r="M78" s="236">
        <f>G78*(1+L78/100)</f>
        <v>0</v>
      </c>
      <c r="N78" s="236">
        <v>0</v>
      </c>
      <c r="O78" s="236">
        <f>ROUND(E78*N78,2)</f>
        <v>0</v>
      </c>
      <c r="P78" s="236">
        <v>0</v>
      </c>
      <c r="Q78" s="236">
        <f>ROUND(E78*P78,2)</f>
        <v>0</v>
      </c>
      <c r="R78" s="236" t="s">
        <v>354</v>
      </c>
      <c r="S78" s="236" t="s">
        <v>243</v>
      </c>
      <c r="T78" s="237" t="s">
        <v>244</v>
      </c>
      <c r="U78" s="220">
        <v>0.49</v>
      </c>
      <c r="V78" s="220">
        <f>ROUND(E78*U78,2)</f>
        <v>0.49</v>
      </c>
      <c r="W78" s="220"/>
      <c r="X78" s="220" t="s">
        <v>292</v>
      </c>
      <c r="Y78" s="210"/>
      <c r="Z78" s="210"/>
      <c r="AA78" s="210"/>
      <c r="AB78" s="210"/>
      <c r="AC78" s="210"/>
      <c r="AD78" s="210"/>
      <c r="AE78" s="210"/>
      <c r="AF78" s="210"/>
      <c r="AG78" s="210" t="s">
        <v>293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5">
      <c r="A79" s="3"/>
      <c r="B79" s="4"/>
      <c r="C79" s="245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AE79">
        <v>15</v>
      </c>
      <c r="AF79">
        <v>21</v>
      </c>
      <c r="AG79" t="s">
        <v>225</v>
      </c>
    </row>
    <row r="80" spans="1:60" x14ac:dyDescent="0.25">
      <c r="A80" s="213"/>
      <c r="B80" s="214" t="s">
        <v>29</v>
      </c>
      <c r="C80" s="246"/>
      <c r="D80" s="215"/>
      <c r="E80" s="216"/>
      <c r="F80" s="216"/>
      <c r="G80" s="240">
        <f>G8+G74+G77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AE80">
        <f>SUMIF(L7:L78,AE79,G7:G78)</f>
        <v>0</v>
      </c>
      <c r="AF80">
        <f>SUMIF(L7:L78,AF79,G7:G78)</f>
        <v>0</v>
      </c>
      <c r="AG80" t="s">
        <v>285</v>
      </c>
    </row>
    <row r="81" spans="3:33" x14ac:dyDescent="0.25">
      <c r="C81" s="247"/>
      <c r="D81" s="10"/>
      <c r="AG81" t="s">
        <v>286</v>
      </c>
    </row>
    <row r="82" spans="3:33" x14ac:dyDescent="0.25">
      <c r="D82" s="10"/>
    </row>
    <row r="83" spans="3:33" x14ac:dyDescent="0.25">
      <c r="D83" s="10"/>
    </row>
    <row r="84" spans="3:33" x14ac:dyDescent="0.25">
      <c r="D84" s="10"/>
    </row>
    <row r="85" spans="3:33" x14ac:dyDescent="0.25">
      <c r="D85" s="10"/>
    </row>
    <row r="86" spans="3:33" x14ac:dyDescent="0.25">
      <c r="D86" s="10"/>
    </row>
    <row r="87" spans="3:33" x14ac:dyDescent="0.25">
      <c r="D87" s="10"/>
    </row>
    <row r="88" spans="3:33" x14ac:dyDescent="0.25">
      <c r="D88" s="10"/>
    </row>
    <row r="89" spans="3:33" x14ac:dyDescent="0.25">
      <c r="D89" s="10"/>
    </row>
    <row r="90" spans="3:33" x14ac:dyDescent="0.25">
      <c r="D90" s="10"/>
    </row>
    <row r="91" spans="3:33" x14ac:dyDescent="0.25">
      <c r="D91" s="10"/>
    </row>
    <row r="92" spans="3:33" x14ac:dyDescent="0.25">
      <c r="D92" s="10"/>
    </row>
    <row r="93" spans="3:33" x14ac:dyDescent="0.25">
      <c r="D93" s="10"/>
    </row>
    <row r="94" spans="3:33" x14ac:dyDescent="0.25">
      <c r="D94" s="10"/>
    </row>
    <row r="95" spans="3:33" x14ac:dyDescent="0.25">
      <c r="D95" s="10"/>
    </row>
    <row r="96" spans="3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7H+1qcJmWceACzcCf8KDEQZLVSyE+IWrjJWiU3aPNirULj4XdI5GptHjhlCtRuNsEYQ0NgxsJjexh9pzaIIJg==" saltValue="jxbOPAfEob/PNcFDh0TilQ==" spinCount="100000" sheet="1"/>
  <mergeCells count="5">
    <mergeCell ref="A1:G1"/>
    <mergeCell ref="C2:G2"/>
    <mergeCell ref="C3:G3"/>
    <mergeCell ref="C4:G4"/>
    <mergeCell ref="C56:G5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41"/>
  <sheetViews>
    <sheetView showGridLines="0" topLeftCell="B21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5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5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5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5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5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5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5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5">
      <c r="A16" s="194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SUMIF(F70:F137,A16,I70:I137)+SUMIF(F70:F137,"PSU",I70:I137)</f>
        <v>0</v>
      </c>
      <c r="J16" s="85"/>
    </row>
    <row r="17" spans="1:10" ht="23.25" customHeight="1" x14ac:dyDescent="0.25">
      <c r="A17" s="194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SUMIF(F70:F137,A17,I70:I137)</f>
        <v>0</v>
      </c>
      <c r="J17" s="85"/>
    </row>
    <row r="18" spans="1:10" ht="23.25" customHeight="1" x14ac:dyDescent="0.25">
      <c r="A18" s="194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SUMIF(F70:F137,A18,I70:I137)</f>
        <v>0</v>
      </c>
      <c r="J18" s="85"/>
    </row>
    <row r="19" spans="1:10" ht="23.25" customHeight="1" x14ac:dyDescent="0.25">
      <c r="A19" s="194" t="s">
        <v>208</v>
      </c>
      <c r="B19" s="38" t="s">
        <v>27</v>
      </c>
      <c r="C19" s="62"/>
      <c r="D19" s="63"/>
      <c r="E19" s="83"/>
      <c r="F19" s="84"/>
      <c r="G19" s="83"/>
      <c r="H19" s="84"/>
      <c r="I19" s="83">
        <f>SUMIF(F70:F137,A19,I70:I137)</f>
        <v>0</v>
      </c>
      <c r="J19" s="85"/>
    </row>
    <row r="20" spans="1:10" ht="23.25" customHeight="1" x14ac:dyDescent="0.25">
      <c r="A20" s="194" t="s">
        <v>209</v>
      </c>
      <c r="B20" s="38" t="s">
        <v>28</v>
      </c>
      <c r="C20" s="62"/>
      <c r="D20" s="63"/>
      <c r="E20" s="83"/>
      <c r="F20" s="84"/>
      <c r="G20" s="83"/>
      <c r="H20" s="84"/>
      <c r="I20" s="83">
        <f>SUMIF(F70:F137,A20,I70:I137)</f>
        <v>0</v>
      </c>
      <c r="J20" s="85"/>
    </row>
    <row r="21" spans="1:10" ht="23.25" customHeight="1" x14ac:dyDescent="0.25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98">
        <f>A23</f>
        <v>0</v>
      </c>
      <c r="H24" s="99"/>
      <c r="I24" s="99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3">
      <c r="A28" s="2"/>
      <c r="B28" s="164" t="s">
        <v>23</v>
      </c>
      <c r="C28" s="165"/>
      <c r="D28" s="165"/>
      <c r="E28" s="166"/>
      <c r="F28" s="167"/>
      <c r="G28" s="168">
        <f>ZakladDPHSniVypocet+ZakladDPHZaklVypocet</f>
        <v>0</v>
      </c>
      <c r="H28" s="168"/>
      <c r="I28" s="168"/>
      <c r="J28" s="169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4" t="s">
        <v>35</v>
      </c>
      <c r="C29" s="170"/>
      <c r="D29" s="170"/>
      <c r="E29" s="170"/>
      <c r="F29" s="171"/>
      <c r="G29" s="172">
        <f>A27</f>
        <v>0</v>
      </c>
      <c r="H29" s="172"/>
      <c r="I29" s="172"/>
      <c r="J29" s="173" t="s">
        <v>86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5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6" t="s">
        <v>16</v>
      </c>
      <c r="C37" s="137"/>
      <c r="D37" s="137"/>
      <c r="E37" s="137"/>
      <c r="F37" s="138"/>
      <c r="G37" s="138"/>
      <c r="H37" s="138"/>
      <c r="I37" s="138"/>
      <c r="J37" s="139"/>
    </row>
    <row r="38" spans="1:10" ht="25.5" customHeight="1" x14ac:dyDescent="0.25">
      <c r="A38" s="135" t="s">
        <v>37</v>
      </c>
      <c r="B38" s="140" t="s">
        <v>17</v>
      </c>
      <c r="C38" s="141" t="s">
        <v>5</v>
      </c>
      <c r="D38" s="141"/>
      <c r="E38" s="141"/>
      <c r="F38" s="142" t="str">
        <f>B23</f>
        <v>Základ pro sníženou DPH</v>
      </c>
      <c r="G38" s="142" t="str">
        <f>B25</f>
        <v>Základ pro základní DPH</v>
      </c>
      <c r="H38" s="143" t="s">
        <v>18</v>
      </c>
      <c r="I38" s="143" t="s">
        <v>1</v>
      </c>
      <c r="J38" s="144" t="s">
        <v>0</v>
      </c>
    </row>
    <row r="39" spans="1:10" ht="25.5" hidden="1" customHeight="1" x14ac:dyDescent="0.25">
      <c r="A39" s="135">
        <v>1</v>
      </c>
      <c r="B39" s="145" t="s">
        <v>45</v>
      </c>
      <c r="C39" s="146"/>
      <c r="D39" s="146"/>
      <c r="E39" s="146"/>
      <c r="F39" s="147">
        <f>'00 001 Naklady'!AE34+'SO 01.BP 200520.1 Pol'!AE568+'SO 01.NAST. 200701 Pol'!AE101+'SO 01.ST 180730ST.1 Pol'!AE1184+'SO 02 1 Pol'!AE45+'SO 03 1 Pol'!AE138+'SO 04 3 Pol'!AE273+'SO 05 2 Pol'!AE60+'SO 06 1 Pol'!AE152+'SO 07 7002 Pol'!AE185+'SO 08 1 Pol'!AE80</f>
        <v>0</v>
      </c>
      <c r="G39" s="148">
        <f>'00 001 Naklady'!AF34+'SO 01.BP 200520.1 Pol'!AF568+'SO 01.NAST. 200701 Pol'!AF101+'SO 01.ST 180730ST.1 Pol'!AF1184+'SO 02 1 Pol'!AF45+'SO 03 1 Pol'!AF138+'SO 04 3 Pol'!AF273+'SO 05 2 Pol'!AF60+'SO 06 1 Pol'!AF152+'SO 07 7002 Pol'!AF185+'SO 08 1 Pol'!AF80</f>
        <v>0</v>
      </c>
      <c r="H39" s="149">
        <f>(F39*SazbaDPH1/100)+(G39*SazbaDPH2/100)</f>
        <v>0</v>
      </c>
      <c r="I39" s="149">
        <f>F39+G39+H39</f>
        <v>0</v>
      </c>
      <c r="J39" s="150" t="str">
        <f>IF(CenaCelkemVypocet=0,"",I39/CenaCelkemVypocet*100)</f>
        <v/>
      </c>
    </row>
    <row r="40" spans="1:10" ht="25.5" customHeight="1" x14ac:dyDescent="0.25">
      <c r="A40" s="135">
        <v>2</v>
      </c>
      <c r="B40" s="151"/>
      <c r="C40" s="152" t="s">
        <v>46</v>
      </c>
      <c r="D40" s="152"/>
      <c r="E40" s="152"/>
      <c r="F40" s="153">
        <f>'00 001 Naklady'!AE34</f>
        <v>0</v>
      </c>
      <c r="G40" s="154">
        <f>'00 001 Naklady'!AF34</f>
        <v>0</v>
      </c>
      <c r="H40" s="154">
        <f>(F40*SazbaDPH1/100)+(G40*SazbaDPH2/100)</f>
        <v>0</v>
      </c>
      <c r="I40" s="154">
        <f>F40+G40+H40</f>
        <v>0</v>
      </c>
      <c r="J40" s="155" t="str">
        <f>IF(CenaCelkemVypocet=0,"",I40/CenaCelkemVypocet*100)</f>
        <v/>
      </c>
    </row>
    <row r="41" spans="1:10" ht="25.5" customHeight="1" x14ac:dyDescent="0.25">
      <c r="A41" s="135">
        <v>3</v>
      </c>
      <c r="B41" s="156" t="s">
        <v>47</v>
      </c>
      <c r="C41" s="146" t="s">
        <v>48</v>
      </c>
      <c r="D41" s="146"/>
      <c r="E41" s="146"/>
      <c r="F41" s="157">
        <f>'00 001 Naklady'!AE34</f>
        <v>0</v>
      </c>
      <c r="G41" s="149">
        <f>'00 001 Naklady'!AF34</f>
        <v>0</v>
      </c>
      <c r="H41" s="149">
        <f>(F41*SazbaDPH1/100)+(G41*SazbaDPH2/100)</f>
        <v>0</v>
      </c>
      <c r="I41" s="149">
        <f>F41+G41+H41</f>
        <v>0</v>
      </c>
      <c r="J41" s="150" t="str">
        <f>IF(CenaCelkemVypocet=0,"",I41/CenaCelkemVypocet*100)</f>
        <v/>
      </c>
    </row>
    <row r="42" spans="1:10" ht="25.5" customHeight="1" x14ac:dyDescent="0.25">
      <c r="A42" s="135">
        <v>2</v>
      </c>
      <c r="B42" s="151"/>
      <c r="C42" s="152" t="s">
        <v>49</v>
      </c>
      <c r="D42" s="152"/>
      <c r="E42" s="152"/>
      <c r="F42" s="153"/>
      <c r="G42" s="154"/>
      <c r="H42" s="154">
        <f>(F42*SazbaDPH1/100)+(G42*SazbaDPH2/100)</f>
        <v>0</v>
      </c>
      <c r="I42" s="154"/>
      <c r="J42" s="155"/>
    </row>
    <row r="43" spans="1:10" ht="25.5" customHeight="1" x14ac:dyDescent="0.25">
      <c r="A43" s="135">
        <v>2</v>
      </c>
      <c r="B43" s="151" t="s">
        <v>50</v>
      </c>
      <c r="C43" s="152" t="s">
        <v>51</v>
      </c>
      <c r="D43" s="152"/>
      <c r="E43" s="152"/>
      <c r="F43" s="153">
        <f>'SO 01.BP 200520.1 Pol'!AE568</f>
        <v>0</v>
      </c>
      <c r="G43" s="154">
        <f>'SO 01.BP 200520.1 Pol'!AF568</f>
        <v>0</v>
      </c>
      <c r="H43" s="154">
        <f>(F43*SazbaDPH1/100)+(G43*SazbaDPH2/100)</f>
        <v>0</v>
      </c>
      <c r="I43" s="154">
        <f>F43+G43+H43</f>
        <v>0</v>
      </c>
      <c r="J43" s="155" t="str">
        <f>IF(CenaCelkemVypocet=0,"",I43/CenaCelkemVypocet*100)</f>
        <v/>
      </c>
    </row>
    <row r="44" spans="1:10" ht="25.5" customHeight="1" x14ac:dyDescent="0.25">
      <c r="A44" s="135">
        <v>3</v>
      </c>
      <c r="B44" s="156" t="s">
        <v>52</v>
      </c>
      <c r="C44" s="146" t="s">
        <v>53</v>
      </c>
      <c r="D44" s="146"/>
      <c r="E44" s="146"/>
      <c r="F44" s="157">
        <f>'SO 01.BP 200520.1 Pol'!AE568</f>
        <v>0</v>
      </c>
      <c r="G44" s="149">
        <f>'SO 01.BP 200520.1 Pol'!AF568</f>
        <v>0</v>
      </c>
      <c r="H44" s="149">
        <f>(F44*SazbaDPH1/100)+(G44*SazbaDPH2/100)</f>
        <v>0</v>
      </c>
      <c r="I44" s="149">
        <f>F44+G44+H44</f>
        <v>0</v>
      </c>
      <c r="J44" s="150" t="str">
        <f>IF(CenaCelkemVypocet=0,"",I44/CenaCelkemVypocet*100)</f>
        <v/>
      </c>
    </row>
    <row r="45" spans="1:10" ht="25.5" customHeight="1" x14ac:dyDescent="0.25">
      <c r="A45" s="135">
        <v>2</v>
      </c>
      <c r="B45" s="151" t="s">
        <v>54</v>
      </c>
      <c r="C45" s="152" t="s">
        <v>55</v>
      </c>
      <c r="D45" s="152"/>
      <c r="E45" s="152"/>
      <c r="F45" s="153">
        <f>'SO 01.NAST. 200701 Pol'!AE101</f>
        <v>0</v>
      </c>
      <c r="G45" s="154">
        <f>'SO 01.NAST. 200701 Pol'!AF101</f>
        <v>0</v>
      </c>
      <c r="H45" s="154">
        <f>(F45*SazbaDPH1/100)+(G45*SazbaDPH2/100)</f>
        <v>0</v>
      </c>
      <c r="I45" s="154">
        <f>F45+G45+H45</f>
        <v>0</v>
      </c>
      <c r="J45" s="155" t="str">
        <f>IF(CenaCelkemVypocet=0,"",I45/CenaCelkemVypocet*100)</f>
        <v/>
      </c>
    </row>
    <row r="46" spans="1:10" ht="25.5" customHeight="1" x14ac:dyDescent="0.25">
      <c r="A46" s="135">
        <v>3</v>
      </c>
      <c r="B46" s="156" t="s">
        <v>56</v>
      </c>
      <c r="C46" s="146" t="s">
        <v>53</v>
      </c>
      <c r="D46" s="146"/>
      <c r="E46" s="146"/>
      <c r="F46" s="157">
        <f>'SO 01.NAST. 200701 Pol'!AE101</f>
        <v>0</v>
      </c>
      <c r="G46" s="149">
        <f>'SO 01.NAST. 200701 Pol'!AF101</f>
        <v>0</v>
      </c>
      <c r="H46" s="149">
        <f>(F46*SazbaDPH1/100)+(G46*SazbaDPH2/100)</f>
        <v>0</v>
      </c>
      <c r="I46" s="149">
        <f>F46+G46+H46</f>
        <v>0</v>
      </c>
      <c r="J46" s="150" t="str">
        <f>IF(CenaCelkemVypocet=0,"",I46/CenaCelkemVypocet*100)</f>
        <v/>
      </c>
    </row>
    <row r="47" spans="1:10" ht="25.5" customHeight="1" x14ac:dyDescent="0.25">
      <c r="A47" s="135">
        <v>2</v>
      </c>
      <c r="B47" s="151" t="s">
        <v>57</v>
      </c>
      <c r="C47" s="152" t="s">
        <v>58</v>
      </c>
      <c r="D47" s="152"/>
      <c r="E47" s="152"/>
      <c r="F47" s="153">
        <f>'SO 01.ST 180730ST.1 Pol'!AE1184</f>
        <v>0</v>
      </c>
      <c r="G47" s="154">
        <f>'SO 01.ST 180730ST.1 Pol'!AF1184</f>
        <v>0</v>
      </c>
      <c r="H47" s="154">
        <f>(F47*SazbaDPH1/100)+(G47*SazbaDPH2/100)</f>
        <v>0</v>
      </c>
      <c r="I47" s="154">
        <f>F47+G47+H47</f>
        <v>0</v>
      </c>
      <c r="J47" s="155" t="str">
        <f>IF(CenaCelkemVypocet=0,"",I47/CenaCelkemVypocet*100)</f>
        <v/>
      </c>
    </row>
    <row r="48" spans="1:10" ht="25.5" customHeight="1" x14ac:dyDescent="0.25">
      <c r="A48" s="135">
        <v>3</v>
      </c>
      <c r="B48" s="156" t="s">
        <v>59</v>
      </c>
      <c r="C48" s="146" t="s">
        <v>60</v>
      </c>
      <c r="D48" s="146"/>
      <c r="E48" s="146"/>
      <c r="F48" s="157">
        <f>'SO 01.ST 180730ST.1 Pol'!AE1184</f>
        <v>0</v>
      </c>
      <c r="G48" s="149">
        <f>'SO 01.ST 180730ST.1 Pol'!AF1184</f>
        <v>0</v>
      </c>
      <c r="H48" s="149">
        <f>(F48*SazbaDPH1/100)+(G48*SazbaDPH2/100)</f>
        <v>0</v>
      </c>
      <c r="I48" s="149">
        <f>F48+G48+H48</f>
        <v>0</v>
      </c>
      <c r="J48" s="150" t="str">
        <f>IF(CenaCelkemVypocet=0,"",I48/CenaCelkemVypocet*100)</f>
        <v/>
      </c>
    </row>
    <row r="49" spans="1:10" ht="25.5" customHeight="1" x14ac:dyDescent="0.25">
      <c r="A49" s="135">
        <v>2</v>
      </c>
      <c r="B49" s="151" t="s">
        <v>61</v>
      </c>
      <c r="C49" s="152" t="s">
        <v>62</v>
      </c>
      <c r="D49" s="152"/>
      <c r="E49" s="152"/>
      <c r="F49" s="153">
        <f>'SO 02 1 Pol'!AE45</f>
        <v>0</v>
      </c>
      <c r="G49" s="154">
        <f>'SO 02 1 Pol'!AF45</f>
        <v>0</v>
      </c>
      <c r="H49" s="154">
        <f>(F49*SazbaDPH1/100)+(G49*SazbaDPH2/100)</f>
        <v>0</v>
      </c>
      <c r="I49" s="154">
        <f>F49+G49+H49</f>
        <v>0</v>
      </c>
      <c r="J49" s="155" t="str">
        <f>IF(CenaCelkemVypocet=0,"",I49/CenaCelkemVypocet*100)</f>
        <v/>
      </c>
    </row>
    <row r="50" spans="1:10" ht="25.5" customHeight="1" x14ac:dyDescent="0.25">
      <c r="A50" s="135">
        <v>3</v>
      </c>
      <c r="B50" s="156" t="s">
        <v>63</v>
      </c>
      <c r="C50" s="146" t="s">
        <v>64</v>
      </c>
      <c r="D50" s="146"/>
      <c r="E50" s="146"/>
      <c r="F50" s="157">
        <f>'SO 02 1 Pol'!AE45</f>
        <v>0</v>
      </c>
      <c r="G50" s="149">
        <f>'SO 02 1 Pol'!AF45</f>
        <v>0</v>
      </c>
      <c r="H50" s="149">
        <f>(F50*SazbaDPH1/100)+(G50*SazbaDPH2/100)</f>
        <v>0</v>
      </c>
      <c r="I50" s="149">
        <f>F50+G50+H50</f>
        <v>0</v>
      </c>
      <c r="J50" s="150" t="str">
        <f>IF(CenaCelkemVypocet=0,"",I50/CenaCelkemVypocet*100)</f>
        <v/>
      </c>
    </row>
    <row r="51" spans="1:10" ht="25.5" customHeight="1" x14ac:dyDescent="0.25">
      <c r="A51" s="135">
        <v>2</v>
      </c>
      <c r="B51" s="151" t="s">
        <v>65</v>
      </c>
      <c r="C51" s="152" t="s">
        <v>66</v>
      </c>
      <c r="D51" s="152"/>
      <c r="E51" s="152"/>
      <c r="F51" s="153">
        <f>'SO 03 1 Pol'!AE138</f>
        <v>0</v>
      </c>
      <c r="G51" s="154">
        <f>'SO 03 1 Pol'!AF138</f>
        <v>0</v>
      </c>
      <c r="H51" s="154">
        <f>(F51*SazbaDPH1/100)+(G51*SazbaDPH2/100)</f>
        <v>0</v>
      </c>
      <c r="I51" s="154">
        <f>F51+G51+H51</f>
        <v>0</v>
      </c>
      <c r="J51" s="155" t="str">
        <f>IF(CenaCelkemVypocet=0,"",I51/CenaCelkemVypocet*100)</f>
        <v/>
      </c>
    </row>
    <row r="52" spans="1:10" ht="25.5" customHeight="1" x14ac:dyDescent="0.25">
      <c r="A52" s="135">
        <v>3</v>
      </c>
      <c r="B52" s="156" t="s">
        <v>63</v>
      </c>
      <c r="C52" s="146" t="s">
        <v>67</v>
      </c>
      <c r="D52" s="146"/>
      <c r="E52" s="146"/>
      <c r="F52" s="157">
        <f>'SO 03 1 Pol'!AE138</f>
        <v>0</v>
      </c>
      <c r="G52" s="149">
        <f>'SO 03 1 Pol'!AF138</f>
        <v>0</v>
      </c>
      <c r="H52" s="149">
        <f>(F52*SazbaDPH1/100)+(G52*SazbaDPH2/100)</f>
        <v>0</v>
      </c>
      <c r="I52" s="149">
        <f>F52+G52+H52</f>
        <v>0</v>
      </c>
      <c r="J52" s="150" t="str">
        <f>IF(CenaCelkemVypocet=0,"",I52/CenaCelkemVypocet*100)</f>
        <v/>
      </c>
    </row>
    <row r="53" spans="1:10" ht="25.5" customHeight="1" x14ac:dyDescent="0.25">
      <c r="A53" s="135">
        <v>2</v>
      </c>
      <c r="B53" s="151" t="s">
        <v>68</v>
      </c>
      <c r="C53" s="152" t="s">
        <v>69</v>
      </c>
      <c r="D53" s="152"/>
      <c r="E53" s="152"/>
      <c r="F53" s="153">
        <f>'SO 04 3 Pol'!AE273</f>
        <v>0</v>
      </c>
      <c r="G53" s="154">
        <f>'SO 04 3 Pol'!AF273</f>
        <v>0</v>
      </c>
      <c r="H53" s="154">
        <f>(F53*SazbaDPH1/100)+(G53*SazbaDPH2/100)</f>
        <v>0</v>
      </c>
      <c r="I53" s="154">
        <f>F53+G53+H53</f>
        <v>0</v>
      </c>
      <c r="J53" s="155" t="str">
        <f>IF(CenaCelkemVypocet=0,"",I53/CenaCelkemVypocet*100)</f>
        <v/>
      </c>
    </row>
    <row r="54" spans="1:10" ht="25.5" customHeight="1" x14ac:dyDescent="0.25">
      <c r="A54" s="135">
        <v>3</v>
      </c>
      <c r="B54" s="156" t="s">
        <v>70</v>
      </c>
      <c r="C54" s="146" t="s">
        <v>71</v>
      </c>
      <c r="D54" s="146"/>
      <c r="E54" s="146"/>
      <c r="F54" s="157">
        <f>'SO 04 3 Pol'!AE273</f>
        <v>0</v>
      </c>
      <c r="G54" s="149">
        <f>'SO 04 3 Pol'!AF273</f>
        <v>0</v>
      </c>
      <c r="H54" s="149">
        <f>(F54*SazbaDPH1/100)+(G54*SazbaDPH2/100)</f>
        <v>0</v>
      </c>
      <c r="I54" s="149">
        <f>F54+G54+H54</f>
        <v>0</v>
      </c>
      <c r="J54" s="150" t="str">
        <f>IF(CenaCelkemVypocet=0,"",I54/CenaCelkemVypocet*100)</f>
        <v/>
      </c>
    </row>
    <row r="55" spans="1:10" ht="25.5" customHeight="1" x14ac:dyDescent="0.25">
      <c r="A55" s="135">
        <v>2</v>
      </c>
      <c r="B55" s="151" t="s">
        <v>72</v>
      </c>
      <c r="C55" s="152" t="s">
        <v>73</v>
      </c>
      <c r="D55" s="152"/>
      <c r="E55" s="152"/>
      <c r="F55" s="153">
        <f>'SO 05 2 Pol'!AE60</f>
        <v>0</v>
      </c>
      <c r="G55" s="154">
        <f>'SO 05 2 Pol'!AF60</f>
        <v>0</v>
      </c>
      <c r="H55" s="154">
        <f>(F55*SazbaDPH1/100)+(G55*SazbaDPH2/100)</f>
        <v>0</v>
      </c>
      <c r="I55" s="154">
        <f>F55+G55+H55</f>
        <v>0</v>
      </c>
      <c r="J55" s="155" t="str">
        <f>IF(CenaCelkemVypocet=0,"",I55/CenaCelkemVypocet*100)</f>
        <v/>
      </c>
    </row>
    <row r="56" spans="1:10" ht="25.5" customHeight="1" x14ac:dyDescent="0.25">
      <c r="A56" s="135">
        <v>3</v>
      </c>
      <c r="B56" s="156" t="s">
        <v>74</v>
      </c>
      <c r="C56" s="146" t="s">
        <v>75</v>
      </c>
      <c r="D56" s="146"/>
      <c r="E56" s="146"/>
      <c r="F56" s="157">
        <f>'SO 05 2 Pol'!AE60</f>
        <v>0</v>
      </c>
      <c r="G56" s="149">
        <f>'SO 05 2 Pol'!AF60</f>
        <v>0</v>
      </c>
      <c r="H56" s="149">
        <f>(F56*SazbaDPH1/100)+(G56*SazbaDPH2/100)</f>
        <v>0</v>
      </c>
      <c r="I56" s="149">
        <f>F56+G56+H56</f>
        <v>0</v>
      </c>
      <c r="J56" s="150" t="str">
        <f>IF(CenaCelkemVypocet=0,"",I56/CenaCelkemVypocet*100)</f>
        <v/>
      </c>
    </row>
    <row r="57" spans="1:10" ht="25.5" customHeight="1" x14ac:dyDescent="0.25">
      <c r="A57" s="135">
        <v>2</v>
      </c>
      <c r="B57" s="151" t="s">
        <v>76</v>
      </c>
      <c r="C57" s="152" t="s">
        <v>77</v>
      </c>
      <c r="D57" s="152"/>
      <c r="E57" s="152"/>
      <c r="F57" s="153">
        <f>'SO 06 1 Pol'!AE152</f>
        <v>0</v>
      </c>
      <c r="G57" s="154">
        <f>'SO 06 1 Pol'!AF152</f>
        <v>0</v>
      </c>
      <c r="H57" s="154">
        <f>(F57*SazbaDPH1/100)+(G57*SazbaDPH2/100)</f>
        <v>0</v>
      </c>
      <c r="I57" s="154">
        <f>F57+G57+H57</f>
        <v>0</v>
      </c>
      <c r="J57" s="155" t="str">
        <f>IF(CenaCelkemVypocet=0,"",I57/CenaCelkemVypocet*100)</f>
        <v/>
      </c>
    </row>
    <row r="58" spans="1:10" ht="25.5" customHeight="1" x14ac:dyDescent="0.25">
      <c r="A58" s="135">
        <v>3</v>
      </c>
      <c r="B58" s="156" t="s">
        <v>63</v>
      </c>
      <c r="C58" s="146" t="s">
        <v>78</v>
      </c>
      <c r="D58" s="146"/>
      <c r="E58" s="146"/>
      <c r="F58" s="157">
        <f>'SO 06 1 Pol'!AE152</f>
        <v>0</v>
      </c>
      <c r="G58" s="149">
        <f>'SO 06 1 Pol'!AF152</f>
        <v>0</v>
      </c>
      <c r="H58" s="149">
        <f>(F58*SazbaDPH1/100)+(G58*SazbaDPH2/100)</f>
        <v>0</v>
      </c>
      <c r="I58" s="149">
        <f>F58+G58+H58</f>
        <v>0</v>
      </c>
      <c r="J58" s="150" t="str">
        <f>IF(CenaCelkemVypocet=0,"",I58/CenaCelkemVypocet*100)</f>
        <v/>
      </c>
    </row>
    <row r="59" spans="1:10" ht="25.5" customHeight="1" x14ac:dyDescent="0.25">
      <c r="A59" s="135">
        <v>2</v>
      </c>
      <c r="B59" s="151" t="s">
        <v>79</v>
      </c>
      <c r="C59" s="152" t="s">
        <v>80</v>
      </c>
      <c r="D59" s="152"/>
      <c r="E59" s="152"/>
      <c r="F59" s="153">
        <f>'SO 07 7002 Pol'!AE185</f>
        <v>0</v>
      </c>
      <c r="G59" s="154">
        <f>'SO 07 7002 Pol'!AF185</f>
        <v>0</v>
      </c>
      <c r="H59" s="154">
        <f>(F59*SazbaDPH1/100)+(G59*SazbaDPH2/100)</f>
        <v>0</v>
      </c>
      <c r="I59" s="154">
        <f>F59+G59+H59</f>
        <v>0</v>
      </c>
      <c r="J59" s="155" t="str">
        <f>IF(CenaCelkemVypocet=0,"",I59/CenaCelkemVypocet*100)</f>
        <v/>
      </c>
    </row>
    <row r="60" spans="1:10" ht="25.5" customHeight="1" x14ac:dyDescent="0.25">
      <c r="A60" s="135">
        <v>3</v>
      </c>
      <c r="B60" s="156" t="s">
        <v>81</v>
      </c>
      <c r="C60" s="146" t="s">
        <v>53</v>
      </c>
      <c r="D60" s="146"/>
      <c r="E60" s="146"/>
      <c r="F60" s="157">
        <f>'SO 07 7002 Pol'!AE185</f>
        <v>0</v>
      </c>
      <c r="G60" s="149">
        <f>'SO 07 7002 Pol'!AF185</f>
        <v>0</v>
      </c>
      <c r="H60" s="149">
        <f>(F60*SazbaDPH1/100)+(G60*SazbaDPH2/100)</f>
        <v>0</v>
      </c>
      <c r="I60" s="149">
        <f>F60+G60+H60</f>
        <v>0</v>
      </c>
      <c r="J60" s="150" t="str">
        <f>IF(CenaCelkemVypocet=0,"",I60/CenaCelkemVypocet*100)</f>
        <v/>
      </c>
    </row>
    <row r="61" spans="1:10" ht="25.5" customHeight="1" x14ac:dyDescent="0.25">
      <c r="A61" s="135">
        <v>2</v>
      </c>
      <c r="B61" s="151" t="s">
        <v>82</v>
      </c>
      <c r="C61" s="152" t="s">
        <v>83</v>
      </c>
      <c r="D61" s="152"/>
      <c r="E61" s="152"/>
      <c r="F61" s="153">
        <f>'SO 08 1 Pol'!AE80</f>
        <v>0</v>
      </c>
      <c r="G61" s="154">
        <f>'SO 08 1 Pol'!AF80</f>
        <v>0</v>
      </c>
      <c r="H61" s="154">
        <f>(F61*SazbaDPH1/100)+(G61*SazbaDPH2/100)</f>
        <v>0</v>
      </c>
      <c r="I61" s="154">
        <f>F61+G61+H61</f>
        <v>0</v>
      </c>
      <c r="J61" s="155" t="str">
        <f>IF(CenaCelkemVypocet=0,"",I61/CenaCelkemVypocet*100)</f>
        <v/>
      </c>
    </row>
    <row r="62" spans="1:10" ht="25.5" customHeight="1" x14ac:dyDescent="0.25">
      <c r="A62" s="135">
        <v>3</v>
      </c>
      <c r="B62" s="156" t="s">
        <v>63</v>
      </c>
      <c r="C62" s="146" t="s">
        <v>84</v>
      </c>
      <c r="D62" s="146"/>
      <c r="E62" s="146"/>
      <c r="F62" s="157">
        <f>'SO 08 1 Pol'!AE80</f>
        <v>0</v>
      </c>
      <c r="G62" s="149">
        <f>'SO 08 1 Pol'!AF80</f>
        <v>0</v>
      </c>
      <c r="H62" s="149">
        <f>(F62*SazbaDPH1/100)+(G62*SazbaDPH2/100)</f>
        <v>0</v>
      </c>
      <c r="I62" s="149">
        <f>F62+G62+H62</f>
        <v>0</v>
      </c>
      <c r="J62" s="150" t="str">
        <f>IF(CenaCelkemVypocet=0,"",I62/CenaCelkemVypocet*100)</f>
        <v/>
      </c>
    </row>
    <row r="63" spans="1:10" ht="25.5" customHeight="1" x14ac:dyDescent="0.25">
      <c r="A63" s="135"/>
      <c r="B63" s="158" t="s">
        <v>85</v>
      </c>
      <c r="C63" s="159"/>
      <c r="D63" s="159"/>
      <c r="E63" s="160"/>
      <c r="F63" s="161">
        <f>SUMIF(A39:A62,"=1",F39:F62)</f>
        <v>0</v>
      </c>
      <c r="G63" s="162">
        <f>SUMIF(A39:A62,"=1",G39:G62)</f>
        <v>0</v>
      </c>
      <c r="H63" s="162">
        <f>SUMIF(A39:A62,"=1",H39:H62)</f>
        <v>0</v>
      </c>
      <c r="I63" s="162">
        <f>SUMIF(A39:A62,"=1",I39:I62)</f>
        <v>0</v>
      </c>
      <c r="J63" s="163">
        <f>SUMIF(A39:A62,"=1",J39:J62)</f>
        <v>0</v>
      </c>
    </row>
    <row r="67" spans="1:10" ht="15.6" x14ac:dyDescent="0.3">
      <c r="B67" s="174" t="s">
        <v>87</v>
      </c>
    </row>
    <row r="69" spans="1:10" ht="25.5" customHeight="1" x14ac:dyDescent="0.25">
      <c r="A69" s="176"/>
      <c r="B69" s="179" t="s">
        <v>17</v>
      </c>
      <c r="C69" s="179" t="s">
        <v>5</v>
      </c>
      <c r="D69" s="180"/>
      <c r="E69" s="180"/>
      <c r="F69" s="181" t="s">
        <v>88</v>
      </c>
      <c r="G69" s="181"/>
      <c r="H69" s="181"/>
      <c r="I69" s="181" t="s">
        <v>29</v>
      </c>
      <c r="J69" s="181" t="s">
        <v>0</v>
      </c>
    </row>
    <row r="70" spans="1:10" ht="36.75" customHeight="1" x14ac:dyDescent="0.25">
      <c r="A70" s="177"/>
      <c r="B70" s="182" t="s">
        <v>89</v>
      </c>
      <c r="C70" s="183" t="s">
        <v>90</v>
      </c>
      <c r="D70" s="184"/>
      <c r="E70" s="184"/>
      <c r="F70" s="190" t="s">
        <v>24</v>
      </c>
      <c r="G70" s="191"/>
      <c r="H70" s="191"/>
      <c r="I70" s="191">
        <f>'SO 05 2 Pol'!G8</f>
        <v>0</v>
      </c>
      <c r="J70" s="188" t="str">
        <f>IF(I138=0,"",I70/I138*100)</f>
        <v/>
      </c>
    </row>
    <row r="71" spans="1:10" ht="36.75" customHeight="1" x14ac:dyDescent="0.25">
      <c r="A71" s="177"/>
      <c r="B71" s="182" t="s">
        <v>91</v>
      </c>
      <c r="C71" s="183" t="s">
        <v>92</v>
      </c>
      <c r="D71" s="184"/>
      <c r="E71" s="184"/>
      <c r="F71" s="190" t="s">
        <v>24</v>
      </c>
      <c r="G71" s="191"/>
      <c r="H71" s="191"/>
      <c r="I71" s="191">
        <f>'SO 06 1 Pol'!G25</f>
        <v>0</v>
      </c>
      <c r="J71" s="188" t="str">
        <f>IF(I138=0,"",I71/I138*100)</f>
        <v/>
      </c>
    </row>
    <row r="72" spans="1:10" ht="36.75" customHeight="1" x14ac:dyDescent="0.25">
      <c r="A72" s="177"/>
      <c r="B72" s="182" t="s">
        <v>91</v>
      </c>
      <c r="C72" s="183" t="s">
        <v>93</v>
      </c>
      <c r="D72" s="184"/>
      <c r="E72" s="184"/>
      <c r="F72" s="190" t="s">
        <v>24</v>
      </c>
      <c r="G72" s="191"/>
      <c r="H72" s="191"/>
      <c r="I72" s="191">
        <f>'SO 05 2 Pol'!G16</f>
        <v>0</v>
      </c>
      <c r="J72" s="188" t="str">
        <f>IF(I138=0,"",I72/I138*100)</f>
        <v/>
      </c>
    </row>
    <row r="73" spans="1:10" ht="36.75" customHeight="1" x14ac:dyDescent="0.25">
      <c r="A73" s="177"/>
      <c r="B73" s="182" t="s">
        <v>94</v>
      </c>
      <c r="C73" s="183" t="s">
        <v>95</v>
      </c>
      <c r="D73" s="184"/>
      <c r="E73" s="184"/>
      <c r="F73" s="190" t="s">
        <v>24</v>
      </c>
      <c r="G73" s="191"/>
      <c r="H73" s="191"/>
      <c r="I73" s="191">
        <f>'SO 05 2 Pol'!G21</f>
        <v>0</v>
      </c>
      <c r="J73" s="188" t="str">
        <f>IF(I138=0,"",I73/I138*100)</f>
        <v/>
      </c>
    </row>
    <row r="74" spans="1:10" ht="36.75" customHeight="1" x14ac:dyDescent="0.25">
      <c r="A74" s="177"/>
      <c r="B74" s="182" t="s">
        <v>94</v>
      </c>
      <c r="C74" s="183" t="s">
        <v>96</v>
      </c>
      <c r="D74" s="184"/>
      <c r="E74" s="184"/>
      <c r="F74" s="190" t="s">
        <v>24</v>
      </c>
      <c r="G74" s="191"/>
      <c r="H74" s="191"/>
      <c r="I74" s="191">
        <f>'SO 03 1 Pol'!G33</f>
        <v>0</v>
      </c>
      <c r="J74" s="188" t="str">
        <f>IF(I138=0,"",I74/I138*100)</f>
        <v/>
      </c>
    </row>
    <row r="75" spans="1:10" ht="36.75" customHeight="1" x14ac:dyDescent="0.25">
      <c r="A75" s="177"/>
      <c r="B75" s="182" t="s">
        <v>94</v>
      </c>
      <c r="C75" s="183" t="s">
        <v>97</v>
      </c>
      <c r="D75" s="184"/>
      <c r="E75" s="184"/>
      <c r="F75" s="190" t="s">
        <v>24</v>
      </c>
      <c r="G75" s="191"/>
      <c r="H75" s="191"/>
      <c r="I75" s="191">
        <f>'SO 06 1 Pol'!G39</f>
        <v>0</v>
      </c>
      <c r="J75" s="188" t="str">
        <f>IF(I138=0,"",I75/I138*100)</f>
        <v/>
      </c>
    </row>
    <row r="76" spans="1:10" ht="36.75" customHeight="1" x14ac:dyDescent="0.25">
      <c r="A76" s="177"/>
      <c r="B76" s="182" t="s">
        <v>98</v>
      </c>
      <c r="C76" s="183" t="s">
        <v>99</v>
      </c>
      <c r="D76" s="184"/>
      <c r="E76" s="184"/>
      <c r="F76" s="190" t="s">
        <v>24</v>
      </c>
      <c r="G76" s="191"/>
      <c r="H76" s="191"/>
      <c r="I76" s="191">
        <f>'SO 05 2 Pol'!G25</f>
        <v>0</v>
      </c>
      <c r="J76" s="188" t="str">
        <f>IF(I138=0,"",I76/I138*100)</f>
        <v/>
      </c>
    </row>
    <row r="77" spans="1:10" ht="36.75" customHeight="1" x14ac:dyDescent="0.25">
      <c r="A77" s="177"/>
      <c r="B77" s="182" t="s">
        <v>98</v>
      </c>
      <c r="C77" s="183" t="s">
        <v>100</v>
      </c>
      <c r="D77" s="184"/>
      <c r="E77" s="184"/>
      <c r="F77" s="190" t="s">
        <v>24</v>
      </c>
      <c r="G77" s="191"/>
      <c r="H77" s="191"/>
      <c r="I77" s="191">
        <f>'SO 03 1 Pol'!G54</f>
        <v>0</v>
      </c>
      <c r="J77" s="188" t="str">
        <f>IF(I138=0,"",I77/I138*100)</f>
        <v/>
      </c>
    </row>
    <row r="78" spans="1:10" ht="36.75" customHeight="1" x14ac:dyDescent="0.25">
      <c r="A78" s="177"/>
      <c r="B78" s="182" t="s">
        <v>98</v>
      </c>
      <c r="C78" s="183" t="s">
        <v>101</v>
      </c>
      <c r="D78" s="184"/>
      <c r="E78" s="184"/>
      <c r="F78" s="190" t="s">
        <v>24</v>
      </c>
      <c r="G78" s="191"/>
      <c r="H78" s="191"/>
      <c r="I78" s="191">
        <f>'SO 06 1 Pol'!G54</f>
        <v>0</v>
      </c>
      <c r="J78" s="188" t="str">
        <f>IF(I138=0,"",I78/I138*100)</f>
        <v/>
      </c>
    </row>
    <row r="79" spans="1:10" ht="36.75" customHeight="1" x14ac:dyDescent="0.25">
      <c r="A79" s="177"/>
      <c r="B79" s="182" t="s">
        <v>102</v>
      </c>
      <c r="C79" s="183" t="s">
        <v>103</v>
      </c>
      <c r="D79" s="184"/>
      <c r="E79" s="184"/>
      <c r="F79" s="190" t="s">
        <v>24</v>
      </c>
      <c r="G79" s="191"/>
      <c r="H79" s="191"/>
      <c r="I79" s="191">
        <f>'SO 06 1 Pol'!G79</f>
        <v>0</v>
      </c>
      <c r="J79" s="188" t="str">
        <f>IF(I138=0,"",I79/I138*100)</f>
        <v/>
      </c>
    </row>
    <row r="80" spans="1:10" ht="36.75" customHeight="1" x14ac:dyDescent="0.25">
      <c r="A80" s="177"/>
      <c r="B80" s="182" t="s">
        <v>104</v>
      </c>
      <c r="C80" s="183" t="s">
        <v>105</v>
      </c>
      <c r="D80" s="184"/>
      <c r="E80" s="184"/>
      <c r="F80" s="190" t="s">
        <v>24</v>
      </c>
      <c r="G80" s="191"/>
      <c r="H80" s="191"/>
      <c r="I80" s="191">
        <f>'SO 03 1 Pol'!G72</f>
        <v>0</v>
      </c>
      <c r="J80" s="188" t="str">
        <f>IF(I138=0,"",I80/I138*100)</f>
        <v/>
      </c>
    </row>
    <row r="81" spans="1:10" ht="36.75" customHeight="1" x14ac:dyDescent="0.25">
      <c r="A81" s="177"/>
      <c r="B81" s="182" t="s">
        <v>106</v>
      </c>
      <c r="C81" s="183" t="s">
        <v>90</v>
      </c>
      <c r="D81" s="184"/>
      <c r="E81" s="184"/>
      <c r="F81" s="190" t="s">
        <v>24</v>
      </c>
      <c r="G81" s="191"/>
      <c r="H81" s="191"/>
      <c r="I81" s="191">
        <f>'SO 05 2 Pol'!G33</f>
        <v>0</v>
      </c>
      <c r="J81" s="188" t="str">
        <f>IF(I138=0,"",I81/I138*100)</f>
        <v/>
      </c>
    </row>
    <row r="82" spans="1:10" ht="36.75" customHeight="1" x14ac:dyDescent="0.25">
      <c r="A82" s="177"/>
      <c r="B82" s="182" t="s">
        <v>106</v>
      </c>
      <c r="C82" s="183" t="s">
        <v>107</v>
      </c>
      <c r="D82" s="184"/>
      <c r="E82" s="184"/>
      <c r="F82" s="190" t="s">
        <v>24</v>
      </c>
      <c r="G82" s="191"/>
      <c r="H82" s="191"/>
      <c r="I82" s="191">
        <f>'SO 06 1 Pol'!G146</f>
        <v>0</v>
      </c>
      <c r="J82" s="188" t="str">
        <f>IF(I138=0,"",I82/I138*100)</f>
        <v/>
      </c>
    </row>
    <row r="83" spans="1:10" ht="36.75" customHeight="1" x14ac:dyDescent="0.25">
      <c r="A83" s="177"/>
      <c r="B83" s="182" t="s">
        <v>106</v>
      </c>
      <c r="C83" s="183" t="s">
        <v>108</v>
      </c>
      <c r="D83" s="184"/>
      <c r="E83" s="184"/>
      <c r="F83" s="190" t="s">
        <v>24</v>
      </c>
      <c r="G83" s="191"/>
      <c r="H83" s="191"/>
      <c r="I83" s="191">
        <f>'SO 03 1 Pol'!G98</f>
        <v>0</v>
      </c>
      <c r="J83" s="188" t="str">
        <f>IF(I138=0,"",I83/I138*100)</f>
        <v/>
      </c>
    </row>
    <row r="84" spans="1:10" ht="36.75" customHeight="1" x14ac:dyDescent="0.25">
      <c r="A84" s="177"/>
      <c r="B84" s="182" t="s">
        <v>109</v>
      </c>
      <c r="C84" s="183" t="s">
        <v>110</v>
      </c>
      <c r="D84" s="184"/>
      <c r="E84" s="184"/>
      <c r="F84" s="190" t="s">
        <v>24</v>
      </c>
      <c r="G84" s="191"/>
      <c r="H84" s="191"/>
      <c r="I84" s="191">
        <f>'SO 05 2 Pol'!G48</f>
        <v>0</v>
      </c>
      <c r="J84" s="188" t="str">
        <f>IF(I138=0,"",I84/I138*100)</f>
        <v/>
      </c>
    </row>
    <row r="85" spans="1:10" ht="36.75" customHeight="1" x14ac:dyDescent="0.25">
      <c r="A85" s="177"/>
      <c r="B85" s="182" t="s">
        <v>111</v>
      </c>
      <c r="C85" s="183" t="s">
        <v>112</v>
      </c>
      <c r="D85" s="184"/>
      <c r="E85" s="184"/>
      <c r="F85" s="190" t="s">
        <v>24</v>
      </c>
      <c r="G85" s="191"/>
      <c r="H85" s="191"/>
      <c r="I85" s="191">
        <f>'SO 02 1 Pol'!G8+'SO 06 1 Pol'!G8</f>
        <v>0</v>
      </c>
      <c r="J85" s="188" t="str">
        <f>IF(I138=0,"",I85/I138*100)</f>
        <v/>
      </c>
    </row>
    <row r="86" spans="1:10" ht="36.75" customHeight="1" x14ac:dyDescent="0.25">
      <c r="A86" s="177"/>
      <c r="B86" s="182" t="s">
        <v>113</v>
      </c>
      <c r="C86" s="183" t="s">
        <v>114</v>
      </c>
      <c r="D86" s="184"/>
      <c r="E86" s="184"/>
      <c r="F86" s="190" t="s">
        <v>24</v>
      </c>
      <c r="G86" s="191"/>
      <c r="H86" s="191"/>
      <c r="I86" s="191">
        <f>'SO 04 3 Pol'!G252</f>
        <v>0</v>
      </c>
      <c r="J86" s="188" t="str">
        <f>IF(I138=0,"",I86/I138*100)</f>
        <v/>
      </c>
    </row>
    <row r="87" spans="1:10" ht="36.75" customHeight="1" x14ac:dyDescent="0.25">
      <c r="A87" s="177"/>
      <c r="B87" s="182" t="s">
        <v>63</v>
      </c>
      <c r="C87" s="183" t="s">
        <v>115</v>
      </c>
      <c r="D87" s="184"/>
      <c r="E87" s="184"/>
      <c r="F87" s="190" t="s">
        <v>24</v>
      </c>
      <c r="G87" s="191"/>
      <c r="H87" s="191"/>
      <c r="I87" s="191">
        <f>'SO 01.BP 200520.1 Pol'!G8+'SO 07 7002 Pol'!G8</f>
        <v>0</v>
      </c>
      <c r="J87" s="188" t="str">
        <f>IF(I138=0,"",I87/I138*100)</f>
        <v/>
      </c>
    </row>
    <row r="88" spans="1:10" ht="36.75" customHeight="1" x14ac:dyDescent="0.25">
      <c r="A88" s="177"/>
      <c r="B88" s="182" t="s">
        <v>116</v>
      </c>
      <c r="C88" s="183" t="s">
        <v>117</v>
      </c>
      <c r="D88" s="184"/>
      <c r="E88" s="184"/>
      <c r="F88" s="190" t="s">
        <v>24</v>
      </c>
      <c r="G88" s="191"/>
      <c r="H88" s="191"/>
      <c r="I88" s="191">
        <f>'SO 06 1 Pol'!G19</f>
        <v>0</v>
      </c>
      <c r="J88" s="188" t="str">
        <f>IF(I138=0,"",I88/I138*100)</f>
        <v/>
      </c>
    </row>
    <row r="89" spans="1:10" ht="36.75" customHeight="1" x14ac:dyDescent="0.25">
      <c r="A89" s="177"/>
      <c r="B89" s="182" t="s">
        <v>118</v>
      </c>
      <c r="C89" s="183" t="s">
        <v>119</v>
      </c>
      <c r="D89" s="184"/>
      <c r="E89" s="184"/>
      <c r="F89" s="190" t="s">
        <v>24</v>
      </c>
      <c r="G89" s="191"/>
      <c r="H89" s="191"/>
      <c r="I89" s="191">
        <f>'SO 07 7002 Pol'!G21</f>
        <v>0</v>
      </c>
      <c r="J89" s="188" t="str">
        <f>IF(I138=0,"",I89/I138*100)</f>
        <v/>
      </c>
    </row>
    <row r="90" spans="1:10" ht="36.75" customHeight="1" x14ac:dyDescent="0.25">
      <c r="A90" s="177"/>
      <c r="B90" s="182" t="s">
        <v>74</v>
      </c>
      <c r="C90" s="183" t="s">
        <v>120</v>
      </c>
      <c r="D90" s="184"/>
      <c r="E90" s="184"/>
      <c r="F90" s="190" t="s">
        <v>24</v>
      </c>
      <c r="G90" s="191"/>
      <c r="H90" s="191"/>
      <c r="I90" s="191">
        <f>'SO 01.NAST. 200701 Pol'!G8</f>
        <v>0</v>
      </c>
      <c r="J90" s="188" t="str">
        <f>IF(I138=0,"",I90/I138*100)</f>
        <v/>
      </c>
    </row>
    <row r="91" spans="1:10" ht="36.75" customHeight="1" x14ac:dyDescent="0.25">
      <c r="A91" s="177"/>
      <c r="B91" s="182" t="s">
        <v>70</v>
      </c>
      <c r="C91" s="183" t="s">
        <v>121</v>
      </c>
      <c r="D91" s="184"/>
      <c r="E91" s="184"/>
      <c r="F91" s="190" t="s">
        <v>24</v>
      </c>
      <c r="G91" s="191"/>
      <c r="H91" s="191"/>
      <c r="I91" s="191">
        <f>'SO 01.ST 180730ST.1 Pol'!G8</f>
        <v>0</v>
      </c>
      <c r="J91" s="188" t="str">
        <f>IF(I138=0,"",I91/I138*100)</f>
        <v/>
      </c>
    </row>
    <row r="92" spans="1:10" ht="36.75" customHeight="1" x14ac:dyDescent="0.25">
      <c r="A92" s="177"/>
      <c r="B92" s="182" t="s">
        <v>122</v>
      </c>
      <c r="C92" s="183" t="s">
        <v>123</v>
      </c>
      <c r="D92" s="184"/>
      <c r="E92" s="184"/>
      <c r="F92" s="190" t="s">
        <v>24</v>
      </c>
      <c r="G92" s="191"/>
      <c r="H92" s="191"/>
      <c r="I92" s="191">
        <f>'SO 01.ST 180730ST.1 Pol'!G106</f>
        <v>0</v>
      </c>
      <c r="J92" s="188" t="str">
        <f>IF(I138=0,"",I92/I138*100)</f>
        <v/>
      </c>
    </row>
    <row r="93" spans="1:10" ht="36.75" customHeight="1" x14ac:dyDescent="0.25">
      <c r="A93" s="177"/>
      <c r="B93" s="182" t="s">
        <v>124</v>
      </c>
      <c r="C93" s="183" t="s">
        <v>125</v>
      </c>
      <c r="D93" s="184"/>
      <c r="E93" s="184"/>
      <c r="F93" s="190" t="s">
        <v>24</v>
      </c>
      <c r="G93" s="191"/>
      <c r="H93" s="191"/>
      <c r="I93" s="191">
        <f>'SO 01.NAST. 200701 Pol'!G51</f>
        <v>0</v>
      </c>
      <c r="J93" s="188" t="str">
        <f>IF(I138=0,"",I93/I138*100)</f>
        <v/>
      </c>
    </row>
    <row r="94" spans="1:10" ht="36.75" customHeight="1" x14ac:dyDescent="0.25">
      <c r="A94" s="177"/>
      <c r="B94" s="182" t="s">
        <v>126</v>
      </c>
      <c r="C94" s="183" t="s">
        <v>127</v>
      </c>
      <c r="D94" s="184"/>
      <c r="E94" s="184"/>
      <c r="F94" s="190" t="s">
        <v>24</v>
      </c>
      <c r="G94" s="191"/>
      <c r="H94" s="191"/>
      <c r="I94" s="191">
        <f>'SO 07 7002 Pol'!G24</f>
        <v>0</v>
      </c>
      <c r="J94" s="188" t="str">
        <f>IF(I138=0,"",I94/I138*100)</f>
        <v/>
      </c>
    </row>
    <row r="95" spans="1:10" ht="36.75" customHeight="1" x14ac:dyDescent="0.25">
      <c r="A95" s="177"/>
      <c r="B95" s="182" t="s">
        <v>126</v>
      </c>
      <c r="C95" s="183" t="s">
        <v>128</v>
      </c>
      <c r="D95" s="184"/>
      <c r="E95" s="184"/>
      <c r="F95" s="190" t="s">
        <v>24</v>
      </c>
      <c r="G95" s="191"/>
      <c r="H95" s="191"/>
      <c r="I95" s="191">
        <f>'SO 01.ST 180730ST.1 Pol'!G199</f>
        <v>0</v>
      </c>
      <c r="J95" s="188" t="str">
        <f>IF(I138=0,"",I95/I138*100)</f>
        <v/>
      </c>
    </row>
    <row r="96" spans="1:10" ht="36.75" customHeight="1" x14ac:dyDescent="0.25">
      <c r="A96" s="177"/>
      <c r="B96" s="182" t="s">
        <v>129</v>
      </c>
      <c r="C96" s="183" t="s">
        <v>130</v>
      </c>
      <c r="D96" s="184"/>
      <c r="E96" s="184"/>
      <c r="F96" s="190" t="s">
        <v>24</v>
      </c>
      <c r="G96" s="191"/>
      <c r="H96" s="191"/>
      <c r="I96" s="191">
        <f>'SO 01.ST 180730ST.1 Pol'!G246</f>
        <v>0</v>
      </c>
      <c r="J96" s="188" t="str">
        <f>IF(I138=0,"",I96/I138*100)</f>
        <v/>
      </c>
    </row>
    <row r="97" spans="1:10" ht="36.75" customHeight="1" x14ac:dyDescent="0.25">
      <c r="A97" s="177"/>
      <c r="B97" s="182" t="s">
        <v>131</v>
      </c>
      <c r="C97" s="183" t="s">
        <v>132</v>
      </c>
      <c r="D97" s="184"/>
      <c r="E97" s="184"/>
      <c r="F97" s="190" t="s">
        <v>24</v>
      </c>
      <c r="G97" s="191"/>
      <c r="H97" s="191"/>
      <c r="I97" s="191">
        <f>'SO 01.BP 200520.1 Pol'!G29+'SO 01.ST 180730ST.1 Pol'!G277</f>
        <v>0</v>
      </c>
      <c r="J97" s="188" t="str">
        <f>IF(I138=0,"",I97/I138*100)</f>
        <v/>
      </c>
    </row>
    <row r="98" spans="1:10" ht="36.75" customHeight="1" x14ac:dyDescent="0.25">
      <c r="A98" s="177"/>
      <c r="B98" s="182" t="s">
        <v>133</v>
      </c>
      <c r="C98" s="183" t="s">
        <v>134</v>
      </c>
      <c r="D98" s="184"/>
      <c r="E98" s="184"/>
      <c r="F98" s="190" t="s">
        <v>24</v>
      </c>
      <c r="G98" s="191"/>
      <c r="H98" s="191"/>
      <c r="I98" s="191">
        <f>'SO 01.BP 200520.1 Pol'!G43</f>
        <v>0</v>
      </c>
      <c r="J98" s="188" t="str">
        <f>IF(I138=0,"",I98/I138*100)</f>
        <v/>
      </c>
    </row>
    <row r="99" spans="1:10" ht="36.75" customHeight="1" x14ac:dyDescent="0.25">
      <c r="A99" s="177"/>
      <c r="B99" s="182" t="s">
        <v>135</v>
      </c>
      <c r="C99" s="183" t="s">
        <v>136</v>
      </c>
      <c r="D99" s="184"/>
      <c r="E99" s="184"/>
      <c r="F99" s="190" t="s">
        <v>24</v>
      </c>
      <c r="G99" s="191"/>
      <c r="H99" s="191"/>
      <c r="I99" s="191">
        <f>'SO 04 3 Pol'!G258</f>
        <v>0</v>
      </c>
      <c r="J99" s="188" t="str">
        <f>IF(I138=0,"",I99/I138*100)</f>
        <v/>
      </c>
    </row>
    <row r="100" spans="1:10" ht="36.75" customHeight="1" x14ac:dyDescent="0.25">
      <c r="A100" s="177"/>
      <c r="B100" s="182" t="s">
        <v>137</v>
      </c>
      <c r="C100" s="183" t="s">
        <v>138</v>
      </c>
      <c r="D100" s="184"/>
      <c r="E100" s="184"/>
      <c r="F100" s="190" t="s">
        <v>24</v>
      </c>
      <c r="G100" s="191"/>
      <c r="H100" s="191"/>
      <c r="I100" s="191">
        <f>'SO 01.BP 200520.1 Pol'!G49+'SO 01.ST 180730ST.1 Pol'!G334</f>
        <v>0</v>
      </c>
      <c r="J100" s="188" t="str">
        <f>IF(I138=0,"",I100/I138*100)</f>
        <v/>
      </c>
    </row>
    <row r="101" spans="1:10" ht="36.75" customHeight="1" x14ac:dyDescent="0.25">
      <c r="A101" s="177"/>
      <c r="B101" s="182" t="s">
        <v>139</v>
      </c>
      <c r="C101" s="183" t="s">
        <v>140</v>
      </c>
      <c r="D101" s="184"/>
      <c r="E101" s="184"/>
      <c r="F101" s="190" t="s">
        <v>24</v>
      </c>
      <c r="G101" s="191"/>
      <c r="H101" s="191"/>
      <c r="I101" s="191">
        <f>'SO 01.BP 200520.1 Pol'!G51+'SO 01.NAST. 200701 Pol'!G81+'SO 01.ST 180730ST.1 Pol'!G357</f>
        <v>0</v>
      </c>
      <c r="J101" s="188" t="str">
        <f>IF(I138=0,"",I101/I138*100)</f>
        <v/>
      </c>
    </row>
    <row r="102" spans="1:10" ht="36.75" customHeight="1" x14ac:dyDescent="0.25">
      <c r="A102" s="177"/>
      <c r="B102" s="182" t="s">
        <v>141</v>
      </c>
      <c r="C102" s="183" t="s">
        <v>142</v>
      </c>
      <c r="D102" s="184"/>
      <c r="E102" s="184"/>
      <c r="F102" s="190" t="s">
        <v>24</v>
      </c>
      <c r="G102" s="191"/>
      <c r="H102" s="191"/>
      <c r="I102" s="191">
        <f>'SO 01.BP 200520.1 Pol'!G53+'SO 07 7002 Pol'!G29</f>
        <v>0</v>
      </c>
      <c r="J102" s="188" t="str">
        <f>IF(I138=0,"",I102/I138*100)</f>
        <v/>
      </c>
    </row>
    <row r="103" spans="1:10" ht="36.75" customHeight="1" x14ac:dyDescent="0.25">
      <c r="A103" s="177"/>
      <c r="B103" s="182" t="s">
        <v>143</v>
      </c>
      <c r="C103" s="183" t="s">
        <v>144</v>
      </c>
      <c r="D103" s="184"/>
      <c r="E103" s="184"/>
      <c r="F103" s="190" t="s">
        <v>24</v>
      </c>
      <c r="G103" s="191"/>
      <c r="H103" s="191"/>
      <c r="I103" s="191">
        <f>'SO 01.BP 200520.1 Pol'!G373+'SO 07 7002 Pol'!G31</f>
        <v>0</v>
      </c>
      <c r="J103" s="188" t="str">
        <f>IF(I138=0,"",I103/I138*100)</f>
        <v/>
      </c>
    </row>
    <row r="104" spans="1:10" ht="36.75" customHeight="1" x14ac:dyDescent="0.25">
      <c r="A104" s="177"/>
      <c r="B104" s="182" t="s">
        <v>145</v>
      </c>
      <c r="C104" s="183" t="s">
        <v>146</v>
      </c>
      <c r="D104" s="184"/>
      <c r="E104" s="184"/>
      <c r="F104" s="190" t="s">
        <v>24</v>
      </c>
      <c r="G104" s="191"/>
      <c r="H104" s="191"/>
      <c r="I104" s="191">
        <f>'SO 01.BP 200520.1 Pol'!G407+'SO 01.NAST. 200701 Pol'!G83+'SO 01.ST 180730ST.1 Pol'!G406</f>
        <v>0</v>
      </c>
      <c r="J104" s="188" t="str">
        <f>IF(I138=0,"",I104/I138*100)</f>
        <v/>
      </c>
    </row>
    <row r="105" spans="1:10" ht="36.75" customHeight="1" x14ac:dyDescent="0.25">
      <c r="A105" s="177"/>
      <c r="B105" s="182" t="s">
        <v>147</v>
      </c>
      <c r="C105" s="183" t="s">
        <v>148</v>
      </c>
      <c r="D105" s="184"/>
      <c r="E105" s="184"/>
      <c r="F105" s="190" t="s">
        <v>25</v>
      </c>
      <c r="G105" s="191"/>
      <c r="H105" s="191"/>
      <c r="I105" s="191">
        <f>'SO 01.ST 180730ST.1 Pol'!G409</f>
        <v>0</v>
      </c>
      <c r="J105" s="188" t="str">
        <f>IF(I138=0,"",I105/I138*100)</f>
        <v/>
      </c>
    </row>
    <row r="106" spans="1:10" ht="36.75" customHeight="1" x14ac:dyDescent="0.25">
      <c r="A106" s="177"/>
      <c r="B106" s="182" t="s">
        <v>149</v>
      </c>
      <c r="C106" s="183" t="s">
        <v>150</v>
      </c>
      <c r="D106" s="184"/>
      <c r="E106" s="184"/>
      <c r="F106" s="190" t="s">
        <v>25</v>
      </c>
      <c r="G106" s="191"/>
      <c r="H106" s="191"/>
      <c r="I106" s="191">
        <f>'SO 01.ST 180730ST.1 Pol'!G481</f>
        <v>0</v>
      </c>
      <c r="J106" s="188" t="str">
        <f>IF(I138=0,"",I106/I138*100)</f>
        <v/>
      </c>
    </row>
    <row r="107" spans="1:10" ht="36.75" customHeight="1" x14ac:dyDescent="0.25">
      <c r="A107" s="177"/>
      <c r="B107" s="182" t="s">
        <v>149</v>
      </c>
      <c r="C107" s="183" t="s">
        <v>151</v>
      </c>
      <c r="D107" s="184"/>
      <c r="E107" s="184"/>
      <c r="F107" s="190" t="s">
        <v>25</v>
      </c>
      <c r="G107" s="191"/>
      <c r="H107" s="191"/>
      <c r="I107" s="191">
        <f>'SO 01.BP 200520.1 Pol'!G410</f>
        <v>0</v>
      </c>
      <c r="J107" s="188" t="str">
        <f>IF(I138=0,"",I107/I138*100)</f>
        <v/>
      </c>
    </row>
    <row r="108" spans="1:10" ht="36.75" customHeight="1" x14ac:dyDescent="0.25">
      <c r="A108" s="177"/>
      <c r="B108" s="182" t="s">
        <v>152</v>
      </c>
      <c r="C108" s="183" t="s">
        <v>153</v>
      </c>
      <c r="D108" s="184"/>
      <c r="E108" s="184"/>
      <c r="F108" s="190" t="s">
        <v>25</v>
      </c>
      <c r="G108" s="191"/>
      <c r="H108" s="191"/>
      <c r="I108" s="191">
        <f>'SO 01.BP 200520.1 Pol'!G425+'SO 01.ST 180730ST.1 Pol'!G536+'SO 04 3 Pol'!G8</f>
        <v>0</v>
      </c>
      <c r="J108" s="188" t="str">
        <f>IF(I138=0,"",I108/I138*100)</f>
        <v/>
      </c>
    </row>
    <row r="109" spans="1:10" ht="36.75" customHeight="1" x14ac:dyDescent="0.25">
      <c r="A109" s="177"/>
      <c r="B109" s="182" t="s">
        <v>154</v>
      </c>
      <c r="C109" s="183" t="s">
        <v>155</v>
      </c>
      <c r="D109" s="184"/>
      <c r="E109" s="184"/>
      <c r="F109" s="190" t="s">
        <v>25</v>
      </c>
      <c r="G109" s="191"/>
      <c r="H109" s="191"/>
      <c r="I109" s="191">
        <f>'SO 01.ST 180730ST.1 Pol'!G603+'SO 07 7002 Pol'!G35</f>
        <v>0</v>
      </c>
      <c r="J109" s="188" t="str">
        <f>IF(I138=0,"",I109/I138*100)</f>
        <v/>
      </c>
    </row>
    <row r="110" spans="1:10" ht="36.75" customHeight="1" x14ac:dyDescent="0.25">
      <c r="A110" s="177"/>
      <c r="B110" s="182" t="s">
        <v>156</v>
      </c>
      <c r="C110" s="183" t="s">
        <v>157</v>
      </c>
      <c r="D110" s="184"/>
      <c r="E110" s="184"/>
      <c r="F110" s="190" t="s">
        <v>25</v>
      </c>
      <c r="G110" s="191"/>
      <c r="H110" s="191"/>
      <c r="I110" s="191">
        <f>'SO 07 7002 Pol'!G88</f>
        <v>0</v>
      </c>
      <c r="J110" s="188" t="str">
        <f>IF(I138=0,"",I110/I138*100)</f>
        <v/>
      </c>
    </row>
    <row r="111" spans="1:10" ht="36.75" customHeight="1" x14ac:dyDescent="0.25">
      <c r="A111" s="177"/>
      <c r="B111" s="182" t="s">
        <v>158</v>
      </c>
      <c r="C111" s="183" t="s">
        <v>159</v>
      </c>
      <c r="D111" s="184"/>
      <c r="E111" s="184"/>
      <c r="F111" s="190" t="s">
        <v>25</v>
      </c>
      <c r="G111" s="191"/>
      <c r="H111" s="191"/>
      <c r="I111" s="191">
        <f>'SO 07 7002 Pol'!G144</f>
        <v>0</v>
      </c>
      <c r="J111" s="188" t="str">
        <f>IF(I138=0,"",I111/I138*100)</f>
        <v/>
      </c>
    </row>
    <row r="112" spans="1:10" ht="36.75" customHeight="1" x14ac:dyDescent="0.25">
      <c r="A112" s="177"/>
      <c r="B112" s="182" t="s">
        <v>160</v>
      </c>
      <c r="C112" s="183" t="s">
        <v>161</v>
      </c>
      <c r="D112" s="184"/>
      <c r="E112" s="184"/>
      <c r="F112" s="190" t="s">
        <v>25</v>
      </c>
      <c r="G112" s="191"/>
      <c r="H112" s="191"/>
      <c r="I112" s="191">
        <f>'SO 04 3 Pol'!G65</f>
        <v>0</v>
      </c>
      <c r="J112" s="188" t="str">
        <f>IF(I138=0,"",I112/I138*100)</f>
        <v/>
      </c>
    </row>
    <row r="113" spans="1:10" ht="36.75" customHeight="1" x14ac:dyDescent="0.25">
      <c r="A113" s="177"/>
      <c r="B113" s="182" t="s">
        <v>162</v>
      </c>
      <c r="C113" s="183" t="s">
        <v>163</v>
      </c>
      <c r="D113" s="184"/>
      <c r="E113" s="184"/>
      <c r="F113" s="190" t="s">
        <v>25</v>
      </c>
      <c r="G113" s="191"/>
      <c r="H113" s="191"/>
      <c r="I113" s="191">
        <f>'SO 04 3 Pol'!G71</f>
        <v>0</v>
      </c>
      <c r="J113" s="188" t="str">
        <f>IF(I138=0,"",I113/I138*100)</f>
        <v/>
      </c>
    </row>
    <row r="114" spans="1:10" ht="36.75" customHeight="1" x14ac:dyDescent="0.25">
      <c r="A114" s="177"/>
      <c r="B114" s="182" t="s">
        <v>164</v>
      </c>
      <c r="C114" s="183" t="s">
        <v>165</v>
      </c>
      <c r="D114" s="184"/>
      <c r="E114" s="184"/>
      <c r="F114" s="190" t="s">
        <v>25</v>
      </c>
      <c r="G114" s="191"/>
      <c r="H114" s="191"/>
      <c r="I114" s="191">
        <f>'SO 04 3 Pol'!G111+'SO 07 7002 Pol'!G175</f>
        <v>0</v>
      </c>
      <c r="J114" s="188" t="str">
        <f>IF(I138=0,"",I114/I138*100)</f>
        <v/>
      </c>
    </row>
    <row r="115" spans="1:10" ht="36.75" customHeight="1" x14ac:dyDescent="0.25">
      <c r="A115" s="177"/>
      <c r="B115" s="182" t="s">
        <v>166</v>
      </c>
      <c r="C115" s="183" t="s">
        <v>167</v>
      </c>
      <c r="D115" s="184"/>
      <c r="E115" s="184"/>
      <c r="F115" s="190" t="s">
        <v>25</v>
      </c>
      <c r="G115" s="191"/>
      <c r="H115" s="191"/>
      <c r="I115" s="191">
        <f>'SO 04 3 Pol'!G172</f>
        <v>0</v>
      </c>
      <c r="J115" s="188" t="str">
        <f>IF(I138=0,"",I115/I138*100)</f>
        <v/>
      </c>
    </row>
    <row r="116" spans="1:10" ht="36.75" customHeight="1" x14ac:dyDescent="0.25">
      <c r="A116" s="177"/>
      <c r="B116" s="182" t="s">
        <v>168</v>
      </c>
      <c r="C116" s="183" t="s">
        <v>169</v>
      </c>
      <c r="D116" s="184"/>
      <c r="E116" s="184"/>
      <c r="F116" s="190" t="s">
        <v>25</v>
      </c>
      <c r="G116" s="191"/>
      <c r="H116" s="191"/>
      <c r="I116" s="191">
        <f>'SO 01.BP 200520.1 Pol'!G438+'SO 01.ST 180730ST.1 Pol'!G605+'SO 07 7002 Pol'!G178</f>
        <v>0</v>
      </c>
      <c r="J116" s="188" t="str">
        <f>IF(I138=0,"",I116/I138*100)</f>
        <v/>
      </c>
    </row>
    <row r="117" spans="1:10" ht="36.75" customHeight="1" x14ac:dyDescent="0.25">
      <c r="A117" s="177"/>
      <c r="B117" s="182" t="s">
        <v>170</v>
      </c>
      <c r="C117" s="183" t="s">
        <v>171</v>
      </c>
      <c r="D117" s="184"/>
      <c r="E117" s="184"/>
      <c r="F117" s="190" t="s">
        <v>25</v>
      </c>
      <c r="G117" s="191"/>
      <c r="H117" s="191"/>
      <c r="I117" s="191">
        <f>'SO 01.BP 200520.1 Pol'!G456</f>
        <v>0</v>
      </c>
      <c r="J117" s="188" t="str">
        <f>IF(I138=0,"",I117/I138*100)</f>
        <v/>
      </c>
    </row>
    <row r="118" spans="1:10" ht="36.75" customHeight="1" x14ac:dyDescent="0.25">
      <c r="A118" s="177"/>
      <c r="B118" s="182" t="s">
        <v>172</v>
      </c>
      <c r="C118" s="183" t="s">
        <v>173</v>
      </c>
      <c r="D118" s="184"/>
      <c r="E118" s="184"/>
      <c r="F118" s="190" t="s">
        <v>25</v>
      </c>
      <c r="G118" s="191"/>
      <c r="H118" s="191"/>
      <c r="I118" s="191">
        <f>'SO 01.BP 200520.1 Pol'!G467+'SO 01.ST 180730ST.1 Pol'!G619</f>
        <v>0</v>
      </c>
      <c r="J118" s="188" t="str">
        <f>IF(I138=0,"",I118/I138*100)</f>
        <v/>
      </c>
    </row>
    <row r="119" spans="1:10" ht="36.75" customHeight="1" x14ac:dyDescent="0.25">
      <c r="A119" s="177"/>
      <c r="B119" s="182" t="s">
        <v>174</v>
      </c>
      <c r="C119" s="183" t="s">
        <v>175</v>
      </c>
      <c r="D119" s="184"/>
      <c r="E119" s="184"/>
      <c r="F119" s="190" t="s">
        <v>25</v>
      </c>
      <c r="G119" s="191"/>
      <c r="H119" s="191"/>
      <c r="I119" s="191">
        <f>'SO 01.BP 200520.1 Pol'!G483+'SO 01.ST 180730ST.1 Pol'!G688</f>
        <v>0</v>
      </c>
      <c r="J119" s="188" t="str">
        <f>IF(I138=0,"",I119/I138*100)</f>
        <v/>
      </c>
    </row>
    <row r="120" spans="1:10" ht="36.75" customHeight="1" x14ac:dyDescent="0.25">
      <c r="A120" s="177"/>
      <c r="B120" s="182" t="s">
        <v>176</v>
      </c>
      <c r="C120" s="183" t="s">
        <v>177</v>
      </c>
      <c r="D120" s="184"/>
      <c r="E120" s="184"/>
      <c r="F120" s="190" t="s">
        <v>25</v>
      </c>
      <c r="G120" s="191"/>
      <c r="H120" s="191"/>
      <c r="I120" s="191">
        <f>'SO 01.BP 200520.1 Pol'!G490+'SO 01.NAST. 200701 Pol'!G86+'SO 01.ST 180730ST.1 Pol'!G766+'SO 04 3 Pol'!G240+'SO 07 7002 Pol'!G180</f>
        <v>0</v>
      </c>
      <c r="J120" s="188" t="str">
        <f>IF(I138=0,"",I120/I138*100)</f>
        <v/>
      </c>
    </row>
    <row r="121" spans="1:10" ht="36.75" customHeight="1" x14ac:dyDescent="0.25">
      <c r="A121" s="177"/>
      <c r="B121" s="182" t="s">
        <v>178</v>
      </c>
      <c r="C121" s="183" t="s">
        <v>179</v>
      </c>
      <c r="D121" s="184"/>
      <c r="E121" s="184"/>
      <c r="F121" s="190" t="s">
        <v>25</v>
      </c>
      <c r="G121" s="191"/>
      <c r="H121" s="191"/>
      <c r="I121" s="191">
        <f>'SO 01.ST 180730ST.1 Pol'!G919</f>
        <v>0</v>
      </c>
      <c r="J121" s="188" t="str">
        <f>IF(I138=0,"",I121/I138*100)</f>
        <v/>
      </c>
    </row>
    <row r="122" spans="1:10" ht="36.75" customHeight="1" x14ac:dyDescent="0.25">
      <c r="A122" s="177"/>
      <c r="B122" s="182" t="s">
        <v>180</v>
      </c>
      <c r="C122" s="183" t="s">
        <v>181</v>
      </c>
      <c r="D122" s="184"/>
      <c r="E122" s="184"/>
      <c r="F122" s="190" t="s">
        <v>25</v>
      </c>
      <c r="G122" s="191"/>
      <c r="H122" s="191"/>
      <c r="I122" s="191">
        <f>'SO 01.BP 200520.1 Pol'!G536</f>
        <v>0</v>
      </c>
      <c r="J122" s="188" t="str">
        <f>IF(I138=0,"",I122/I138*100)</f>
        <v/>
      </c>
    </row>
    <row r="123" spans="1:10" ht="36.75" customHeight="1" x14ac:dyDescent="0.25">
      <c r="A123" s="177"/>
      <c r="B123" s="182" t="s">
        <v>182</v>
      </c>
      <c r="C123" s="183" t="s">
        <v>183</v>
      </c>
      <c r="D123" s="184"/>
      <c r="E123" s="184"/>
      <c r="F123" s="190" t="s">
        <v>25</v>
      </c>
      <c r="G123" s="191"/>
      <c r="H123" s="191"/>
      <c r="I123" s="191">
        <f>'SO 01.BP 200520.1 Pol'!G541+'SO 01.ST 180730ST.1 Pol'!G973</f>
        <v>0</v>
      </c>
      <c r="J123" s="188" t="str">
        <f>IF(I138=0,"",I123/I138*100)</f>
        <v/>
      </c>
    </row>
    <row r="124" spans="1:10" ht="36.75" customHeight="1" x14ac:dyDescent="0.25">
      <c r="A124" s="177"/>
      <c r="B124" s="182" t="s">
        <v>184</v>
      </c>
      <c r="C124" s="183" t="s">
        <v>185</v>
      </c>
      <c r="D124" s="184"/>
      <c r="E124" s="184"/>
      <c r="F124" s="190" t="s">
        <v>25</v>
      </c>
      <c r="G124" s="191"/>
      <c r="H124" s="191"/>
      <c r="I124" s="191">
        <f>'SO 01.ST 180730ST.1 Pol'!G993</f>
        <v>0</v>
      </c>
      <c r="J124" s="188" t="str">
        <f>IF(I138=0,"",I124/I138*100)</f>
        <v/>
      </c>
    </row>
    <row r="125" spans="1:10" ht="36.75" customHeight="1" x14ac:dyDescent="0.25">
      <c r="A125" s="177"/>
      <c r="B125" s="182" t="s">
        <v>186</v>
      </c>
      <c r="C125" s="183" t="s">
        <v>187</v>
      </c>
      <c r="D125" s="184"/>
      <c r="E125" s="184"/>
      <c r="F125" s="190" t="s">
        <v>25</v>
      </c>
      <c r="G125" s="191"/>
      <c r="H125" s="191"/>
      <c r="I125" s="191">
        <f>'SO 01.ST 180730ST.1 Pol'!G1059</f>
        <v>0</v>
      </c>
      <c r="J125" s="188" t="str">
        <f>IF(I138=0,"",I125/I138*100)</f>
        <v/>
      </c>
    </row>
    <row r="126" spans="1:10" ht="36.75" customHeight="1" x14ac:dyDescent="0.25">
      <c r="A126" s="177"/>
      <c r="B126" s="182" t="s">
        <v>188</v>
      </c>
      <c r="C126" s="183" t="s">
        <v>189</v>
      </c>
      <c r="D126" s="184"/>
      <c r="E126" s="184"/>
      <c r="F126" s="190" t="s">
        <v>25</v>
      </c>
      <c r="G126" s="191"/>
      <c r="H126" s="191"/>
      <c r="I126" s="191">
        <f>'SO 01.ST 180730ST.1 Pol'!G1079+'SO 04 3 Pol'!G245</f>
        <v>0</v>
      </c>
      <c r="J126" s="188" t="str">
        <f>IF(I138=0,"",I126/I138*100)</f>
        <v/>
      </c>
    </row>
    <row r="127" spans="1:10" ht="36.75" customHeight="1" x14ac:dyDescent="0.25">
      <c r="A127" s="177"/>
      <c r="B127" s="182" t="s">
        <v>190</v>
      </c>
      <c r="C127" s="183" t="s">
        <v>191</v>
      </c>
      <c r="D127" s="184"/>
      <c r="E127" s="184"/>
      <c r="F127" s="190" t="s">
        <v>25</v>
      </c>
      <c r="G127" s="191"/>
      <c r="H127" s="191"/>
      <c r="I127" s="191">
        <f>'SO 01.ST 180730ST.1 Pol'!G1098</f>
        <v>0</v>
      </c>
      <c r="J127" s="188" t="str">
        <f>IF(I138=0,"",I127/I138*100)</f>
        <v/>
      </c>
    </row>
    <row r="128" spans="1:10" ht="36.75" customHeight="1" x14ac:dyDescent="0.25">
      <c r="A128" s="177"/>
      <c r="B128" s="182" t="s">
        <v>192</v>
      </c>
      <c r="C128" s="183" t="s">
        <v>193</v>
      </c>
      <c r="D128" s="184"/>
      <c r="E128" s="184"/>
      <c r="F128" s="190" t="s">
        <v>25</v>
      </c>
      <c r="G128" s="191"/>
      <c r="H128" s="191"/>
      <c r="I128" s="191">
        <f>'SO 01.ST 180730ST.1 Pol'!G1171</f>
        <v>0</v>
      </c>
      <c r="J128" s="188" t="str">
        <f>IF(I138=0,"",I128/I138*100)</f>
        <v/>
      </c>
    </row>
    <row r="129" spans="1:10" ht="36.75" customHeight="1" x14ac:dyDescent="0.25">
      <c r="A129" s="177"/>
      <c r="B129" s="182" t="s">
        <v>194</v>
      </c>
      <c r="C129" s="183" t="s">
        <v>195</v>
      </c>
      <c r="D129" s="184"/>
      <c r="E129" s="184"/>
      <c r="F129" s="190" t="s">
        <v>25</v>
      </c>
      <c r="G129" s="191"/>
      <c r="H129" s="191"/>
      <c r="I129" s="191">
        <f>'SO 03 1 Pol'!G122+'SO 05 2 Pol'!G27</f>
        <v>0</v>
      </c>
      <c r="J129" s="188" t="str">
        <f>IF(I138=0,"",I129/I138*100)</f>
        <v/>
      </c>
    </row>
    <row r="130" spans="1:10" ht="36.75" customHeight="1" x14ac:dyDescent="0.25">
      <c r="A130" s="177"/>
      <c r="B130" s="182" t="s">
        <v>89</v>
      </c>
      <c r="C130" s="183" t="s">
        <v>196</v>
      </c>
      <c r="D130" s="184"/>
      <c r="E130" s="184"/>
      <c r="F130" s="190" t="s">
        <v>26</v>
      </c>
      <c r="G130" s="191"/>
      <c r="H130" s="191"/>
      <c r="I130" s="191">
        <f>'SO 03 1 Pol'!G8</f>
        <v>0</v>
      </c>
      <c r="J130" s="188" t="str">
        <f>IF(I138=0,"",I130/I138*100)</f>
        <v/>
      </c>
    </row>
    <row r="131" spans="1:10" ht="36.75" customHeight="1" x14ac:dyDescent="0.25">
      <c r="A131" s="177"/>
      <c r="B131" s="182" t="s">
        <v>197</v>
      </c>
      <c r="C131" s="183" t="s">
        <v>198</v>
      </c>
      <c r="D131" s="184"/>
      <c r="E131" s="184"/>
      <c r="F131" s="190" t="s">
        <v>26</v>
      </c>
      <c r="G131" s="191"/>
      <c r="H131" s="191"/>
      <c r="I131" s="191">
        <f>'SO 08 1 Pol'!G8</f>
        <v>0</v>
      </c>
      <c r="J131" s="188" t="str">
        <f>IF(I138=0,"",I131/I138*100)</f>
        <v/>
      </c>
    </row>
    <row r="132" spans="1:10" ht="36.75" customHeight="1" x14ac:dyDescent="0.25">
      <c r="A132" s="177"/>
      <c r="B132" s="182" t="s">
        <v>199</v>
      </c>
      <c r="C132" s="183" t="s">
        <v>200</v>
      </c>
      <c r="D132" s="184"/>
      <c r="E132" s="184"/>
      <c r="F132" s="190" t="s">
        <v>26</v>
      </c>
      <c r="G132" s="191"/>
      <c r="H132" s="191"/>
      <c r="I132" s="191">
        <f>'SO 08 1 Pol'!G74</f>
        <v>0</v>
      </c>
      <c r="J132" s="188" t="str">
        <f>IF(I138=0,"",I132/I138*100)</f>
        <v/>
      </c>
    </row>
    <row r="133" spans="1:10" ht="36.75" customHeight="1" x14ac:dyDescent="0.25">
      <c r="A133" s="177"/>
      <c r="B133" s="182" t="s">
        <v>201</v>
      </c>
      <c r="C133" s="183" t="s">
        <v>202</v>
      </c>
      <c r="D133" s="184"/>
      <c r="E133" s="184"/>
      <c r="F133" s="190" t="s">
        <v>26</v>
      </c>
      <c r="G133" s="191"/>
      <c r="H133" s="191"/>
      <c r="I133" s="191">
        <f>'SO 01.BP 200520.1 Pol'!G546+'SO 01.ST 180730ST.1 Pol'!G1177</f>
        <v>0</v>
      </c>
      <c r="J133" s="188" t="str">
        <f>IF(I138=0,"",I133/I138*100)</f>
        <v/>
      </c>
    </row>
    <row r="134" spans="1:10" ht="36.75" customHeight="1" x14ac:dyDescent="0.25">
      <c r="A134" s="177"/>
      <c r="B134" s="182" t="s">
        <v>203</v>
      </c>
      <c r="C134" s="183" t="s">
        <v>204</v>
      </c>
      <c r="D134" s="184"/>
      <c r="E134" s="184"/>
      <c r="F134" s="190" t="s">
        <v>205</v>
      </c>
      <c r="G134" s="191"/>
      <c r="H134" s="191"/>
      <c r="I134" s="191">
        <f>'SO 01.BP 200520.1 Pol'!G548+'SO 08 1 Pol'!G77</f>
        <v>0</v>
      </c>
      <c r="J134" s="188" t="str">
        <f>IF(I138=0,"",I134/I138*100)</f>
        <v/>
      </c>
    </row>
    <row r="135" spans="1:10" ht="36.75" customHeight="1" x14ac:dyDescent="0.25">
      <c r="A135" s="177"/>
      <c r="B135" s="182" t="s">
        <v>206</v>
      </c>
      <c r="C135" s="183" t="s">
        <v>207</v>
      </c>
      <c r="D135" s="184"/>
      <c r="E135" s="184"/>
      <c r="F135" s="190" t="s">
        <v>205</v>
      </c>
      <c r="G135" s="191"/>
      <c r="H135" s="191"/>
      <c r="I135" s="191">
        <f>'SO 01.BP 200520.1 Pol'!G556</f>
        <v>0</v>
      </c>
      <c r="J135" s="188" t="str">
        <f>IF(I138=0,"",I135/I138*100)</f>
        <v/>
      </c>
    </row>
    <row r="136" spans="1:10" ht="36.75" customHeight="1" x14ac:dyDescent="0.25">
      <c r="A136" s="177"/>
      <c r="B136" s="182" t="s">
        <v>208</v>
      </c>
      <c r="C136" s="183" t="s">
        <v>27</v>
      </c>
      <c r="D136" s="184"/>
      <c r="E136" s="184"/>
      <c r="F136" s="190" t="s">
        <v>208</v>
      </c>
      <c r="G136" s="191"/>
      <c r="H136" s="191"/>
      <c r="I136" s="191">
        <f>'00 001 Naklady'!G8</f>
        <v>0</v>
      </c>
      <c r="J136" s="188" t="str">
        <f>IF(I138=0,"",I136/I138*100)</f>
        <v/>
      </c>
    </row>
    <row r="137" spans="1:10" ht="36.75" customHeight="1" x14ac:dyDescent="0.25">
      <c r="A137" s="177"/>
      <c r="B137" s="182" t="s">
        <v>209</v>
      </c>
      <c r="C137" s="183" t="s">
        <v>28</v>
      </c>
      <c r="D137" s="184"/>
      <c r="E137" s="184"/>
      <c r="F137" s="190" t="s">
        <v>209</v>
      </c>
      <c r="G137" s="191"/>
      <c r="H137" s="191"/>
      <c r="I137" s="191">
        <f>'00 001 Naklady'!G17+'SO 06 1 Pol'!G137</f>
        <v>0</v>
      </c>
      <c r="J137" s="188" t="str">
        <f>IF(I138=0,"",I137/I138*100)</f>
        <v/>
      </c>
    </row>
    <row r="138" spans="1:10" ht="25.5" customHeight="1" x14ac:dyDescent="0.25">
      <c r="A138" s="178"/>
      <c r="B138" s="185" t="s">
        <v>1</v>
      </c>
      <c r="C138" s="186"/>
      <c r="D138" s="187"/>
      <c r="E138" s="187"/>
      <c r="F138" s="192"/>
      <c r="G138" s="193"/>
      <c r="H138" s="193"/>
      <c r="I138" s="193">
        <f>SUM(I70:I137)</f>
        <v>0</v>
      </c>
      <c r="J138" s="189">
        <f>SUM(J70:J137)</f>
        <v>0</v>
      </c>
    </row>
    <row r="139" spans="1:10" x14ac:dyDescent="0.25">
      <c r="F139" s="133"/>
      <c r="G139" s="133"/>
      <c r="H139" s="133"/>
      <c r="I139" s="133"/>
      <c r="J139" s="134"/>
    </row>
    <row r="140" spans="1:10" x14ac:dyDescent="0.25">
      <c r="F140" s="133"/>
      <c r="G140" s="133"/>
      <c r="H140" s="133"/>
      <c r="I140" s="133"/>
      <c r="J140" s="134"/>
    </row>
    <row r="141" spans="1:10" x14ac:dyDescent="0.25">
      <c r="F141" s="133"/>
      <c r="G141" s="133"/>
      <c r="H141" s="133"/>
      <c r="I141" s="133"/>
      <c r="J141" s="134"/>
    </row>
  </sheetData>
  <sheetProtection algorithmName="SHA-512" hashValue="suq7+k/QLOwkHLz98DEK/St65lG0imDIPNYyRo5qLW2WVzoYiD72upbul8rGV6cVb7qpC4eJxw+9joWQhwQADA==" saltValue="tcvRCOAxgU1f9OHhEeFoEQ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4">
    <mergeCell ref="C135:E135"/>
    <mergeCell ref="C136:E136"/>
    <mergeCell ref="C137:E137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59:E59"/>
    <mergeCell ref="C60:E60"/>
    <mergeCell ref="C61:E61"/>
    <mergeCell ref="C62:E62"/>
    <mergeCell ref="B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7" t="s">
        <v>6</v>
      </c>
      <c r="B1" s="107"/>
      <c r="C1" s="108"/>
      <c r="D1" s="107"/>
      <c r="E1" s="107"/>
      <c r="F1" s="107"/>
      <c r="G1" s="107"/>
    </row>
    <row r="2" spans="1:7" ht="24.9" customHeight="1" x14ac:dyDescent="0.25">
      <c r="A2" s="50" t="s">
        <v>7</v>
      </c>
      <c r="B2" s="49"/>
      <c r="C2" s="109"/>
      <c r="D2" s="109"/>
      <c r="E2" s="109"/>
      <c r="F2" s="109"/>
      <c r="G2" s="110"/>
    </row>
    <row r="3" spans="1:7" ht="24.9" customHeight="1" x14ac:dyDescent="0.25">
      <c r="A3" s="50" t="s">
        <v>8</v>
      </c>
      <c r="B3" s="49"/>
      <c r="C3" s="109"/>
      <c r="D3" s="109"/>
      <c r="E3" s="109"/>
      <c r="F3" s="109"/>
      <c r="G3" s="110"/>
    </row>
    <row r="4" spans="1:7" ht="24.9" customHeight="1" x14ac:dyDescent="0.25">
      <c r="A4" s="50" t="s">
        <v>9</v>
      </c>
      <c r="B4" s="49"/>
      <c r="C4" s="109"/>
      <c r="D4" s="109"/>
      <c r="E4" s="109"/>
      <c r="F4" s="109"/>
      <c r="G4" s="110"/>
    </row>
    <row r="5" spans="1:7" x14ac:dyDescent="0.25">
      <c r="B5" s="4"/>
      <c r="C5" s="5"/>
      <c r="D5" s="6"/>
    </row>
  </sheetData>
  <sheetProtection algorithmName="SHA-512" hashValue="bOwxhJdIcLBJ7KjbrtFzJbmt3WTDfF+w2p1Nt0r43ZDai95F2pMvJ91dN9cRqvn9Mg3/oJ26UgjdrBLkMQX0bg==" saltValue="H3iKpLvv65RwrgZlSWkoTg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AF3B-2AEC-4989-A695-1C0BAE5809A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210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213</v>
      </c>
      <c r="C3" s="199" t="s">
        <v>48</v>
      </c>
      <c r="D3" s="197"/>
      <c r="E3" s="197"/>
      <c r="F3" s="197"/>
      <c r="G3" s="198"/>
      <c r="AC3" s="175" t="s">
        <v>214</v>
      </c>
      <c r="AG3" t="s">
        <v>215</v>
      </c>
    </row>
    <row r="4" spans="1:60" ht="25.05" customHeight="1" x14ac:dyDescent="0.25">
      <c r="A4" s="200" t="s">
        <v>9</v>
      </c>
      <c r="B4" s="201" t="s">
        <v>47</v>
      </c>
      <c r="C4" s="202" t="s">
        <v>48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208</v>
      </c>
      <c r="C8" s="241" t="s">
        <v>27</v>
      </c>
      <c r="D8" s="227"/>
      <c r="E8" s="228"/>
      <c r="F8" s="229"/>
      <c r="G8" s="229">
        <f>SUMIF(AG9:AG16,"&lt;&gt;NOR",G9:G16)</f>
        <v>0</v>
      </c>
      <c r="H8" s="229"/>
      <c r="I8" s="229">
        <f>SUM(I9:I16)</f>
        <v>0</v>
      </c>
      <c r="J8" s="229"/>
      <c r="K8" s="229">
        <f>SUM(K9:K16)</f>
        <v>0</v>
      </c>
      <c r="L8" s="229"/>
      <c r="M8" s="229">
        <f>SUM(M9:M16)</f>
        <v>0</v>
      </c>
      <c r="N8" s="229"/>
      <c r="O8" s="229">
        <f>SUM(O9:O16)</f>
        <v>0</v>
      </c>
      <c r="P8" s="229"/>
      <c r="Q8" s="229">
        <f>SUM(Q9:Q16)</f>
        <v>0</v>
      </c>
      <c r="R8" s="229"/>
      <c r="S8" s="229"/>
      <c r="T8" s="230"/>
      <c r="U8" s="224"/>
      <c r="V8" s="224">
        <f>SUM(V9:V16)</f>
        <v>0</v>
      </c>
      <c r="W8" s="224"/>
      <c r="X8" s="224"/>
      <c r="AG8" t="s">
        <v>239</v>
      </c>
    </row>
    <row r="9" spans="1:60" outlineLevel="1" x14ac:dyDescent="0.25">
      <c r="A9" s="231">
        <v>1</v>
      </c>
      <c r="B9" s="232" t="s">
        <v>240</v>
      </c>
      <c r="C9" s="242" t="s">
        <v>241</v>
      </c>
      <c r="D9" s="233" t="s">
        <v>242</v>
      </c>
      <c r="E9" s="234">
        <v>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243</v>
      </c>
      <c r="T9" s="237" t="s">
        <v>244</v>
      </c>
      <c r="U9" s="220">
        <v>0</v>
      </c>
      <c r="V9" s="220">
        <f>ROUND(E9*U9,2)</f>
        <v>0</v>
      </c>
      <c r="W9" s="220"/>
      <c r="X9" s="220" t="s">
        <v>245</v>
      </c>
      <c r="Y9" s="210"/>
      <c r="Z9" s="210"/>
      <c r="AA9" s="210"/>
      <c r="AB9" s="210"/>
      <c r="AC9" s="210"/>
      <c r="AD9" s="210"/>
      <c r="AE9" s="210"/>
      <c r="AF9" s="210"/>
      <c r="AG9" s="210" t="s">
        <v>246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1" outlineLevel="1" x14ac:dyDescent="0.25">
      <c r="A10" s="217"/>
      <c r="B10" s="218"/>
      <c r="C10" s="243" t="s">
        <v>247</v>
      </c>
      <c r="D10" s="239"/>
      <c r="E10" s="239"/>
      <c r="F10" s="239"/>
      <c r="G10" s="239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248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38" t="str">
        <f>C10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31">
        <v>2</v>
      </c>
      <c r="B11" s="232" t="s">
        <v>249</v>
      </c>
      <c r="C11" s="242" t="s">
        <v>250</v>
      </c>
      <c r="D11" s="233" t="s">
        <v>251</v>
      </c>
      <c r="E11" s="234">
        <v>1</v>
      </c>
      <c r="F11" s="235"/>
      <c r="G11" s="236">
        <f>ROUND(E11*F11,2)</f>
        <v>0</v>
      </c>
      <c r="H11" s="235"/>
      <c r="I11" s="236">
        <f>ROUND(E11*H11,2)</f>
        <v>0</v>
      </c>
      <c r="J11" s="235"/>
      <c r="K11" s="236">
        <f>ROUND(E11*J11,2)</f>
        <v>0</v>
      </c>
      <c r="L11" s="236">
        <v>15</v>
      </c>
      <c r="M11" s="236">
        <f>G11*(1+L11/100)</f>
        <v>0</v>
      </c>
      <c r="N11" s="236">
        <v>0</v>
      </c>
      <c r="O11" s="236">
        <f>ROUND(E11*N11,2)</f>
        <v>0</v>
      </c>
      <c r="P11" s="236">
        <v>0</v>
      </c>
      <c r="Q11" s="236">
        <f>ROUND(E11*P11,2)</f>
        <v>0</v>
      </c>
      <c r="R11" s="236"/>
      <c r="S11" s="236" t="s">
        <v>243</v>
      </c>
      <c r="T11" s="237" t="s">
        <v>244</v>
      </c>
      <c r="U11" s="220">
        <v>0</v>
      </c>
      <c r="V11" s="220">
        <f>ROUND(E11*U11,2)</f>
        <v>0</v>
      </c>
      <c r="W11" s="220"/>
      <c r="X11" s="220" t="s">
        <v>245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246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21" outlineLevel="1" x14ac:dyDescent="0.25">
      <c r="A12" s="217"/>
      <c r="B12" s="218"/>
      <c r="C12" s="243" t="s">
        <v>252</v>
      </c>
      <c r="D12" s="239"/>
      <c r="E12" s="239"/>
      <c r="F12" s="239"/>
      <c r="G12" s="239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10"/>
      <c r="Z12" s="210"/>
      <c r="AA12" s="210"/>
      <c r="AB12" s="210"/>
      <c r="AC12" s="210"/>
      <c r="AD12" s="210"/>
      <c r="AE12" s="210"/>
      <c r="AF12" s="210"/>
      <c r="AG12" s="210" t="s">
        <v>248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38" t="str">
        <f>C12</f>
        <v>Náklady na vybavení objektů zařízení staveniště, 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31">
        <v>3</v>
      </c>
      <c r="B13" s="232" t="s">
        <v>253</v>
      </c>
      <c r="C13" s="242" t="s">
        <v>254</v>
      </c>
      <c r="D13" s="233" t="s">
        <v>251</v>
      </c>
      <c r="E13" s="234">
        <v>1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15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/>
      <c r="S13" s="236" t="s">
        <v>243</v>
      </c>
      <c r="T13" s="237" t="s">
        <v>244</v>
      </c>
      <c r="U13" s="220">
        <v>0</v>
      </c>
      <c r="V13" s="220">
        <f>ROUND(E13*U13,2)</f>
        <v>0</v>
      </c>
      <c r="W13" s="220"/>
      <c r="X13" s="220" t="s">
        <v>245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246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1" outlineLevel="1" x14ac:dyDescent="0.25">
      <c r="A14" s="217"/>
      <c r="B14" s="218"/>
      <c r="C14" s="243" t="s">
        <v>255</v>
      </c>
      <c r="D14" s="239"/>
      <c r="E14" s="239"/>
      <c r="F14" s="239"/>
      <c r="G14" s="239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10"/>
      <c r="Z14" s="210"/>
      <c r="AA14" s="210"/>
      <c r="AB14" s="210"/>
      <c r="AC14" s="210"/>
      <c r="AD14" s="210"/>
      <c r="AE14" s="210"/>
      <c r="AF14" s="210"/>
      <c r="AG14" s="210" t="s">
        <v>248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38" t="str">
        <f>C14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31">
        <v>4</v>
      </c>
      <c r="B15" s="232" t="s">
        <v>256</v>
      </c>
      <c r="C15" s="242" t="s">
        <v>257</v>
      </c>
      <c r="D15" s="233" t="s">
        <v>251</v>
      </c>
      <c r="E15" s="234">
        <v>1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15</v>
      </c>
      <c r="M15" s="236">
        <f>G15*(1+L15/100)</f>
        <v>0</v>
      </c>
      <c r="N15" s="236">
        <v>0</v>
      </c>
      <c r="O15" s="236">
        <f>ROUND(E15*N15,2)</f>
        <v>0</v>
      </c>
      <c r="P15" s="236">
        <v>0</v>
      </c>
      <c r="Q15" s="236">
        <f>ROUND(E15*P15,2)</f>
        <v>0</v>
      </c>
      <c r="R15" s="236"/>
      <c r="S15" s="236" t="s">
        <v>243</v>
      </c>
      <c r="T15" s="237" t="s">
        <v>244</v>
      </c>
      <c r="U15" s="220">
        <v>0</v>
      </c>
      <c r="V15" s="220">
        <f>ROUND(E15*U15,2)</f>
        <v>0</v>
      </c>
      <c r="W15" s="220"/>
      <c r="X15" s="220" t="s">
        <v>245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258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ht="31.2" outlineLevel="1" x14ac:dyDescent="0.25">
      <c r="A16" s="217"/>
      <c r="B16" s="218"/>
      <c r="C16" s="243" t="s">
        <v>259</v>
      </c>
      <c r="D16" s="239"/>
      <c r="E16" s="239"/>
      <c r="F16" s="239"/>
      <c r="G16" s="239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10"/>
      <c r="Z16" s="210"/>
      <c r="AA16" s="210"/>
      <c r="AB16" s="210"/>
      <c r="AC16" s="210"/>
      <c r="AD16" s="210"/>
      <c r="AE16" s="210"/>
      <c r="AF16" s="210"/>
      <c r="AG16" s="210" t="s">
        <v>248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38" t="str">
        <f>C16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16" s="210"/>
      <c r="BC16" s="210"/>
      <c r="BD16" s="210"/>
      <c r="BE16" s="210"/>
      <c r="BF16" s="210"/>
      <c r="BG16" s="210"/>
      <c r="BH16" s="210"/>
    </row>
    <row r="17" spans="1:60" x14ac:dyDescent="0.25">
      <c r="A17" s="225" t="s">
        <v>238</v>
      </c>
      <c r="B17" s="226" t="s">
        <v>209</v>
      </c>
      <c r="C17" s="241" t="s">
        <v>28</v>
      </c>
      <c r="D17" s="227"/>
      <c r="E17" s="228"/>
      <c r="F17" s="229"/>
      <c r="G17" s="229">
        <f>SUMIF(AG18:AG32,"&lt;&gt;NOR",G18:G32)</f>
        <v>0</v>
      </c>
      <c r="H17" s="229"/>
      <c r="I17" s="229">
        <f>SUM(I18:I32)</f>
        <v>0</v>
      </c>
      <c r="J17" s="229"/>
      <c r="K17" s="229">
        <f>SUM(K18:K32)</f>
        <v>0</v>
      </c>
      <c r="L17" s="229"/>
      <c r="M17" s="229">
        <f>SUM(M18:M32)</f>
        <v>0</v>
      </c>
      <c r="N17" s="229"/>
      <c r="O17" s="229">
        <f>SUM(O18:O32)</f>
        <v>0</v>
      </c>
      <c r="P17" s="229"/>
      <c r="Q17" s="229">
        <f>SUM(Q18:Q32)</f>
        <v>0</v>
      </c>
      <c r="R17" s="229"/>
      <c r="S17" s="229"/>
      <c r="T17" s="230"/>
      <c r="U17" s="224"/>
      <c r="V17" s="224">
        <f>SUM(V18:V32)</f>
        <v>0</v>
      </c>
      <c r="W17" s="224"/>
      <c r="X17" s="224"/>
      <c r="AG17" t="s">
        <v>239</v>
      </c>
    </row>
    <row r="18" spans="1:60" outlineLevel="1" x14ac:dyDescent="0.25">
      <c r="A18" s="231">
        <v>5</v>
      </c>
      <c r="B18" s="232" t="s">
        <v>260</v>
      </c>
      <c r="C18" s="242" t="s">
        <v>261</v>
      </c>
      <c r="D18" s="233" t="s">
        <v>251</v>
      </c>
      <c r="E18" s="234">
        <v>1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15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/>
      <c r="S18" s="236" t="s">
        <v>243</v>
      </c>
      <c r="T18" s="237" t="s">
        <v>244</v>
      </c>
      <c r="U18" s="220">
        <v>0</v>
      </c>
      <c r="V18" s="220">
        <f>ROUND(E18*U18,2)</f>
        <v>0</v>
      </c>
      <c r="W18" s="220"/>
      <c r="X18" s="220" t="s">
        <v>245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246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ht="21" outlineLevel="1" x14ac:dyDescent="0.25">
      <c r="A19" s="217"/>
      <c r="B19" s="218"/>
      <c r="C19" s="243" t="s">
        <v>262</v>
      </c>
      <c r="D19" s="239"/>
      <c r="E19" s="239"/>
      <c r="F19" s="239"/>
      <c r="G19" s="239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10"/>
      <c r="Z19" s="210"/>
      <c r="AA19" s="210"/>
      <c r="AB19" s="210"/>
      <c r="AC19" s="210"/>
      <c r="AD19" s="210"/>
      <c r="AE19" s="210"/>
      <c r="AF19" s="210"/>
      <c r="AG19" s="210" t="s">
        <v>248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38" t="str">
        <f>C19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31">
        <v>6</v>
      </c>
      <c r="B20" s="232" t="s">
        <v>263</v>
      </c>
      <c r="C20" s="242" t="s">
        <v>264</v>
      </c>
      <c r="D20" s="233" t="s">
        <v>251</v>
      </c>
      <c r="E20" s="234">
        <v>1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15</v>
      </c>
      <c r="M20" s="236">
        <f>G20*(1+L20/100)</f>
        <v>0</v>
      </c>
      <c r="N20" s="236">
        <v>0</v>
      </c>
      <c r="O20" s="236">
        <f>ROUND(E20*N20,2)</f>
        <v>0</v>
      </c>
      <c r="P20" s="236">
        <v>0</v>
      </c>
      <c r="Q20" s="236">
        <f>ROUND(E20*P20,2)</f>
        <v>0</v>
      </c>
      <c r="R20" s="236"/>
      <c r="S20" s="236" t="s">
        <v>243</v>
      </c>
      <c r="T20" s="237" t="s">
        <v>244</v>
      </c>
      <c r="U20" s="220">
        <v>0</v>
      </c>
      <c r="V20" s="220">
        <f>ROUND(E20*U20,2)</f>
        <v>0</v>
      </c>
      <c r="W20" s="220"/>
      <c r="X20" s="220" t="s">
        <v>245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246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ht="21" outlineLevel="1" x14ac:dyDescent="0.25">
      <c r="A21" s="217"/>
      <c r="B21" s="218"/>
      <c r="C21" s="243" t="s">
        <v>265</v>
      </c>
      <c r="D21" s="239"/>
      <c r="E21" s="239"/>
      <c r="F21" s="239"/>
      <c r="G21" s="239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10"/>
      <c r="Z21" s="210"/>
      <c r="AA21" s="210"/>
      <c r="AB21" s="210"/>
      <c r="AC21" s="210"/>
      <c r="AD21" s="210"/>
      <c r="AE21" s="210"/>
      <c r="AF21" s="210"/>
      <c r="AG21" s="210" t="s">
        <v>248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38" t="str">
        <f>C21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31">
        <v>7</v>
      </c>
      <c r="B22" s="232" t="s">
        <v>266</v>
      </c>
      <c r="C22" s="242" t="s">
        <v>267</v>
      </c>
      <c r="D22" s="233" t="s">
        <v>251</v>
      </c>
      <c r="E22" s="234">
        <v>1</v>
      </c>
      <c r="F22" s="235"/>
      <c r="G22" s="236">
        <f>ROUND(E22*F22,2)</f>
        <v>0</v>
      </c>
      <c r="H22" s="235"/>
      <c r="I22" s="236">
        <f>ROUND(E22*H22,2)</f>
        <v>0</v>
      </c>
      <c r="J22" s="235"/>
      <c r="K22" s="236">
        <f>ROUND(E22*J22,2)</f>
        <v>0</v>
      </c>
      <c r="L22" s="236">
        <v>15</v>
      </c>
      <c r="M22" s="236">
        <f>G22*(1+L22/100)</f>
        <v>0</v>
      </c>
      <c r="N22" s="236">
        <v>0</v>
      </c>
      <c r="O22" s="236">
        <f>ROUND(E22*N22,2)</f>
        <v>0</v>
      </c>
      <c r="P22" s="236">
        <v>0</v>
      </c>
      <c r="Q22" s="236">
        <f>ROUND(E22*P22,2)</f>
        <v>0</v>
      </c>
      <c r="R22" s="236"/>
      <c r="S22" s="236" t="s">
        <v>243</v>
      </c>
      <c r="T22" s="237" t="s">
        <v>244</v>
      </c>
      <c r="U22" s="220">
        <v>0</v>
      </c>
      <c r="V22" s="220">
        <f>ROUND(E22*U22,2)</f>
        <v>0</v>
      </c>
      <c r="W22" s="220"/>
      <c r="X22" s="220" t="s">
        <v>245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246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1" outlineLevel="1" x14ac:dyDescent="0.25">
      <c r="A23" s="217"/>
      <c r="B23" s="218"/>
      <c r="C23" s="243" t="s">
        <v>268</v>
      </c>
      <c r="D23" s="239"/>
      <c r="E23" s="239"/>
      <c r="F23" s="239"/>
      <c r="G23" s="239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10"/>
      <c r="Z23" s="210"/>
      <c r="AA23" s="210"/>
      <c r="AB23" s="210"/>
      <c r="AC23" s="210"/>
      <c r="AD23" s="210"/>
      <c r="AE23" s="210"/>
      <c r="AF23" s="210"/>
      <c r="AG23" s="210" t="s">
        <v>248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38" t="str">
        <f>C23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31">
        <v>8</v>
      </c>
      <c r="B24" s="232" t="s">
        <v>269</v>
      </c>
      <c r="C24" s="242" t="s">
        <v>270</v>
      </c>
      <c r="D24" s="233" t="s">
        <v>271</v>
      </c>
      <c r="E24" s="234">
        <v>1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15</v>
      </c>
      <c r="M24" s="236">
        <f>G24*(1+L24/100)</f>
        <v>0</v>
      </c>
      <c r="N24" s="236">
        <v>0</v>
      </c>
      <c r="O24" s="236">
        <f>ROUND(E24*N24,2)</f>
        <v>0</v>
      </c>
      <c r="P24" s="236">
        <v>0</v>
      </c>
      <c r="Q24" s="236">
        <f>ROUND(E24*P24,2)</f>
        <v>0</v>
      </c>
      <c r="R24" s="236"/>
      <c r="S24" s="236" t="s">
        <v>272</v>
      </c>
      <c r="T24" s="237" t="s">
        <v>244</v>
      </c>
      <c r="U24" s="220">
        <v>0</v>
      </c>
      <c r="V24" s="220">
        <f>ROUND(E24*U24,2)</f>
        <v>0</v>
      </c>
      <c r="W24" s="220"/>
      <c r="X24" s="220" t="s">
        <v>245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246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17"/>
      <c r="B25" s="218"/>
      <c r="C25" s="243" t="s">
        <v>273</v>
      </c>
      <c r="D25" s="239"/>
      <c r="E25" s="239"/>
      <c r="F25" s="239"/>
      <c r="G25" s="239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10"/>
      <c r="Z25" s="210"/>
      <c r="AA25" s="210"/>
      <c r="AB25" s="210"/>
      <c r="AC25" s="210"/>
      <c r="AD25" s="210"/>
      <c r="AE25" s="210"/>
      <c r="AF25" s="210"/>
      <c r="AG25" s="210" t="s">
        <v>248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31">
        <v>9</v>
      </c>
      <c r="B26" s="232" t="s">
        <v>274</v>
      </c>
      <c r="C26" s="242" t="s">
        <v>275</v>
      </c>
      <c r="D26" s="233" t="s">
        <v>271</v>
      </c>
      <c r="E26" s="234">
        <v>1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15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/>
      <c r="S26" s="236" t="s">
        <v>272</v>
      </c>
      <c r="T26" s="237" t="s">
        <v>244</v>
      </c>
      <c r="U26" s="220">
        <v>0</v>
      </c>
      <c r="V26" s="220">
        <f>ROUND(E26*U26,2)</f>
        <v>0</v>
      </c>
      <c r="W26" s="220"/>
      <c r="X26" s="220" t="s">
        <v>245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246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17"/>
      <c r="B27" s="218"/>
      <c r="C27" s="243" t="s">
        <v>276</v>
      </c>
      <c r="D27" s="239"/>
      <c r="E27" s="239"/>
      <c r="F27" s="239"/>
      <c r="G27" s="239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10"/>
      <c r="Z27" s="210"/>
      <c r="AA27" s="210"/>
      <c r="AB27" s="210"/>
      <c r="AC27" s="210"/>
      <c r="AD27" s="210"/>
      <c r="AE27" s="210"/>
      <c r="AF27" s="210"/>
      <c r="AG27" s="210" t="s">
        <v>248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31">
        <v>10</v>
      </c>
      <c r="B28" s="232" t="s">
        <v>277</v>
      </c>
      <c r="C28" s="242" t="s">
        <v>278</v>
      </c>
      <c r="D28" s="233" t="s">
        <v>279</v>
      </c>
      <c r="E28" s="234">
        <v>6480</v>
      </c>
      <c r="F28" s="235"/>
      <c r="G28" s="236">
        <f>ROUND(E28*F28,2)</f>
        <v>0</v>
      </c>
      <c r="H28" s="235"/>
      <c r="I28" s="236">
        <f>ROUND(E28*H28,2)</f>
        <v>0</v>
      </c>
      <c r="J28" s="235"/>
      <c r="K28" s="236">
        <f>ROUND(E28*J28,2)</f>
        <v>0</v>
      </c>
      <c r="L28" s="236">
        <v>15</v>
      </c>
      <c r="M28" s="236">
        <f>G28*(1+L28/100)</f>
        <v>0</v>
      </c>
      <c r="N28" s="236">
        <v>0</v>
      </c>
      <c r="O28" s="236">
        <f>ROUND(E28*N28,2)</f>
        <v>0</v>
      </c>
      <c r="P28" s="236">
        <v>0</v>
      </c>
      <c r="Q28" s="236">
        <f>ROUND(E28*P28,2)</f>
        <v>0</v>
      </c>
      <c r="R28" s="236"/>
      <c r="S28" s="236" t="s">
        <v>272</v>
      </c>
      <c r="T28" s="237" t="s">
        <v>244</v>
      </c>
      <c r="U28" s="220">
        <v>0</v>
      </c>
      <c r="V28" s="220">
        <f>ROUND(E28*U28,2)</f>
        <v>0</v>
      </c>
      <c r="W28" s="220"/>
      <c r="X28" s="220" t="s">
        <v>245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246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17"/>
      <c r="B29" s="218"/>
      <c r="C29" s="243" t="s">
        <v>280</v>
      </c>
      <c r="D29" s="239"/>
      <c r="E29" s="239"/>
      <c r="F29" s="239"/>
      <c r="G29" s="239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10"/>
      <c r="Z29" s="210"/>
      <c r="AA29" s="210"/>
      <c r="AB29" s="210"/>
      <c r="AC29" s="210"/>
      <c r="AD29" s="210"/>
      <c r="AE29" s="210"/>
      <c r="AF29" s="210"/>
      <c r="AG29" s="210" t="s">
        <v>248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17"/>
      <c r="B30" s="218"/>
      <c r="C30" s="244" t="s">
        <v>281</v>
      </c>
      <c r="D30" s="222"/>
      <c r="E30" s="223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10"/>
      <c r="Z30" s="210"/>
      <c r="AA30" s="210"/>
      <c r="AB30" s="210"/>
      <c r="AC30" s="210"/>
      <c r="AD30" s="210"/>
      <c r="AE30" s="210"/>
      <c r="AF30" s="210"/>
      <c r="AG30" s="210" t="s">
        <v>282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17"/>
      <c r="B31" s="218"/>
      <c r="C31" s="244" t="s">
        <v>283</v>
      </c>
      <c r="D31" s="222"/>
      <c r="E31" s="223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10"/>
      <c r="Z31" s="210"/>
      <c r="AA31" s="210"/>
      <c r="AB31" s="210"/>
      <c r="AC31" s="210"/>
      <c r="AD31" s="210"/>
      <c r="AE31" s="210"/>
      <c r="AF31" s="210"/>
      <c r="AG31" s="210" t="s">
        <v>282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4" t="s">
        <v>284</v>
      </c>
      <c r="D32" s="222"/>
      <c r="E32" s="223">
        <v>6480</v>
      </c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282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33" x14ac:dyDescent="0.25">
      <c r="A33" s="3"/>
      <c r="B33" s="4"/>
      <c r="C33" s="245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AE33">
        <v>15</v>
      </c>
      <c r="AF33">
        <v>21</v>
      </c>
      <c r="AG33" t="s">
        <v>225</v>
      </c>
    </row>
    <row r="34" spans="1:33" x14ac:dyDescent="0.25">
      <c r="A34" s="213"/>
      <c r="B34" s="214" t="s">
        <v>29</v>
      </c>
      <c r="C34" s="246"/>
      <c r="D34" s="215"/>
      <c r="E34" s="216"/>
      <c r="F34" s="216"/>
      <c r="G34" s="240">
        <f>G8+G17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AE34">
        <f>SUMIF(L7:L32,AE33,G7:G32)</f>
        <v>0</v>
      </c>
      <c r="AF34">
        <f>SUMIF(L7:L32,AF33,G7:G32)</f>
        <v>0</v>
      </c>
      <c r="AG34" t="s">
        <v>285</v>
      </c>
    </row>
    <row r="35" spans="1:33" x14ac:dyDescent="0.25">
      <c r="C35" s="247"/>
      <c r="D35" s="10"/>
      <c r="AG35" t="s">
        <v>286</v>
      </c>
    </row>
    <row r="36" spans="1:33" x14ac:dyDescent="0.25">
      <c r="D36" s="10"/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0molzGyOurT6LBR/MlUrnP53eYThQNL+Mn690k+TDy1lIR6lnkf/KhOy/9bICIrviOFRyacf2V2V9TusAsdYw==" saltValue="Wh/vLO5C8A3Q+1G2sH2BgQ==" spinCount="100000" sheet="1"/>
  <mergeCells count="14">
    <mergeCell ref="C27:G27"/>
    <mergeCell ref="C29:G29"/>
    <mergeCell ref="C14:G14"/>
    <mergeCell ref="C16:G16"/>
    <mergeCell ref="C19:G19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CD98-99C3-4336-AEF2-88811598095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50</v>
      </c>
      <c r="C3" s="199" t="s">
        <v>51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52</v>
      </c>
      <c r="C4" s="202" t="s">
        <v>53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63</v>
      </c>
      <c r="C8" s="241" t="s">
        <v>115</v>
      </c>
      <c r="D8" s="227"/>
      <c r="E8" s="228"/>
      <c r="F8" s="229"/>
      <c r="G8" s="229">
        <f>SUMIF(AG9:AG28,"&lt;&gt;NOR",G9:G28)</f>
        <v>0</v>
      </c>
      <c r="H8" s="229"/>
      <c r="I8" s="229">
        <f>SUM(I9:I28)</f>
        <v>0</v>
      </c>
      <c r="J8" s="229"/>
      <c r="K8" s="229">
        <f>SUM(K9:K28)</f>
        <v>0</v>
      </c>
      <c r="L8" s="229"/>
      <c r="M8" s="229">
        <f>SUM(M9:M28)</f>
        <v>0</v>
      </c>
      <c r="N8" s="229"/>
      <c r="O8" s="229">
        <f>SUM(O9:O28)</f>
        <v>0</v>
      </c>
      <c r="P8" s="229"/>
      <c r="Q8" s="229">
        <f>SUM(Q9:Q28)</f>
        <v>0.35</v>
      </c>
      <c r="R8" s="229"/>
      <c r="S8" s="229"/>
      <c r="T8" s="230"/>
      <c r="U8" s="224"/>
      <c r="V8" s="224">
        <f>SUM(V9:V28)</f>
        <v>215.57999999999998</v>
      </c>
      <c r="W8" s="224"/>
      <c r="X8" s="224"/>
      <c r="AG8" t="s">
        <v>239</v>
      </c>
    </row>
    <row r="9" spans="1:60" ht="20.399999999999999" outlineLevel="1" x14ac:dyDescent="0.25">
      <c r="A9" s="231">
        <v>1</v>
      </c>
      <c r="B9" s="232" t="s">
        <v>288</v>
      </c>
      <c r="C9" s="242" t="s">
        <v>289</v>
      </c>
      <c r="D9" s="233" t="s">
        <v>290</v>
      </c>
      <c r="E9" s="234">
        <v>2.5680000000000001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0</v>
      </c>
      <c r="O9" s="236">
        <f>ROUND(E9*N9,2)</f>
        <v>0</v>
      </c>
      <c r="P9" s="236">
        <v>0.13800000000000001</v>
      </c>
      <c r="Q9" s="236">
        <f>ROUND(E9*P9,2)</f>
        <v>0.35</v>
      </c>
      <c r="R9" s="236" t="s">
        <v>291</v>
      </c>
      <c r="S9" s="236" t="s">
        <v>243</v>
      </c>
      <c r="T9" s="237" t="s">
        <v>243</v>
      </c>
      <c r="U9" s="220">
        <v>0.16</v>
      </c>
      <c r="V9" s="220">
        <f>ROUND(E9*U9,2)</f>
        <v>0.41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293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17"/>
      <c r="B10" s="218"/>
      <c r="C10" s="261" t="s">
        <v>294</v>
      </c>
      <c r="D10" s="252"/>
      <c r="E10" s="252"/>
      <c r="F10" s="252"/>
      <c r="G10" s="252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295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17"/>
      <c r="B11" s="218"/>
      <c r="C11" s="244" t="s">
        <v>296</v>
      </c>
      <c r="D11" s="222"/>
      <c r="E11" s="223">
        <v>2.57</v>
      </c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10"/>
      <c r="Z11" s="210"/>
      <c r="AA11" s="210"/>
      <c r="AB11" s="210"/>
      <c r="AC11" s="210"/>
      <c r="AD11" s="210"/>
      <c r="AE11" s="210"/>
      <c r="AF11" s="210"/>
      <c r="AG11" s="210" t="s">
        <v>282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31">
        <v>2</v>
      </c>
      <c r="B12" s="232" t="s">
        <v>297</v>
      </c>
      <c r="C12" s="242" t="s">
        <v>298</v>
      </c>
      <c r="D12" s="233" t="s">
        <v>299</v>
      </c>
      <c r="E12" s="234">
        <v>39.866399999999999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15</v>
      </c>
      <c r="M12" s="236">
        <f>G12*(1+L12/100)</f>
        <v>0</v>
      </c>
      <c r="N12" s="236">
        <v>0</v>
      </c>
      <c r="O12" s="236">
        <f>ROUND(E12*N12,2)</f>
        <v>0</v>
      </c>
      <c r="P12" s="236">
        <v>0</v>
      </c>
      <c r="Q12" s="236">
        <f>ROUND(E12*P12,2)</f>
        <v>0</v>
      </c>
      <c r="R12" s="236" t="s">
        <v>300</v>
      </c>
      <c r="S12" s="236" t="s">
        <v>243</v>
      </c>
      <c r="T12" s="237" t="s">
        <v>243</v>
      </c>
      <c r="U12" s="220">
        <v>3.53</v>
      </c>
      <c r="V12" s="220">
        <f>ROUND(E12*U12,2)</f>
        <v>140.72999999999999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293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17"/>
      <c r="B13" s="218"/>
      <c r="C13" s="261" t="s">
        <v>301</v>
      </c>
      <c r="D13" s="252"/>
      <c r="E13" s="252"/>
      <c r="F13" s="252"/>
      <c r="G13" s="252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10"/>
      <c r="Z13" s="210"/>
      <c r="AA13" s="210"/>
      <c r="AB13" s="210"/>
      <c r="AC13" s="210"/>
      <c r="AD13" s="210"/>
      <c r="AE13" s="210"/>
      <c r="AF13" s="210"/>
      <c r="AG13" s="210" t="s">
        <v>295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17"/>
      <c r="B14" s="218"/>
      <c r="C14" s="244" t="s">
        <v>302</v>
      </c>
      <c r="D14" s="222"/>
      <c r="E14" s="223">
        <v>3.45</v>
      </c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10"/>
      <c r="Z14" s="210"/>
      <c r="AA14" s="210"/>
      <c r="AB14" s="210"/>
      <c r="AC14" s="210"/>
      <c r="AD14" s="210"/>
      <c r="AE14" s="210"/>
      <c r="AF14" s="210"/>
      <c r="AG14" s="210" t="s">
        <v>282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17"/>
      <c r="B15" s="218"/>
      <c r="C15" s="244" t="s">
        <v>303</v>
      </c>
      <c r="D15" s="222"/>
      <c r="E15" s="223">
        <v>5.1204000000000001</v>
      </c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10"/>
      <c r="Z15" s="210"/>
      <c r="AA15" s="210"/>
      <c r="AB15" s="210"/>
      <c r="AC15" s="210"/>
      <c r="AD15" s="210"/>
      <c r="AE15" s="210"/>
      <c r="AF15" s="210"/>
      <c r="AG15" s="210" t="s">
        <v>282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17"/>
      <c r="B16" s="218"/>
      <c r="C16" s="244" t="s">
        <v>304</v>
      </c>
      <c r="D16" s="222"/>
      <c r="E16" s="223">
        <v>31.295999999999999</v>
      </c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10"/>
      <c r="Z16" s="210"/>
      <c r="AA16" s="210"/>
      <c r="AB16" s="210"/>
      <c r="AC16" s="210"/>
      <c r="AD16" s="210"/>
      <c r="AE16" s="210"/>
      <c r="AF16" s="210"/>
      <c r="AG16" s="210" t="s">
        <v>282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31">
        <v>3</v>
      </c>
      <c r="B17" s="232" t="s">
        <v>305</v>
      </c>
      <c r="C17" s="242" t="s">
        <v>306</v>
      </c>
      <c r="D17" s="233" t="s">
        <v>299</v>
      </c>
      <c r="E17" s="234">
        <v>18.866399999999999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15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 t="s">
        <v>300</v>
      </c>
      <c r="S17" s="236" t="s">
        <v>243</v>
      </c>
      <c r="T17" s="237" t="s">
        <v>243</v>
      </c>
      <c r="U17" s="220">
        <v>0.01</v>
      </c>
      <c r="V17" s="220">
        <f>ROUND(E17*U17,2)</f>
        <v>0.19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293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17"/>
      <c r="B18" s="218"/>
      <c r="C18" s="261" t="s">
        <v>307</v>
      </c>
      <c r="D18" s="252"/>
      <c r="E18" s="252"/>
      <c r="F18" s="252"/>
      <c r="G18" s="252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10"/>
      <c r="Z18" s="210"/>
      <c r="AA18" s="210"/>
      <c r="AB18" s="210"/>
      <c r="AC18" s="210"/>
      <c r="AD18" s="210"/>
      <c r="AE18" s="210"/>
      <c r="AF18" s="210"/>
      <c r="AG18" s="210" t="s">
        <v>295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17"/>
      <c r="B19" s="218"/>
      <c r="C19" s="262" t="s">
        <v>308</v>
      </c>
      <c r="D19" s="253"/>
      <c r="E19" s="253"/>
      <c r="F19" s="253"/>
      <c r="G19" s="253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10"/>
      <c r="Z19" s="210"/>
      <c r="AA19" s="210"/>
      <c r="AB19" s="210"/>
      <c r="AC19" s="210"/>
      <c r="AD19" s="210"/>
      <c r="AE19" s="210"/>
      <c r="AF19" s="210"/>
      <c r="AG19" s="210" t="s">
        <v>248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17"/>
      <c r="B20" s="218"/>
      <c r="C20" s="262" t="s">
        <v>309</v>
      </c>
      <c r="D20" s="253"/>
      <c r="E20" s="253"/>
      <c r="F20" s="253"/>
      <c r="G20" s="253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10"/>
      <c r="Z20" s="210"/>
      <c r="AA20" s="210"/>
      <c r="AB20" s="210"/>
      <c r="AC20" s="210"/>
      <c r="AD20" s="210"/>
      <c r="AE20" s="210"/>
      <c r="AF20" s="210"/>
      <c r="AG20" s="210" t="s">
        <v>248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31">
        <v>4</v>
      </c>
      <c r="B21" s="232" t="s">
        <v>310</v>
      </c>
      <c r="C21" s="242" t="s">
        <v>311</v>
      </c>
      <c r="D21" s="233" t="s">
        <v>299</v>
      </c>
      <c r="E21" s="234">
        <v>39.866399999999999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15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 t="s">
        <v>300</v>
      </c>
      <c r="S21" s="236" t="s">
        <v>243</v>
      </c>
      <c r="T21" s="237" t="s">
        <v>243</v>
      </c>
      <c r="U21" s="220">
        <v>0.67</v>
      </c>
      <c r="V21" s="220">
        <f>ROUND(E21*U21,2)</f>
        <v>26.71</v>
      </c>
      <c r="W21" s="220"/>
      <c r="X21" s="220" t="s">
        <v>292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293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17"/>
      <c r="B22" s="218"/>
      <c r="C22" s="261" t="s">
        <v>312</v>
      </c>
      <c r="D22" s="252"/>
      <c r="E22" s="252"/>
      <c r="F22" s="252"/>
      <c r="G22" s="252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10"/>
      <c r="Z22" s="210"/>
      <c r="AA22" s="210"/>
      <c r="AB22" s="210"/>
      <c r="AC22" s="210"/>
      <c r="AD22" s="210"/>
      <c r="AE22" s="210"/>
      <c r="AF22" s="210"/>
      <c r="AG22" s="210" t="s">
        <v>295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31">
        <v>5</v>
      </c>
      <c r="B23" s="232" t="s">
        <v>313</v>
      </c>
      <c r="C23" s="242" t="s">
        <v>314</v>
      </c>
      <c r="D23" s="233" t="s">
        <v>299</v>
      </c>
      <c r="E23" s="234">
        <v>18.866399999999999</v>
      </c>
      <c r="F23" s="235"/>
      <c r="G23" s="236">
        <f>ROUND(E23*F23,2)</f>
        <v>0</v>
      </c>
      <c r="H23" s="235"/>
      <c r="I23" s="236">
        <f>ROUND(E23*H23,2)</f>
        <v>0</v>
      </c>
      <c r="J23" s="235"/>
      <c r="K23" s="236">
        <f>ROUND(E23*J23,2)</f>
        <v>0</v>
      </c>
      <c r="L23" s="236">
        <v>15</v>
      </c>
      <c r="M23" s="236">
        <f>G23*(1+L23/100)</f>
        <v>0</v>
      </c>
      <c r="N23" s="236">
        <v>0</v>
      </c>
      <c r="O23" s="236">
        <f>ROUND(E23*N23,2)</f>
        <v>0</v>
      </c>
      <c r="P23" s="236">
        <v>0</v>
      </c>
      <c r="Q23" s="236">
        <f>ROUND(E23*P23,2)</f>
        <v>0</v>
      </c>
      <c r="R23" s="236" t="s">
        <v>300</v>
      </c>
      <c r="S23" s="236" t="s">
        <v>243</v>
      </c>
      <c r="T23" s="237" t="s">
        <v>243</v>
      </c>
      <c r="U23" s="220">
        <v>0.59</v>
      </c>
      <c r="V23" s="220">
        <f>ROUND(E23*U23,2)</f>
        <v>11.13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293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17"/>
      <c r="B24" s="218"/>
      <c r="C24" s="261" t="s">
        <v>312</v>
      </c>
      <c r="D24" s="252"/>
      <c r="E24" s="252"/>
      <c r="F24" s="252"/>
      <c r="G24" s="252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10"/>
      <c r="Z24" s="210"/>
      <c r="AA24" s="210"/>
      <c r="AB24" s="210"/>
      <c r="AC24" s="210"/>
      <c r="AD24" s="210"/>
      <c r="AE24" s="210"/>
      <c r="AF24" s="210"/>
      <c r="AG24" s="210" t="s">
        <v>295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ht="20.399999999999999" outlineLevel="1" x14ac:dyDescent="0.25">
      <c r="A25" s="254">
        <v>6</v>
      </c>
      <c r="B25" s="255" t="s">
        <v>315</v>
      </c>
      <c r="C25" s="263" t="s">
        <v>316</v>
      </c>
      <c r="D25" s="256" t="s">
        <v>299</v>
      </c>
      <c r="E25" s="257">
        <v>18.866399999999999</v>
      </c>
      <c r="F25" s="258"/>
      <c r="G25" s="259">
        <f>ROUND(E25*F25,2)</f>
        <v>0</v>
      </c>
      <c r="H25" s="258"/>
      <c r="I25" s="259">
        <f>ROUND(E25*H25,2)</f>
        <v>0</v>
      </c>
      <c r="J25" s="258"/>
      <c r="K25" s="259">
        <f>ROUND(E25*J25,2)</f>
        <v>0</v>
      </c>
      <c r="L25" s="259">
        <v>15</v>
      </c>
      <c r="M25" s="259">
        <f>G25*(1+L25/100)</f>
        <v>0</v>
      </c>
      <c r="N25" s="259">
        <v>0</v>
      </c>
      <c r="O25" s="259">
        <f>ROUND(E25*N25,2)</f>
        <v>0</v>
      </c>
      <c r="P25" s="259">
        <v>0</v>
      </c>
      <c r="Q25" s="259">
        <f>ROUND(E25*P25,2)</f>
        <v>0</v>
      </c>
      <c r="R25" s="259" t="s">
        <v>300</v>
      </c>
      <c r="S25" s="259" t="s">
        <v>243</v>
      </c>
      <c r="T25" s="260" t="s">
        <v>243</v>
      </c>
      <c r="U25" s="220">
        <v>0.65</v>
      </c>
      <c r="V25" s="220">
        <f>ROUND(E25*U25,2)</f>
        <v>12.26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293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0.399999999999999" outlineLevel="1" x14ac:dyDescent="0.25">
      <c r="A26" s="231">
        <v>7</v>
      </c>
      <c r="B26" s="232" t="s">
        <v>317</v>
      </c>
      <c r="C26" s="242" t="s">
        <v>318</v>
      </c>
      <c r="D26" s="233" t="s">
        <v>299</v>
      </c>
      <c r="E26" s="234">
        <v>21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15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 t="s">
        <v>300</v>
      </c>
      <c r="S26" s="236" t="s">
        <v>243</v>
      </c>
      <c r="T26" s="237" t="s">
        <v>319</v>
      </c>
      <c r="U26" s="220">
        <v>1.1499999999999999</v>
      </c>
      <c r="V26" s="220">
        <f>ROUND(E26*U26,2)</f>
        <v>24.15</v>
      </c>
      <c r="W26" s="220"/>
      <c r="X26" s="220" t="s">
        <v>292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320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17"/>
      <c r="B27" s="218"/>
      <c r="C27" s="261" t="s">
        <v>321</v>
      </c>
      <c r="D27" s="252"/>
      <c r="E27" s="252"/>
      <c r="F27" s="252"/>
      <c r="G27" s="252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10"/>
      <c r="Z27" s="210"/>
      <c r="AA27" s="210"/>
      <c r="AB27" s="210"/>
      <c r="AC27" s="210"/>
      <c r="AD27" s="210"/>
      <c r="AE27" s="210"/>
      <c r="AF27" s="210"/>
      <c r="AG27" s="210" t="s">
        <v>295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4">
        <v>8</v>
      </c>
      <c r="B28" s="255" t="s">
        <v>322</v>
      </c>
      <c r="C28" s="263" t="s">
        <v>323</v>
      </c>
      <c r="D28" s="256" t="s">
        <v>299</v>
      </c>
      <c r="E28" s="257">
        <v>18.866399999999999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0</v>
      </c>
      <c r="O28" s="259">
        <f>ROUND(E28*N28,2)</f>
        <v>0</v>
      </c>
      <c r="P28" s="259">
        <v>0</v>
      </c>
      <c r="Q28" s="259">
        <f>ROUND(E28*P28,2)</f>
        <v>0</v>
      </c>
      <c r="R28" s="259" t="s">
        <v>300</v>
      </c>
      <c r="S28" s="259" t="s">
        <v>243</v>
      </c>
      <c r="T28" s="260" t="s">
        <v>243</v>
      </c>
      <c r="U28" s="220">
        <v>0</v>
      </c>
      <c r="V28" s="220">
        <f>ROUND(E28*U28,2)</f>
        <v>0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293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x14ac:dyDescent="0.25">
      <c r="A29" s="225" t="s">
        <v>238</v>
      </c>
      <c r="B29" s="226" t="s">
        <v>131</v>
      </c>
      <c r="C29" s="241" t="s">
        <v>132</v>
      </c>
      <c r="D29" s="227"/>
      <c r="E29" s="228"/>
      <c r="F29" s="229"/>
      <c r="G29" s="229">
        <f>SUMIF(AG30:AG42,"&lt;&gt;NOR",G30:G42)</f>
        <v>0</v>
      </c>
      <c r="H29" s="229"/>
      <c r="I29" s="229">
        <f>SUM(I30:I42)</f>
        <v>0</v>
      </c>
      <c r="J29" s="229"/>
      <c r="K29" s="229">
        <f>SUM(K30:K42)</f>
        <v>0</v>
      </c>
      <c r="L29" s="229"/>
      <c r="M29" s="229">
        <f>SUM(M30:M42)</f>
        <v>0</v>
      </c>
      <c r="N29" s="229"/>
      <c r="O29" s="229">
        <f>SUM(O30:O42)</f>
        <v>0</v>
      </c>
      <c r="P29" s="229"/>
      <c r="Q29" s="229">
        <f>SUM(Q30:Q42)</f>
        <v>0</v>
      </c>
      <c r="R29" s="229"/>
      <c r="S29" s="229"/>
      <c r="T29" s="230"/>
      <c r="U29" s="224"/>
      <c r="V29" s="224">
        <f>SUM(V30:V42)</f>
        <v>0</v>
      </c>
      <c r="W29" s="224"/>
      <c r="X29" s="224"/>
      <c r="AG29" t="s">
        <v>239</v>
      </c>
    </row>
    <row r="30" spans="1:60" outlineLevel="1" x14ac:dyDescent="0.25">
      <c r="A30" s="231">
        <v>9</v>
      </c>
      <c r="B30" s="232" t="s">
        <v>324</v>
      </c>
      <c r="C30" s="242" t="s">
        <v>325</v>
      </c>
      <c r="D30" s="233" t="s">
        <v>290</v>
      </c>
      <c r="E30" s="234">
        <v>1306.3924999999999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15</v>
      </c>
      <c r="M30" s="236">
        <f>G30*(1+L30/100)</f>
        <v>0</v>
      </c>
      <c r="N30" s="236">
        <v>0</v>
      </c>
      <c r="O30" s="236">
        <f>ROUND(E30*N30,2)</f>
        <v>0</v>
      </c>
      <c r="P30" s="236">
        <v>0</v>
      </c>
      <c r="Q30" s="236">
        <f>ROUND(E30*P30,2)</f>
        <v>0</v>
      </c>
      <c r="R30" s="236"/>
      <c r="S30" s="236" t="s">
        <v>272</v>
      </c>
      <c r="T30" s="237" t="s">
        <v>244</v>
      </c>
      <c r="U30" s="220">
        <v>0</v>
      </c>
      <c r="V30" s="220">
        <f>ROUND(E30*U30,2)</f>
        <v>0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326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17"/>
      <c r="B31" s="218"/>
      <c r="C31" s="244" t="s">
        <v>327</v>
      </c>
      <c r="D31" s="222"/>
      <c r="E31" s="223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10"/>
      <c r="Z31" s="210"/>
      <c r="AA31" s="210"/>
      <c r="AB31" s="210"/>
      <c r="AC31" s="210"/>
      <c r="AD31" s="210"/>
      <c r="AE31" s="210"/>
      <c r="AF31" s="210"/>
      <c r="AG31" s="210" t="s">
        <v>282</v>
      </c>
      <c r="AH31" s="210">
        <v>0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4" t="s">
        <v>328</v>
      </c>
      <c r="D32" s="222"/>
      <c r="E32" s="223">
        <v>371.33</v>
      </c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282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17"/>
      <c r="B33" s="218"/>
      <c r="C33" s="244" t="s">
        <v>329</v>
      </c>
      <c r="D33" s="222"/>
      <c r="E33" s="223">
        <v>14.8</v>
      </c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10"/>
      <c r="Z33" s="210"/>
      <c r="AA33" s="210"/>
      <c r="AB33" s="210"/>
      <c r="AC33" s="210"/>
      <c r="AD33" s="210"/>
      <c r="AE33" s="210"/>
      <c r="AF33" s="210"/>
      <c r="AG33" s="210" t="s">
        <v>282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17"/>
      <c r="B34" s="218"/>
      <c r="C34" s="244" t="s">
        <v>330</v>
      </c>
      <c r="D34" s="222"/>
      <c r="E34" s="223">
        <v>266.44</v>
      </c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10"/>
      <c r="Z34" s="210"/>
      <c r="AA34" s="210"/>
      <c r="AB34" s="210"/>
      <c r="AC34" s="210"/>
      <c r="AD34" s="210"/>
      <c r="AE34" s="210"/>
      <c r="AF34" s="210"/>
      <c r="AG34" s="210" t="s">
        <v>282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17"/>
      <c r="B35" s="218"/>
      <c r="C35" s="244" t="s">
        <v>331</v>
      </c>
      <c r="D35" s="222"/>
      <c r="E35" s="223">
        <v>111.83</v>
      </c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0"/>
      <c r="Z35" s="210"/>
      <c r="AA35" s="210"/>
      <c r="AB35" s="210"/>
      <c r="AC35" s="210"/>
      <c r="AD35" s="210"/>
      <c r="AE35" s="210"/>
      <c r="AF35" s="210"/>
      <c r="AG35" s="210" t="s">
        <v>282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17"/>
      <c r="B36" s="218"/>
      <c r="C36" s="244" t="s">
        <v>332</v>
      </c>
      <c r="D36" s="222"/>
      <c r="E36" s="223">
        <v>34.76</v>
      </c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10"/>
      <c r="Z36" s="210"/>
      <c r="AA36" s="210"/>
      <c r="AB36" s="210"/>
      <c r="AC36" s="210"/>
      <c r="AD36" s="210"/>
      <c r="AE36" s="210"/>
      <c r="AF36" s="210"/>
      <c r="AG36" s="210" t="s">
        <v>282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17"/>
      <c r="B37" s="218"/>
      <c r="C37" s="244" t="s">
        <v>333</v>
      </c>
      <c r="D37" s="222"/>
      <c r="E37" s="223">
        <v>35.159999999999997</v>
      </c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10"/>
      <c r="Z37" s="210"/>
      <c r="AA37" s="210"/>
      <c r="AB37" s="210"/>
      <c r="AC37" s="210"/>
      <c r="AD37" s="210"/>
      <c r="AE37" s="210"/>
      <c r="AF37" s="210"/>
      <c r="AG37" s="210" t="s">
        <v>282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17"/>
      <c r="B38" s="218"/>
      <c r="C38" s="244" t="s">
        <v>334</v>
      </c>
      <c r="D38" s="222"/>
      <c r="E38" s="223">
        <v>26.2925</v>
      </c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10"/>
      <c r="Z38" s="210"/>
      <c r="AA38" s="210"/>
      <c r="AB38" s="210"/>
      <c r="AC38" s="210"/>
      <c r="AD38" s="210"/>
      <c r="AE38" s="210"/>
      <c r="AF38" s="210"/>
      <c r="AG38" s="210" t="s">
        <v>282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17"/>
      <c r="B39" s="218"/>
      <c r="C39" s="244" t="s">
        <v>335</v>
      </c>
      <c r="D39" s="222"/>
      <c r="E39" s="223">
        <v>20.78</v>
      </c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10"/>
      <c r="Z39" s="210"/>
      <c r="AA39" s="210"/>
      <c r="AB39" s="210"/>
      <c r="AC39" s="210"/>
      <c r="AD39" s="210"/>
      <c r="AE39" s="210"/>
      <c r="AF39" s="210"/>
      <c r="AG39" s="210" t="s">
        <v>282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17"/>
      <c r="B40" s="218"/>
      <c r="C40" s="244" t="s">
        <v>336</v>
      </c>
      <c r="D40" s="222"/>
      <c r="E40" s="223">
        <v>425</v>
      </c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10"/>
      <c r="Z40" s="210"/>
      <c r="AA40" s="210"/>
      <c r="AB40" s="210"/>
      <c r="AC40" s="210"/>
      <c r="AD40" s="210"/>
      <c r="AE40" s="210"/>
      <c r="AF40" s="210"/>
      <c r="AG40" s="210" t="s">
        <v>282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31">
        <v>10</v>
      </c>
      <c r="B41" s="232" t="s">
        <v>337</v>
      </c>
      <c r="C41" s="242" t="s">
        <v>338</v>
      </c>
      <c r="D41" s="233" t="s">
        <v>290</v>
      </c>
      <c r="E41" s="234">
        <v>2644.1774999999998</v>
      </c>
      <c r="F41" s="235"/>
      <c r="G41" s="236">
        <f>ROUND(E41*F41,2)</f>
        <v>0</v>
      </c>
      <c r="H41" s="235"/>
      <c r="I41" s="236">
        <f>ROUND(E41*H41,2)</f>
        <v>0</v>
      </c>
      <c r="J41" s="235"/>
      <c r="K41" s="236">
        <f>ROUND(E41*J41,2)</f>
        <v>0</v>
      </c>
      <c r="L41" s="236">
        <v>15</v>
      </c>
      <c r="M41" s="236">
        <f>G41*(1+L41/100)</f>
        <v>0</v>
      </c>
      <c r="N41" s="236">
        <v>0</v>
      </c>
      <c r="O41" s="236">
        <f>ROUND(E41*N41,2)</f>
        <v>0</v>
      </c>
      <c r="P41" s="236">
        <v>0</v>
      </c>
      <c r="Q41" s="236">
        <f>ROUND(E41*P41,2)</f>
        <v>0</v>
      </c>
      <c r="R41" s="236"/>
      <c r="S41" s="236" t="s">
        <v>272</v>
      </c>
      <c r="T41" s="237" t="s">
        <v>244</v>
      </c>
      <c r="U41" s="220">
        <v>0</v>
      </c>
      <c r="V41" s="220">
        <f>ROUND(E41*U41,2)</f>
        <v>0</v>
      </c>
      <c r="W41" s="220"/>
      <c r="X41" s="220" t="s">
        <v>292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293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17"/>
      <c r="B42" s="218"/>
      <c r="C42" s="244" t="s">
        <v>339</v>
      </c>
      <c r="D42" s="222"/>
      <c r="E42" s="223">
        <v>2644.18</v>
      </c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10"/>
      <c r="Z42" s="210"/>
      <c r="AA42" s="210"/>
      <c r="AB42" s="210"/>
      <c r="AC42" s="210"/>
      <c r="AD42" s="210"/>
      <c r="AE42" s="210"/>
      <c r="AF42" s="210"/>
      <c r="AG42" s="210" t="s">
        <v>282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x14ac:dyDescent="0.25">
      <c r="A43" s="225" t="s">
        <v>238</v>
      </c>
      <c r="B43" s="226" t="s">
        <v>133</v>
      </c>
      <c r="C43" s="241" t="s">
        <v>134</v>
      </c>
      <c r="D43" s="227"/>
      <c r="E43" s="228"/>
      <c r="F43" s="229"/>
      <c r="G43" s="229">
        <f>SUMIF(AG44:AG48,"&lt;&gt;NOR",G44:G48)</f>
        <v>0</v>
      </c>
      <c r="H43" s="229"/>
      <c r="I43" s="229">
        <f>SUM(I44:I48)</f>
        <v>0</v>
      </c>
      <c r="J43" s="229"/>
      <c r="K43" s="229">
        <f>SUM(K44:K48)</f>
        <v>0</v>
      </c>
      <c r="L43" s="229"/>
      <c r="M43" s="229">
        <f>SUM(M44:M48)</f>
        <v>0</v>
      </c>
      <c r="N43" s="229"/>
      <c r="O43" s="229">
        <f>SUM(O44:O48)</f>
        <v>0</v>
      </c>
      <c r="P43" s="229"/>
      <c r="Q43" s="229">
        <f>SUM(Q44:Q48)</f>
        <v>0</v>
      </c>
      <c r="R43" s="229"/>
      <c r="S43" s="229"/>
      <c r="T43" s="230"/>
      <c r="U43" s="224"/>
      <c r="V43" s="224">
        <f>SUM(V44:V48)</f>
        <v>0</v>
      </c>
      <c r="W43" s="224"/>
      <c r="X43" s="224"/>
      <c r="AG43" t="s">
        <v>239</v>
      </c>
    </row>
    <row r="44" spans="1:60" outlineLevel="1" x14ac:dyDescent="0.25">
      <c r="A44" s="231">
        <v>11</v>
      </c>
      <c r="B44" s="232" t="s">
        <v>340</v>
      </c>
      <c r="C44" s="242" t="s">
        <v>341</v>
      </c>
      <c r="D44" s="233" t="s">
        <v>342</v>
      </c>
      <c r="E44" s="234">
        <v>1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15</v>
      </c>
      <c r="M44" s="236">
        <f>G44*(1+L44/100)</f>
        <v>0</v>
      </c>
      <c r="N44" s="236">
        <v>0</v>
      </c>
      <c r="O44" s="236">
        <f>ROUND(E44*N44,2)</f>
        <v>0</v>
      </c>
      <c r="P44" s="236">
        <v>0</v>
      </c>
      <c r="Q44" s="236">
        <f>ROUND(E44*P44,2)</f>
        <v>0</v>
      </c>
      <c r="R44" s="236"/>
      <c r="S44" s="236" t="s">
        <v>272</v>
      </c>
      <c r="T44" s="237" t="s">
        <v>244</v>
      </c>
      <c r="U44" s="220">
        <v>0</v>
      </c>
      <c r="V44" s="220">
        <f>ROUND(E44*U44,2)</f>
        <v>0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293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17"/>
      <c r="B45" s="218"/>
      <c r="C45" s="243" t="s">
        <v>343</v>
      </c>
      <c r="D45" s="239"/>
      <c r="E45" s="239"/>
      <c r="F45" s="239"/>
      <c r="G45" s="239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10"/>
      <c r="Z45" s="210"/>
      <c r="AA45" s="210"/>
      <c r="AB45" s="210"/>
      <c r="AC45" s="210"/>
      <c r="AD45" s="210"/>
      <c r="AE45" s="210"/>
      <c r="AF45" s="210"/>
      <c r="AG45" s="210" t="s">
        <v>248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38" t="str">
        <f>C45</f>
        <v>Zakrytí stávajících konstrukcí při provádění bouracích prací proti poškození dle potřeby po celou dobu výstavby.</v>
      </c>
      <c r="BB45" s="210"/>
      <c r="BC45" s="210"/>
      <c r="BD45" s="210"/>
      <c r="BE45" s="210"/>
      <c r="BF45" s="210"/>
      <c r="BG45" s="210"/>
      <c r="BH45" s="210"/>
    </row>
    <row r="46" spans="1:60" ht="20.399999999999999" outlineLevel="1" x14ac:dyDescent="0.25">
      <c r="A46" s="217"/>
      <c r="B46" s="218"/>
      <c r="C46" s="244" t="s">
        <v>344</v>
      </c>
      <c r="D46" s="222"/>
      <c r="E46" s="223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10"/>
      <c r="Z46" s="210"/>
      <c r="AA46" s="210"/>
      <c r="AB46" s="210"/>
      <c r="AC46" s="210"/>
      <c r="AD46" s="210"/>
      <c r="AE46" s="210"/>
      <c r="AF46" s="210"/>
      <c r="AG46" s="210" t="s">
        <v>282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17"/>
      <c r="B47" s="218"/>
      <c r="C47" s="244" t="s">
        <v>345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10"/>
      <c r="Z47" s="210"/>
      <c r="AA47" s="210"/>
      <c r="AB47" s="210"/>
      <c r="AC47" s="210"/>
      <c r="AD47" s="210"/>
      <c r="AE47" s="210"/>
      <c r="AF47" s="210"/>
      <c r="AG47" s="210" t="s">
        <v>282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17"/>
      <c r="B48" s="218"/>
      <c r="C48" s="244" t="s">
        <v>63</v>
      </c>
      <c r="D48" s="222"/>
      <c r="E48" s="223">
        <v>1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10"/>
      <c r="Z48" s="210"/>
      <c r="AA48" s="210"/>
      <c r="AB48" s="210"/>
      <c r="AC48" s="210"/>
      <c r="AD48" s="210"/>
      <c r="AE48" s="210"/>
      <c r="AF48" s="210"/>
      <c r="AG48" s="210" t="s">
        <v>282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5">
      <c r="A49" s="225" t="s">
        <v>238</v>
      </c>
      <c r="B49" s="226" t="s">
        <v>137</v>
      </c>
      <c r="C49" s="241" t="s">
        <v>138</v>
      </c>
      <c r="D49" s="227"/>
      <c r="E49" s="228"/>
      <c r="F49" s="229"/>
      <c r="G49" s="229">
        <f>SUMIF(AG50:AG50,"&lt;&gt;NOR",G50:G50)</f>
        <v>0</v>
      </c>
      <c r="H49" s="229"/>
      <c r="I49" s="229">
        <f>SUM(I50:I50)</f>
        <v>0</v>
      </c>
      <c r="J49" s="229"/>
      <c r="K49" s="229">
        <f>SUM(K50:K50)</f>
        <v>0</v>
      </c>
      <c r="L49" s="229"/>
      <c r="M49" s="229">
        <f>SUM(M50:M50)</f>
        <v>0</v>
      </c>
      <c r="N49" s="229"/>
      <c r="O49" s="229">
        <f>SUM(O50:O50)</f>
        <v>1.36</v>
      </c>
      <c r="P49" s="229"/>
      <c r="Q49" s="229">
        <f>SUM(Q50:Q50)</f>
        <v>0</v>
      </c>
      <c r="R49" s="229"/>
      <c r="S49" s="229"/>
      <c r="T49" s="230"/>
      <c r="U49" s="224"/>
      <c r="V49" s="224">
        <f>SUM(V50:V50)</f>
        <v>184.04</v>
      </c>
      <c r="W49" s="224"/>
      <c r="X49" s="224"/>
      <c r="AG49" t="s">
        <v>239</v>
      </c>
    </row>
    <row r="50" spans="1:60" outlineLevel="1" x14ac:dyDescent="0.25">
      <c r="A50" s="254">
        <v>12</v>
      </c>
      <c r="B50" s="255" t="s">
        <v>346</v>
      </c>
      <c r="C50" s="263" t="s">
        <v>347</v>
      </c>
      <c r="D50" s="256" t="s">
        <v>290</v>
      </c>
      <c r="E50" s="257">
        <v>860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1.58E-3</v>
      </c>
      <c r="O50" s="259">
        <f>ROUND(E50*N50,2)</f>
        <v>1.36</v>
      </c>
      <c r="P50" s="259">
        <v>0</v>
      </c>
      <c r="Q50" s="259">
        <f>ROUND(E50*P50,2)</f>
        <v>0</v>
      </c>
      <c r="R50" s="259" t="s">
        <v>348</v>
      </c>
      <c r="S50" s="259" t="s">
        <v>243</v>
      </c>
      <c r="T50" s="260" t="s">
        <v>243</v>
      </c>
      <c r="U50" s="220">
        <v>0.214</v>
      </c>
      <c r="V50" s="220">
        <f>ROUND(E50*U50,2)</f>
        <v>184.04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293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5" t="s">
        <v>238</v>
      </c>
      <c r="B51" s="226" t="s">
        <v>139</v>
      </c>
      <c r="C51" s="241" t="s">
        <v>140</v>
      </c>
      <c r="D51" s="227"/>
      <c r="E51" s="228"/>
      <c r="F51" s="229"/>
      <c r="G51" s="229">
        <f>SUMIF(AG52:AG52,"&lt;&gt;NOR",G52:G52)</f>
        <v>0</v>
      </c>
      <c r="H51" s="229"/>
      <c r="I51" s="229">
        <f>SUM(I52:I52)</f>
        <v>0</v>
      </c>
      <c r="J51" s="229"/>
      <c r="K51" s="229">
        <f>SUM(K52:K52)</f>
        <v>0</v>
      </c>
      <c r="L51" s="229"/>
      <c r="M51" s="229">
        <f>SUM(M52:M52)</f>
        <v>0</v>
      </c>
      <c r="N51" s="229"/>
      <c r="O51" s="229">
        <f>SUM(O52:O52)</f>
        <v>0.01</v>
      </c>
      <c r="P51" s="229"/>
      <c r="Q51" s="229">
        <f>SUM(Q52:Q52)</f>
        <v>0</v>
      </c>
      <c r="R51" s="229"/>
      <c r="S51" s="229"/>
      <c r="T51" s="230"/>
      <c r="U51" s="224"/>
      <c r="V51" s="224">
        <f>SUM(V52:V52)</f>
        <v>188.5</v>
      </c>
      <c r="W51" s="224"/>
      <c r="X51" s="224"/>
      <c r="AG51" t="s">
        <v>239</v>
      </c>
    </row>
    <row r="52" spans="1:60" outlineLevel="1" x14ac:dyDescent="0.25">
      <c r="A52" s="254">
        <v>13</v>
      </c>
      <c r="B52" s="255" t="s">
        <v>349</v>
      </c>
      <c r="C52" s="263" t="s">
        <v>350</v>
      </c>
      <c r="D52" s="256" t="s">
        <v>351</v>
      </c>
      <c r="E52" s="257">
        <v>1450</v>
      </c>
      <c r="F52" s="258"/>
      <c r="G52" s="259">
        <f>ROUND(E52*F52,2)</f>
        <v>0</v>
      </c>
      <c r="H52" s="258"/>
      <c r="I52" s="259">
        <f>ROUND(E52*H52,2)</f>
        <v>0</v>
      </c>
      <c r="J52" s="258"/>
      <c r="K52" s="259">
        <f>ROUND(E52*J52,2)</f>
        <v>0</v>
      </c>
      <c r="L52" s="259">
        <v>15</v>
      </c>
      <c r="M52" s="259">
        <f>G52*(1+L52/100)</f>
        <v>0</v>
      </c>
      <c r="N52" s="259">
        <v>1.0000000000000001E-5</v>
      </c>
      <c r="O52" s="259">
        <f>ROUND(E52*N52,2)</f>
        <v>0.01</v>
      </c>
      <c r="P52" s="259">
        <v>0</v>
      </c>
      <c r="Q52" s="259">
        <f>ROUND(E52*P52,2)</f>
        <v>0</v>
      </c>
      <c r="R52" s="259"/>
      <c r="S52" s="259" t="s">
        <v>272</v>
      </c>
      <c r="T52" s="260" t="s">
        <v>244</v>
      </c>
      <c r="U52" s="220">
        <v>0.13</v>
      </c>
      <c r="V52" s="220">
        <f>ROUND(E52*U52,2)</f>
        <v>188.5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293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x14ac:dyDescent="0.25">
      <c r="A53" s="225" t="s">
        <v>238</v>
      </c>
      <c r="B53" s="226" t="s">
        <v>141</v>
      </c>
      <c r="C53" s="241" t="s">
        <v>142</v>
      </c>
      <c r="D53" s="227"/>
      <c r="E53" s="228"/>
      <c r="F53" s="229"/>
      <c r="G53" s="229">
        <f>SUMIF(AG54:AG372,"&lt;&gt;NOR",G54:G372)</f>
        <v>0</v>
      </c>
      <c r="H53" s="229"/>
      <c r="I53" s="229">
        <f>SUM(I54:I372)</f>
        <v>0</v>
      </c>
      <c r="J53" s="229"/>
      <c r="K53" s="229">
        <f>SUM(K54:K372)</f>
        <v>0</v>
      </c>
      <c r="L53" s="229"/>
      <c r="M53" s="229">
        <f>SUM(M54:M372)</f>
        <v>0</v>
      </c>
      <c r="N53" s="229"/>
      <c r="O53" s="229">
        <f>SUM(O54:O372)</f>
        <v>2.4299999999999997</v>
      </c>
      <c r="P53" s="229"/>
      <c r="Q53" s="229">
        <f>SUM(Q54:Q372)</f>
        <v>1217.6500000000001</v>
      </c>
      <c r="R53" s="229"/>
      <c r="S53" s="229"/>
      <c r="T53" s="230"/>
      <c r="U53" s="224"/>
      <c r="V53" s="224">
        <f>SUM(V54:V372)</f>
        <v>3948.8</v>
      </c>
      <c r="W53" s="224"/>
      <c r="X53" s="224"/>
      <c r="AG53" t="s">
        <v>239</v>
      </c>
    </row>
    <row r="54" spans="1:60" outlineLevel="1" x14ac:dyDescent="0.25">
      <c r="A54" s="231">
        <v>14</v>
      </c>
      <c r="B54" s="232" t="s">
        <v>352</v>
      </c>
      <c r="C54" s="242" t="s">
        <v>353</v>
      </c>
      <c r="D54" s="233" t="s">
        <v>299</v>
      </c>
      <c r="E54" s="234">
        <v>7.1477500000000003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15</v>
      </c>
      <c r="M54" s="236">
        <f>G54*(1+L54/100)</f>
        <v>0</v>
      </c>
      <c r="N54" s="236">
        <v>0</v>
      </c>
      <c r="O54" s="236">
        <f>ROUND(E54*N54,2)</f>
        <v>0</v>
      </c>
      <c r="P54" s="236">
        <v>2</v>
      </c>
      <c r="Q54" s="236">
        <f>ROUND(E54*P54,2)</f>
        <v>14.3</v>
      </c>
      <c r="R54" s="236" t="s">
        <v>354</v>
      </c>
      <c r="S54" s="236" t="s">
        <v>243</v>
      </c>
      <c r="T54" s="237" t="s">
        <v>243</v>
      </c>
      <c r="U54" s="220">
        <v>6.44</v>
      </c>
      <c r="V54" s="220">
        <f>ROUND(E54*U54,2)</f>
        <v>46.03</v>
      </c>
      <c r="W54" s="220"/>
      <c r="X54" s="220" t="s">
        <v>292</v>
      </c>
      <c r="Y54" s="210"/>
      <c r="Z54" s="210"/>
      <c r="AA54" s="210"/>
      <c r="AB54" s="210"/>
      <c r="AC54" s="210"/>
      <c r="AD54" s="210"/>
      <c r="AE54" s="210"/>
      <c r="AF54" s="210"/>
      <c r="AG54" s="210" t="s">
        <v>293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17"/>
      <c r="B55" s="218"/>
      <c r="C55" s="261" t="s">
        <v>355</v>
      </c>
      <c r="D55" s="252"/>
      <c r="E55" s="252"/>
      <c r="F55" s="252"/>
      <c r="G55" s="252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10"/>
      <c r="Z55" s="210"/>
      <c r="AA55" s="210"/>
      <c r="AB55" s="210"/>
      <c r="AC55" s="210"/>
      <c r="AD55" s="210"/>
      <c r="AE55" s="210"/>
      <c r="AF55" s="210"/>
      <c r="AG55" s="210" t="s">
        <v>295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17"/>
      <c r="B56" s="218"/>
      <c r="C56" s="244" t="s">
        <v>356</v>
      </c>
      <c r="D56" s="222"/>
      <c r="E56" s="223">
        <v>1.06375</v>
      </c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10"/>
      <c r="Z56" s="210"/>
      <c r="AA56" s="210"/>
      <c r="AB56" s="210"/>
      <c r="AC56" s="210"/>
      <c r="AD56" s="210"/>
      <c r="AE56" s="210"/>
      <c r="AF56" s="210"/>
      <c r="AG56" s="210" t="s">
        <v>282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17"/>
      <c r="B57" s="218"/>
      <c r="C57" s="244" t="s">
        <v>357</v>
      </c>
      <c r="D57" s="222"/>
      <c r="E57" s="223">
        <v>6.0839999999999996</v>
      </c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10"/>
      <c r="Z57" s="210"/>
      <c r="AA57" s="210"/>
      <c r="AB57" s="210"/>
      <c r="AC57" s="210"/>
      <c r="AD57" s="210"/>
      <c r="AE57" s="210"/>
      <c r="AF57" s="210"/>
      <c r="AG57" s="210" t="s">
        <v>282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31">
        <v>15</v>
      </c>
      <c r="B58" s="232" t="s">
        <v>358</v>
      </c>
      <c r="C58" s="242" t="s">
        <v>359</v>
      </c>
      <c r="D58" s="233" t="s">
        <v>299</v>
      </c>
      <c r="E58" s="234">
        <v>2.8559999999999999</v>
      </c>
      <c r="F58" s="235"/>
      <c r="G58" s="236">
        <f>ROUND(E58*F58,2)</f>
        <v>0</v>
      </c>
      <c r="H58" s="235"/>
      <c r="I58" s="236">
        <f>ROUND(E58*H58,2)</f>
        <v>0</v>
      </c>
      <c r="J58" s="235"/>
      <c r="K58" s="236">
        <f>ROUND(E58*J58,2)</f>
        <v>0</v>
      </c>
      <c r="L58" s="236">
        <v>15</v>
      </c>
      <c r="M58" s="236">
        <f>G58*(1+L58/100)</f>
        <v>0</v>
      </c>
      <c r="N58" s="236">
        <v>0</v>
      </c>
      <c r="O58" s="236">
        <f>ROUND(E58*N58,2)</f>
        <v>0</v>
      </c>
      <c r="P58" s="236">
        <v>2.4</v>
      </c>
      <c r="Q58" s="236">
        <f>ROUND(E58*P58,2)</f>
        <v>6.85</v>
      </c>
      <c r="R58" s="236" t="s">
        <v>354</v>
      </c>
      <c r="S58" s="236" t="s">
        <v>243</v>
      </c>
      <c r="T58" s="237" t="s">
        <v>243</v>
      </c>
      <c r="U58" s="220">
        <v>13.301</v>
      </c>
      <c r="V58" s="220">
        <f>ROUND(E58*U58,2)</f>
        <v>37.99</v>
      </c>
      <c r="W58" s="220"/>
      <c r="X58" s="220" t="s">
        <v>292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320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17"/>
      <c r="B59" s="218"/>
      <c r="C59" s="261" t="s">
        <v>360</v>
      </c>
      <c r="D59" s="252"/>
      <c r="E59" s="252"/>
      <c r="F59" s="252"/>
      <c r="G59" s="252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10"/>
      <c r="Z59" s="210"/>
      <c r="AA59" s="210"/>
      <c r="AB59" s="210"/>
      <c r="AC59" s="210"/>
      <c r="AD59" s="210"/>
      <c r="AE59" s="210"/>
      <c r="AF59" s="210"/>
      <c r="AG59" s="210" t="s">
        <v>295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17"/>
      <c r="B60" s="218"/>
      <c r="C60" s="244" t="s">
        <v>361</v>
      </c>
      <c r="D60" s="222"/>
      <c r="E60" s="223">
        <v>2.8559999999999999</v>
      </c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10"/>
      <c r="Z60" s="210"/>
      <c r="AA60" s="210"/>
      <c r="AB60" s="210"/>
      <c r="AC60" s="210"/>
      <c r="AD60" s="210"/>
      <c r="AE60" s="210"/>
      <c r="AF60" s="210"/>
      <c r="AG60" s="210" t="s">
        <v>282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31">
        <v>16</v>
      </c>
      <c r="B61" s="232" t="s">
        <v>362</v>
      </c>
      <c r="C61" s="242" t="s">
        <v>363</v>
      </c>
      <c r="D61" s="233" t="s">
        <v>290</v>
      </c>
      <c r="E61" s="234">
        <v>916.18685000000005</v>
      </c>
      <c r="F61" s="235"/>
      <c r="G61" s="236">
        <f>ROUND(E61*F61,2)</f>
        <v>0</v>
      </c>
      <c r="H61" s="235"/>
      <c r="I61" s="236">
        <f>ROUND(E61*H61,2)</f>
        <v>0</v>
      </c>
      <c r="J61" s="235"/>
      <c r="K61" s="236">
        <f>ROUND(E61*J61,2)</f>
        <v>0</v>
      </c>
      <c r="L61" s="236">
        <v>15</v>
      </c>
      <c r="M61" s="236">
        <f>G61*(1+L61/100)</f>
        <v>0</v>
      </c>
      <c r="N61" s="236">
        <v>6.7000000000000002E-4</v>
      </c>
      <c r="O61" s="236">
        <f>ROUND(E61*N61,2)</f>
        <v>0.61</v>
      </c>
      <c r="P61" s="236">
        <v>0.154</v>
      </c>
      <c r="Q61" s="236">
        <f>ROUND(E61*P61,2)</f>
        <v>141.09</v>
      </c>
      <c r="R61" s="236" t="s">
        <v>354</v>
      </c>
      <c r="S61" s="236" t="s">
        <v>243</v>
      </c>
      <c r="T61" s="237" t="s">
        <v>243</v>
      </c>
      <c r="U61" s="220">
        <v>0.21</v>
      </c>
      <c r="V61" s="220">
        <f>ROUND(E61*U61,2)</f>
        <v>192.4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326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ht="21" outlineLevel="1" x14ac:dyDescent="0.25">
      <c r="A62" s="217"/>
      <c r="B62" s="218"/>
      <c r="C62" s="261" t="s">
        <v>364</v>
      </c>
      <c r="D62" s="252"/>
      <c r="E62" s="252"/>
      <c r="F62" s="252"/>
      <c r="G62" s="252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10"/>
      <c r="Z62" s="210"/>
      <c r="AA62" s="210"/>
      <c r="AB62" s="210"/>
      <c r="AC62" s="210"/>
      <c r="AD62" s="210"/>
      <c r="AE62" s="210"/>
      <c r="AF62" s="210"/>
      <c r="AG62" s="210" t="s">
        <v>295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38" t="str">
        <f>C62</f>
        <v>nebo vybourání otvorů průřezové plochy přes 4 m2 v příčkách, včetně pomocného lešení o výšce podlahy do 1900 mm a pro zatížení do 1,5 kPa  (150 kg/m2),</v>
      </c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17"/>
      <c r="B63" s="218"/>
      <c r="C63" s="244" t="s">
        <v>365</v>
      </c>
      <c r="D63" s="222"/>
      <c r="E63" s="223">
        <v>73.669349999999994</v>
      </c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10"/>
      <c r="Z63" s="210"/>
      <c r="AA63" s="210"/>
      <c r="AB63" s="210"/>
      <c r="AC63" s="210"/>
      <c r="AD63" s="210"/>
      <c r="AE63" s="210"/>
      <c r="AF63" s="210"/>
      <c r="AG63" s="210" t="s">
        <v>282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17"/>
      <c r="B64" s="218"/>
      <c r="C64" s="244" t="s">
        <v>366</v>
      </c>
      <c r="D64" s="222"/>
      <c r="E64" s="223">
        <v>16.411999999999999</v>
      </c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10"/>
      <c r="Z64" s="210"/>
      <c r="AA64" s="210"/>
      <c r="AB64" s="210"/>
      <c r="AC64" s="210"/>
      <c r="AD64" s="210"/>
      <c r="AE64" s="210"/>
      <c r="AF64" s="210"/>
      <c r="AG64" s="210" t="s">
        <v>282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17"/>
      <c r="B65" s="218"/>
      <c r="C65" s="264" t="s">
        <v>367</v>
      </c>
      <c r="D65" s="248"/>
      <c r="E65" s="249">
        <v>90.08135</v>
      </c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10"/>
      <c r="Z65" s="210"/>
      <c r="AA65" s="210"/>
      <c r="AB65" s="210"/>
      <c r="AC65" s="210"/>
      <c r="AD65" s="210"/>
      <c r="AE65" s="210"/>
      <c r="AF65" s="210"/>
      <c r="AG65" s="210" t="s">
        <v>282</v>
      </c>
      <c r="AH65" s="210">
        <v>1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17"/>
      <c r="B66" s="218"/>
      <c r="C66" s="244" t="s">
        <v>368</v>
      </c>
      <c r="D66" s="222"/>
      <c r="E66" s="223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10"/>
      <c r="Z66" s="210"/>
      <c r="AA66" s="210"/>
      <c r="AB66" s="210"/>
      <c r="AC66" s="210"/>
      <c r="AD66" s="210"/>
      <c r="AE66" s="210"/>
      <c r="AF66" s="210"/>
      <c r="AG66" s="210" t="s">
        <v>282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17"/>
      <c r="B67" s="218"/>
      <c r="C67" s="244" t="s">
        <v>369</v>
      </c>
      <c r="D67" s="222"/>
      <c r="E67" s="223">
        <v>62.174999999999997</v>
      </c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10"/>
      <c r="Z67" s="210"/>
      <c r="AA67" s="210"/>
      <c r="AB67" s="210"/>
      <c r="AC67" s="210"/>
      <c r="AD67" s="210"/>
      <c r="AE67" s="210"/>
      <c r="AF67" s="210"/>
      <c r="AG67" s="210" t="s">
        <v>282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17"/>
      <c r="B68" s="218"/>
      <c r="C68" s="244" t="s">
        <v>370</v>
      </c>
      <c r="D68" s="222"/>
      <c r="E68" s="223">
        <v>46.03</v>
      </c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10"/>
      <c r="Z68" s="210"/>
      <c r="AA68" s="210"/>
      <c r="AB68" s="210"/>
      <c r="AC68" s="210"/>
      <c r="AD68" s="210"/>
      <c r="AE68" s="210"/>
      <c r="AF68" s="210"/>
      <c r="AG68" s="210" t="s">
        <v>282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17"/>
      <c r="B69" s="218"/>
      <c r="C69" s="244" t="s">
        <v>371</v>
      </c>
      <c r="D69" s="222"/>
      <c r="E69" s="223">
        <v>53.96</v>
      </c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10"/>
      <c r="Z69" s="210"/>
      <c r="AA69" s="210"/>
      <c r="AB69" s="210"/>
      <c r="AC69" s="210"/>
      <c r="AD69" s="210"/>
      <c r="AE69" s="210"/>
      <c r="AF69" s="210"/>
      <c r="AG69" s="210" t="s">
        <v>282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17"/>
      <c r="B70" s="218"/>
      <c r="C70" s="244" t="s">
        <v>372</v>
      </c>
      <c r="D70" s="222"/>
      <c r="E70" s="223">
        <v>20.397500000000001</v>
      </c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10"/>
      <c r="Z70" s="210"/>
      <c r="AA70" s="210"/>
      <c r="AB70" s="210"/>
      <c r="AC70" s="210"/>
      <c r="AD70" s="210"/>
      <c r="AE70" s="210"/>
      <c r="AF70" s="210"/>
      <c r="AG70" s="210" t="s">
        <v>282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17"/>
      <c r="B71" s="218"/>
      <c r="C71" s="244" t="s">
        <v>373</v>
      </c>
      <c r="D71" s="222"/>
      <c r="E71" s="223">
        <v>9.5</v>
      </c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10"/>
      <c r="Z71" s="210"/>
      <c r="AA71" s="210"/>
      <c r="AB71" s="210"/>
      <c r="AC71" s="210"/>
      <c r="AD71" s="210"/>
      <c r="AE71" s="210"/>
      <c r="AF71" s="210"/>
      <c r="AG71" s="210" t="s">
        <v>282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5">
      <c r="A72" s="217"/>
      <c r="B72" s="218"/>
      <c r="C72" s="264" t="s">
        <v>367</v>
      </c>
      <c r="D72" s="248"/>
      <c r="E72" s="249">
        <v>192.0625</v>
      </c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10"/>
      <c r="Z72" s="210"/>
      <c r="AA72" s="210"/>
      <c r="AB72" s="210"/>
      <c r="AC72" s="210"/>
      <c r="AD72" s="210"/>
      <c r="AE72" s="210"/>
      <c r="AF72" s="210"/>
      <c r="AG72" s="210" t="s">
        <v>282</v>
      </c>
      <c r="AH72" s="210">
        <v>1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17"/>
      <c r="B73" s="218"/>
      <c r="C73" s="244" t="s">
        <v>374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10"/>
      <c r="Z73" s="210"/>
      <c r="AA73" s="210"/>
      <c r="AB73" s="210"/>
      <c r="AC73" s="210"/>
      <c r="AD73" s="210"/>
      <c r="AE73" s="210"/>
      <c r="AF73" s="210"/>
      <c r="AG73" s="210" t="s">
        <v>282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17"/>
      <c r="B74" s="218"/>
      <c r="C74" s="244" t="s">
        <v>375</v>
      </c>
      <c r="D74" s="222"/>
      <c r="E74" s="223">
        <v>316.26900000000001</v>
      </c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10"/>
      <c r="Z74" s="210"/>
      <c r="AA74" s="210"/>
      <c r="AB74" s="210"/>
      <c r="AC74" s="210"/>
      <c r="AD74" s="210"/>
      <c r="AE74" s="210"/>
      <c r="AF74" s="210"/>
      <c r="AG74" s="210" t="s">
        <v>282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17"/>
      <c r="B75" s="218"/>
      <c r="C75" s="244" t="s">
        <v>376</v>
      </c>
      <c r="D75" s="222"/>
      <c r="E75" s="223">
        <v>122.72</v>
      </c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10"/>
      <c r="Z75" s="210"/>
      <c r="AA75" s="210"/>
      <c r="AB75" s="210"/>
      <c r="AC75" s="210"/>
      <c r="AD75" s="210"/>
      <c r="AE75" s="210"/>
      <c r="AF75" s="210"/>
      <c r="AG75" s="210" t="s">
        <v>282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17"/>
      <c r="B76" s="218"/>
      <c r="C76" s="244" t="s">
        <v>377</v>
      </c>
      <c r="D76" s="222"/>
      <c r="E76" s="223">
        <v>-12.805</v>
      </c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10"/>
      <c r="Z76" s="210"/>
      <c r="AA76" s="210"/>
      <c r="AB76" s="210"/>
      <c r="AC76" s="210"/>
      <c r="AD76" s="210"/>
      <c r="AE76" s="210"/>
      <c r="AF76" s="210"/>
      <c r="AG76" s="210" t="s">
        <v>282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17"/>
      <c r="B77" s="218"/>
      <c r="C77" s="244" t="s">
        <v>378</v>
      </c>
      <c r="D77" s="222"/>
      <c r="E77" s="223">
        <v>21.126000000000001</v>
      </c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10"/>
      <c r="Z77" s="210"/>
      <c r="AA77" s="210"/>
      <c r="AB77" s="210"/>
      <c r="AC77" s="210"/>
      <c r="AD77" s="210"/>
      <c r="AE77" s="210"/>
      <c r="AF77" s="210"/>
      <c r="AG77" s="210" t="s">
        <v>282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17"/>
      <c r="B78" s="218"/>
      <c r="C78" s="244" t="s">
        <v>379</v>
      </c>
      <c r="D78" s="222"/>
      <c r="E78" s="223">
        <v>1.671</v>
      </c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10"/>
      <c r="Z78" s="210"/>
      <c r="AA78" s="210"/>
      <c r="AB78" s="210"/>
      <c r="AC78" s="210"/>
      <c r="AD78" s="210"/>
      <c r="AE78" s="210"/>
      <c r="AF78" s="210"/>
      <c r="AG78" s="210" t="s">
        <v>282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17"/>
      <c r="B79" s="218"/>
      <c r="C79" s="264" t="s">
        <v>367</v>
      </c>
      <c r="D79" s="248"/>
      <c r="E79" s="249">
        <v>448.98099999999999</v>
      </c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10"/>
      <c r="Z79" s="210"/>
      <c r="AA79" s="210"/>
      <c r="AB79" s="210"/>
      <c r="AC79" s="210"/>
      <c r="AD79" s="210"/>
      <c r="AE79" s="210"/>
      <c r="AF79" s="210"/>
      <c r="AG79" s="210" t="s">
        <v>282</v>
      </c>
      <c r="AH79" s="210">
        <v>1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17"/>
      <c r="B80" s="218"/>
      <c r="C80" s="244" t="s">
        <v>380</v>
      </c>
      <c r="D80" s="222"/>
      <c r="E80" s="223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10"/>
      <c r="Z80" s="210"/>
      <c r="AA80" s="210"/>
      <c r="AB80" s="210"/>
      <c r="AC80" s="210"/>
      <c r="AD80" s="210"/>
      <c r="AE80" s="210"/>
      <c r="AF80" s="210"/>
      <c r="AG80" s="210" t="s">
        <v>282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17"/>
      <c r="B81" s="218"/>
      <c r="C81" s="244" t="s">
        <v>381</v>
      </c>
      <c r="D81" s="222"/>
      <c r="E81" s="223">
        <v>5.968</v>
      </c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10"/>
      <c r="Z81" s="210"/>
      <c r="AA81" s="210"/>
      <c r="AB81" s="210"/>
      <c r="AC81" s="210"/>
      <c r="AD81" s="210"/>
      <c r="AE81" s="210"/>
      <c r="AF81" s="210"/>
      <c r="AG81" s="210" t="s">
        <v>282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5">
      <c r="A82" s="217"/>
      <c r="B82" s="218"/>
      <c r="C82" s="244" t="s">
        <v>382</v>
      </c>
      <c r="D82" s="222"/>
      <c r="E82" s="223">
        <v>95.68</v>
      </c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10"/>
      <c r="Z82" s="210"/>
      <c r="AA82" s="210"/>
      <c r="AB82" s="210"/>
      <c r="AC82" s="210"/>
      <c r="AD82" s="210"/>
      <c r="AE82" s="210"/>
      <c r="AF82" s="210"/>
      <c r="AG82" s="210" t="s">
        <v>282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17"/>
      <c r="B83" s="218"/>
      <c r="C83" s="244" t="s">
        <v>383</v>
      </c>
      <c r="D83" s="222"/>
      <c r="E83" s="223">
        <v>100.416</v>
      </c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10"/>
      <c r="Z83" s="210"/>
      <c r="AA83" s="210"/>
      <c r="AB83" s="210"/>
      <c r="AC83" s="210"/>
      <c r="AD83" s="210"/>
      <c r="AE83" s="210"/>
      <c r="AF83" s="210"/>
      <c r="AG83" s="210" t="s">
        <v>282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5">
      <c r="A84" s="217"/>
      <c r="B84" s="218"/>
      <c r="C84" s="244" t="s">
        <v>384</v>
      </c>
      <c r="D84" s="222"/>
      <c r="E84" s="223">
        <v>-23.64</v>
      </c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10"/>
      <c r="Z84" s="210"/>
      <c r="AA84" s="210"/>
      <c r="AB84" s="210"/>
      <c r="AC84" s="210"/>
      <c r="AD84" s="210"/>
      <c r="AE84" s="210"/>
      <c r="AF84" s="210"/>
      <c r="AG84" s="210" t="s">
        <v>282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17"/>
      <c r="B85" s="218"/>
      <c r="C85" s="264" t="s">
        <v>367</v>
      </c>
      <c r="D85" s="248"/>
      <c r="E85" s="249">
        <v>178.42400000000001</v>
      </c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10"/>
      <c r="Z85" s="210"/>
      <c r="AA85" s="210"/>
      <c r="AB85" s="210"/>
      <c r="AC85" s="210"/>
      <c r="AD85" s="210"/>
      <c r="AE85" s="210"/>
      <c r="AF85" s="210"/>
      <c r="AG85" s="210" t="s">
        <v>282</v>
      </c>
      <c r="AH85" s="210">
        <v>1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17"/>
      <c r="B86" s="218"/>
      <c r="C86" s="244" t="s">
        <v>385</v>
      </c>
      <c r="D86" s="222"/>
      <c r="E86" s="223">
        <v>6.6379999999999999</v>
      </c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10"/>
      <c r="Z86" s="210"/>
      <c r="AA86" s="210"/>
      <c r="AB86" s="210"/>
      <c r="AC86" s="210"/>
      <c r="AD86" s="210"/>
      <c r="AE86" s="210"/>
      <c r="AF86" s="210"/>
      <c r="AG86" s="210" t="s">
        <v>282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31">
        <v>17</v>
      </c>
      <c r="B87" s="232" t="s">
        <v>386</v>
      </c>
      <c r="C87" s="242" t="s">
        <v>387</v>
      </c>
      <c r="D87" s="233" t="s">
        <v>290</v>
      </c>
      <c r="E87" s="234">
        <v>277.06700000000001</v>
      </c>
      <c r="F87" s="235"/>
      <c r="G87" s="236">
        <f>ROUND(E87*F87,2)</f>
        <v>0</v>
      </c>
      <c r="H87" s="235"/>
      <c r="I87" s="236">
        <f>ROUND(E87*H87,2)</f>
        <v>0</v>
      </c>
      <c r="J87" s="235"/>
      <c r="K87" s="236">
        <f>ROUND(E87*J87,2)</f>
        <v>0</v>
      </c>
      <c r="L87" s="236">
        <v>15</v>
      </c>
      <c r="M87" s="236">
        <f>G87*(1+L87/100)</f>
        <v>0</v>
      </c>
      <c r="N87" s="236">
        <v>6.7000000000000002E-4</v>
      </c>
      <c r="O87" s="236">
        <f>ROUND(E87*N87,2)</f>
        <v>0.19</v>
      </c>
      <c r="P87" s="236">
        <v>0.20399999999999999</v>
      </c>
      <c r="Q87" s="236">
        <f>ROUND(E87*P87,2)</f>
        <v>56.52</v>
      </c>
      <c r="R87" s="236" t="s">
        <v>354</v>
      </c>
      <c r="S87" s="236" t="s">
        <v>243</v>
      </c>
      <c r="T87" s="237" t="s">
        <v>243</v>
      </c>
      <c r="U87" s="220">
        <v>0.254</v>
      </c>
      <c r="V87" s="220">
        <f>ROUND(E87*U87,2)</f>
        <v>70.38</v>
      </c>
      <c r="W87" s="220"/>
      <c r="X87" s="220" t="s">
        <v>292</v>
      </c>
      <c r="Y87" s="210"/>
      <c r="Z87" s="210"/>
      <c r="AA87" s="210"/>
      <c r="AB87" s="210"/>
      <c r="AC87" s="210"/>
      <c r="AD87" s="210"/>
      <c r="AE87" s="210"/>
      <c r="AF87" s="210"/>
      <c r="AG87" s="210" t="s">
        <v>293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21" outlineLevel="1" x14ac:dyDescent="0.25">
      <c r="A88" s="217"/>
      <c r="B88" s="218"/>
      <c r="C88" s="261" t="s">
        <v>364</v>
      </c>
      <c r="D88" s="252"/>
      <c r="E88" s="252"/>
      <c r="F88" s="252"/>
      <c r="G88" s="252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10"/>
      <c r="Z88" s="210"/>
      <c r="AA88" s="210"/>
      <c r="AB88" s="210"/>
      <c r="AC88" s="210"/>
      <c r="AD88" s="210"/>
      <c r="AE88" s="210"/>
      <c r="AF88" s="210"/>
      <c r="AG88" s="210" t="s">
        <v>295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38" t="str">
        <f>C88</f>
        <v>nebo vybourání otvorů průřezové plochy přes 4 m2 v příčkách, včetně pomocného lešení o výšce podlahy do 1900 mm a pro zatížení do 1,5 kPa  (150 kg/m2),</v>
      </c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17"/>
      <c r="B89" s="218"/>
      <c r="C89" s="244" t="s">
        <v>388</v>
      </c>
      <c r="D89" s="222"/>
      <c r="E89" s="223">
        <v>58.46</v>
      </c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10"/>
      <c r="Z89" s="210"/>
      <c r="AA89" s="210"/>
      <c r="AB89" s="210"/>
      <c r="AC89" s="210"/>
      <c r="AD89" s="210"/>
      <c r="AE89" s="210"/>
      <c r="AF89" s="210"/>
      <c r="AG89" s="210" t="s">
        <v>282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17"/>
      <c r="B90" s="218"/>
      <c r="C90" s="244" t="s">
        <v>389</v>
      </c>
      <c r="D90" s="222"/>
      <c r="E90" s="223">
        <v>66.44</v>
      </c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10"/>
      <c r="Z90" s="210"/>
      <c r="AA90" s="210"/>
      <c r="AB90" s="210"/>
      <c r="AC90" s="210"/>
      <c r="AD90" s="210"/>
      <c r="AE90" s="210"/>
      <c r="AF90" s="210"/>
      <c r="AG90" s="210" t="s">
        <v>282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17"/>
      <c r="B91" s="218"/>
      <c r="C91" s="244" t="s">
        <v>390</v>
      </c>
      <c r="D91" s="222"/>
      <c r="E91" s="223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10"/>
      <c r="Z91" s="210"/>
      <c r="AA91" s="210"/>
      <c r="AB91" s="210"/>
      <c r="AC91" s="210"/>
      <c r="AD91" s="210"/>
      <c r="AE91" s="210"/>
      <c r="AF91" s="210"/>
      <c r="AG91" s="210" t="s">
        <v>282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17"/>
      <c r="B92" s="218"/>
      <c r="C92" s="264" t="s">
        <v>367</v>
      </c>
      <c r="D92" s="248"/>
      <c r="E92" s="24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10"/>
      <c r="Z92" s="210"/>
      <c r="AA92" s="210"/>
      <c r="AB92" s="210"/>
      <c r="AC92" s="210"/>
      <c r="AD92" s="210"/>
      <c r="AE92" s="210"/>
      <c r="AF92" s="210"/>
      <c r="AG92" s="210" t="s">
        <v>282</v>
      </c>
      <c r="AH92" s="210">
        <v>1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17"/>
      <c r="B93" s="218"/>
      <c r="C93" s="244" t="s">
        <v>391</v>
      </c>
      <c r="D93" s="222"/>
      <c r="E93" s="223">
        <v>7.8</v>
      </c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10"/>
      <c r="Z93" s="210"/>
      <c r="AA93" s="210"/>
      <c r="AB93" s="210"/>
      <c r="AC93" s="210"/>
      <c r="AD93" s="210"/>
      <c r="AE93" s="210"/>
      <c r="AF93" s="210"/>
      <c r="AG93" s="210" t="s">
        <v>282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17"/>
      <c r="B94" s="218"/>
      <c r="C94" s="244" t="s">
        <v>392</v>
      </c>
      <c r="D94" s="222"/>
      <c r="E94" s="223">
        <v>109.71</v>
      </c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10"/>
      <c r="Z94" s="210"/>
      <c r="AA94" s="210"/>
      <c r="AB94" s="210"/>
      <c r="AC94" s="210"/>
      <c r="AD94" s="210"/>
      <c r="AE94" s="210"/>
      <c r="AF94" s="210"/>
      <c r="AG94" s="210" t="s">
        <v>282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17"/>
      <c r="B95" s="218"/>
      <c r="C95" s="244" t="s">
        <v>393</v>
      </c>
      <c r="D95" s="222"/>
      <c r="E95" s="223">
        <v>28.77</v>
      </c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10"/>
      <c r="Z95" s="210"/>
      <c r="AA95" s="210"/>
      <c r="AB95" s="210"/>
      <c r="AC95" s="210"/>
      <c r="AD95" s="210"/>
      <c r="AE95" s="210"/>
      <c r="AF95" s="210"/>
      <c r="AG95" s="210" t="s">
        <v>282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17"/>
      <c r="B96" s="218"/>
      <c r="C96" s="244" t="s">
        <v>394</v>
      </c>
      <c r="D96" s="222"/>
      <c r="E96" s="223">
        <v>4.54</v>
      </c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10"/>
      <c r="Z96" s="210"/>
      <c r="AA96" s="210"/>
      <c r="AB96" s="210"/>
      <c r="AC96" s="210"/>
      <c r="AD96" s="210"/>
      <c r="AE96" s="210"/>
      <c r="AF96" s="210"/>
      <c r="AG96" s="210" t="s">
        <v>282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17"/>
      <c r="B97" s="218"/>
      <c r="C97" s="244" t="s">
        <v>395</v>
      </c>
      <c r="D97" s="222"/>
      <c r="E97" s="223">
        <v>1.35</v>
      </c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10"/>
      <c r="Z97" s="210"/>
      <c r="AA97" s="210"/>
      <c r="AB97" s="210"/>
      <c r="AC97" s="210"/>
      <c r="AD97" s="210"/>
      <c r="AE97" s="210"/>
      <c r="AF97" s="210"/>
      <c r="AG97" s="210" t="s">
        <v>282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5">
      <c r="A98" s="217"/>
      <c r="B98" s="218"/>
      <c r="C98" s="264" t="s">
        <v>367</v>
      </c>
      <c r="D98" s="248"/>
      <c r="E98" s="249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10"/>
      <c r="Z98" s="210"/>
      <c r="AA98" s="210"/>
      <c r="AB98" s="210"/>
      <c r="AC98" s="210"/>
      <c r="AD98" s="210"/>
      <c r="AE98" s="210"/>
      <c r="AF98" s="210"/>
      <c r="AG98" s="210" t="s">
        <v>282</v>
      </c>
      <c r="AH98" s="210">
        <v>1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ht="20.399999999999999" outlineLevel="1" x14ac:dyDescent="0.25">
      <c r="A99" s="231">
        <v>18</v>
      </c>
      <c r="B99" s="232" t="s">
        <v>396</v>
      </c>
      <c r="C99" s="242" t="s">
        <v>397</v>
      </c>
      <c r="D99" s="233" t="s">
        <v>299</v>
      </c>
      <c r="E99" s="234">
        <v>37.037199999999999</v>
      </c>
      <c r="F99" s="235"/>
      <c r="G99" s="236">
        <f>ROUND(E99*F99,2)</f>
        <v>0</v>
      </c>
      <c r="H99" s="235"/>
      <c r="I99" s="236">
        <f>ROUND(E99*H99,2)</f>
        <v>0</v>
      </c>
      <c r="J99" s="235"/>
      <c r="K99" s="236">
        <f>ROUND(E99*J99,2)</f>
        <v>0</v>
      </c>
      <c r="L99" s="236">
        <v>15</v>
      </c>
      <c r="M99" s="236">
        <f>G99*(1+L99/100)</f>
        <v>0</v>
      </c>
      <c r="N99" s="236">
        <v>1.2800000000000001E-3</v>
      </c>
      <c r="O99" s="236">
        <f>ROUND(E99*N99,2)</f>
        <v>0.05</v>
      </c>
      <c r="P99" s="236">
        <v>1.8</v>
      </c>
      <c r="Q99" s="236">
        <f>ROUND(E99*P99,2)</f>
        <v>66.67</v>
      </c>
      <c r="R99" s="236" t="s">
        <v>354</v>
      </c>
      <c r="S99" s="236" t="s">
        <v>243</v>
      </c>
      <c r="T99" s="237" t="s">
        <v>243</v>
      </c>
      <c r="U99" s="220">
        <v>1.52</v>
      </c>
      <c r="V99" s="220">
        <f>ROUND(E99*U99,2)</f>
        <v>56.3</v>
      </c>
      <c r="W99" s="220"/>
      <c r="X99" s="220" t="s">
        <v>292</v>
      </c>
      <c r="Y99" s="210"/>
      <c r="Z99" s="210"/>
      <c r="AA99" s="210"/>
      <c r="AB99" s="210"/>
      <c r="AC99" s="210"/>
      <c r="AD99" s="210"/>
      <c r="AE99" s="210"/>
      <c r="AF99" s="210"/>
      <c r="AG99" s="210" t="s">
        <v>293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ht="21" outlineLevel="1" x14ac:dyDescent="0.25">
      <c r="A100" s="217"/>
      <c r="B100" s="218"/>
      <c r="C100" s="261" t="s">
        <v>398</v>
      </c>
      <c r="D100" s="252"/>
      <c r="E100" s="252"/>
      <c r="F100" s="252"/>
      <c r="G100" s="252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10"/>
      <c r="Z100" s="210"/>
      <c r="AA100" s="210"/>
      <c r="AB100" s="210"/>
      <c r="AC100" s="210"/>
      <c r="AD100" s="210"/>
      <c r="AE100" s="210"/>
      <c r="AF100" s="210"/>
      <c r="AG100" s="210" t="s">
        <v>295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38" t="str">
        <f>C100</f>
        <v>nebo vybourání otvorů průřezové plochy přes 4 m2 ve zdivu nadzákladovém, včetně pomocného lešení o výšce podlahy do 1900 mm a pro zatížení do 1,5 kPa  (150 kg/m2)</v>
      </c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17"/>
      <c r="B101" s="218"/>
      <c r="C101" s="244" t="s">
        <v>399</v>
      </c>
      <c r="D101" s="222"/>
      <c r="E101" s="223">
        <v>1.4279999999999999</v>
      </c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10"/>
      <c r="Z101" s="210"/>
      <c r="AA101" s="210"/>
      <c r="AB101" s="210"/>
      <c r="AC101" s="210"/>
      <c r="AD101" s="210"/>
      <c r="AE101" s="210"/>
      <c r="AF101" s="210"/>
      <c r="AG101" s="210" t="s">
        <v>282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17"/>
      <c r="B102" s="218"/>
      <c r="C102" s="244" t="s">
        <v>400</v>
      </c>
      <c r="D102" s="222"/>
      <c r="E102" s="223">
        <v>0.88739999999999997</v>
      </c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10"/>
      <c r="Z102" s="210"/>
      <c r="AA102" s="210"/>
      <c r="AB102" s="210"/>
      <c r="AC102" s="210"/>
      <c r="AD102" s="210"/>
      <c r="AE102" s="210"/>
      <c r="AF102" s="210"/>
      <c r="AG102" s="210" t="s">
        <v>282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17"/>
      <c r="B103" s="218"/>
      <c r="C103" s="244" t="s">
        <v>401</v>
      </c>
      <c r="D103" s="222"/>
      <c r="E103" s="223">
        <v>5.1772400000000003</v>
      </c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10"/>
      <c r="Z103" s="210"/>
      <c r="AA103" s="210"/>
      <c r="AB103" s="210"/>
      <c r="AC103" s="210"/>
      <c r="AD103" s="210"/>
      <c r="AE103" s="210"/>
      <c r="AF103" s="210"/>
      <c r="AG103" s="210" t="s">
        <v>282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17"/>
      <c r="B104" s="218"/>
      <c r="C104" s="264" t="s">
        <v>367</v>
      </c>
      <c r="D104" s="248"/>
      <c r="E104" s="249">
        <v>7.4926399999999997</v>
      </c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10"/>
      <c r="Z104" s="210"/>
      <c r="AA104" s="210"/>
      <c r="AB104" s="210"/>
      <c r="AC104" s="210"/>
      <c r="AD104" s="210"/>
      <c r="AE104" s="210"/>
      <c r="AF104" s="210"/>
      <c r="AG104" s="210" t="s">
        <v>282</v>
      </c>
      <c r="AH104" s="210">
        <v>1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1" x14ac:dyDescent="0.25">
      <c r="A105" s="217"/>
      <c r="B105" s="218"/>
      <c r="C105" s="244" t="s">
        <v>402</v>
      </c>
      <c r="D105" s="222"/>
      <c r="E105" s="223">
        <v>4.9484500000000002</v>
      </c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10"/>
      <c r="Z105" s="210"/>
      <c r="AA105" s="210"/>
      <c r="AB105" s="210"/>
      <c r="AC105" s="210"/>
      <c r="AD105" s="210"/>
      <c r="AE105" s="210"/>
      <c r="AF105" s="210"/>
      <c r="AG105" s="210" t="s">
        <v>282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1" x14ac:dyDescent="0.25">
      <c r="A106" s="217"/>
      <c r="B106" s="218"/>
      <c r="C106" s="244" t="s">
        <v>403</v>
      </c>
      <c r="D106" s="222"/>
      <c r="E106" s="223">
        <v>0.74250000000000005</v>
      </c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10"/>
      <c r="Z106" s="210"/>
      <c r="AA106" s="210"/>
      <c r="AB106" s="210"/>
      <c r="AC106" s="210"/>
      <c r="AD106" s="210"/>
      <c r="AE106" s="210"/>
      <c r="AF106" s="210"/>
      <c r="AG106" s="210" t="s">
        <v>282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17"/>
      <c r="B107" s="218"/>
      <c r="C107" s="244" t="s">
        <v>404</v>
      </c>
      <c r="D107" s="222"/>
      <c r="E107" s="223">
        <v>1.9310000000000001E-2</v>
      </c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10"/>
      <c r="Z107" s="210"/>
      <c r="AA107" s="210"/>
      <c r="AB107" s="210"/>
      <c r="AC107" s="210"/>
      <c r="AD107" s="210"/>
      <c r="AE107" s="210"/>
      <c r="AF107" s="210"/>
      <c r="AG107" s="210" t="s">
        <v>282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17"/>
      <c r="B108" s="218"/>
      <c r="C108" s="244" t="s">
        <v>405</v>
      </c>
      <c r="D108" s="222"/>
      <c r="E108" s="223">
        <v>2.2749999999999999</v>
      </c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10"/>
      <c r="Z108" s="210"/>
      <c r="AA108" s="210"/>
      <c r="AB108" s="210"/>
      <c r="AC108" s="210"/>
      <c r="AD108" s="210"/>
      <c r="AE108" s="210"/>
      <c r="AF108" s="210"/>
      <c r="AG108" s="210" t="s">
        <v>282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5">
      <c r="A109" s="217"/>
      <c r="B109" s="218"/>
      <c r="C109" s="244" t="s">
        <v>406</v>
      </c>
      <c r="D109" s="222"/>
      <c r="E109" s="223">
        <v>5.66</v>
      </c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10"/>
      <c r="Z109" s="210"/>
      <c r="AA109" s="210"/>
      <c r="AB109" s="210"/>
      <c r="AC109" s="210"/>
      <c r="AD109" s="210"/>
      <c r="AE109" s="210"/>
      <c r="AF109" s="210"/>
      <c r="AG109" s="210" t="s">
        <v>282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5">
      <c r="A110" s="217"/>
      <c r="B110" s="218"/>
      <c r="C110" s="264" t="s">
        <v>367</v>
      </c>
      <c r="D110" s="248"/>
      <c r="E110" s="249">
        <v>13.64526</v>
      </c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10"/>
      <c r="Z110" s="210"/>
      <c r="AA110" s="210"/>
      <c r="AB110" s="210"/>
      <c r="AC110" s="210"/>
      <c r="AD110" s="210"/>
      <c r="AE110" s="210"/>
      <c r="AF110" s="210"/>
      <c r="AG110" s="210" t="s">
        <v>282</v>
      </c>
      <c r="AH110" s="210">
        <v>1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1" x14ac:dyDescent="0.25">
      <c r="A111" s="217"/>
      <c r="B111" s="218"/>
      <c r="C111" s="244" t="s">
        <v>407</v>
      </c>
      <c r="D111" s="222"/>
      <c r="E111" s="223">
        <v>15.0578</v>
      </c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10"/>
      <c r="Z111" s="210"/>
      <c r="AA111" s="210"/>
      <c r="AB111" s="210"/>
      <c r="AC111" s="210"/>
      <c r="AD111" s="210"/>
      <c r="AE111" s="210"/>
      <c r="AF111" s="210"/>
      <c r="AG111" s="210" t="s">
        <v>282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1" x14ac:dyDescent="0.25">
      <c r="A112" s="217"/>
      <c r="B112" s="218"/>
      <c r="C112" s="244" t="s">
        <v>408</v>
      </c>
      <c r="D112" s="222"/>
      <c r="E112" s="223">
        <v>0.84150000000000003</v>
      </c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10"/>
      <c r="Z112" s="210"/>
      <c r="AA112" s="210"/>
      <c r="AB112" s="210"/>
      <c r="AC112" s="210"/>
      <c r="AD112" s="210"/>
      <c r="AE112" s="210"/>
      <c r="AF112" s="210"/>
      <c r="AG112" s="210" t="s">
        <v>282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5">
      <c r="A113" s="217"/>
      <c r="B113" s="218"/>
      <c r="C113" s="264" t="s">
        <v>367</v>
      </c>
      <c r="D113" s="248"/>
      <c r="E113" s="249">
        <v>15.8993</v>
      </c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10"/>
      <c r="Z113" s="210"/>
      <c r="AA113" s="210"/>
      <c r="AB113" s="210"/>
      <c r="AC113" s="210"/>
      <c r="AD113" s="210"/>
      <c r="AE113" s="210"/>
      <c r="AF113" s="210"/>
      <c r="AG113" s="210" t="s">
        <v>282</v>
      </c>
      <c r="AH113" s="210">
        <v>1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0.399999999999999" outlineLevel="1" x14ac:dyDescent="0.25">
      <c r="A114" s="231">
        <v>19</v>
      </c>
      <c r="B114" s="232" t="s">
        <v>409</v>
      </c>
      <c r="C114" s="242" t="s">
        <v>410</v>
      </c>
      <c r="D114" s="233" t="s">
        <v>290</v>
      </c>
      <c r="E114" s="234">
        <v>270.60000000000002</v>
      </c>
      <c r="F114" s="235"/>
      <c r="G114" s="236">
        <f>ROUND(E114*F114,2)</f>
        <v>0</v>
      </c>
      <c r="H114" s="235"/>
      <c r="I114" s="236">
        <f>ROUND(E114*H114,2)</f>
        <v>0</v>
      </c>
      <c r="J114" s="235"/>
      <c r="K114" s="236">
        <f>ROUND(E114*J114,2)</f>
        <v>0</v>
      </c>
      <c r="L114" s="236">
        <v>15</v>
      </c>
      <c r="M114" s="236">
        <f>G114*(1+L114/100)</f>
        <v>0</v>
      </c>
      <c r="N114" s="236">
        <v>3.3E-4</v>
      </c>
      <c r="O114" s="236">
        <f>ROUND(E114*N114,2)</f>
        <v>0.09</v>
      </c>
      <c r="P114" s="236">
        <v>4.734E-2</v>
      </c>
      <c r="Q114" s="236">
        <f>ROUND(E114*P114,2)</f>
        <v>12.81</v>
      </c>
      <c r="R114" s="236" t="s">
        <v>354</v>
      </c>
      <c r="S114" s="236" t="s">
        <v>243</v>
      </c>
      <c r="T114" s="237" t="s">
        <v>243</v>
      </c>
      <c r="U114" s="220">
        <v>0.45</v>
      </c>
      <c r="V114" s="220">
        <f>ROUND(E114*U114,2)</f>
        <v>121.77</v>
      </c>
      <c r="W114" s="220"/>
      <c r="X114" s="220" t="s">
        <v>292</v>
      </c>
      <c r="Y114" s="210"/>
      <c r="Z114" s="210"/>
      <c r="AA114" s="210"/>
      <c r="AB114" s="210"/>
      <c r="AC114" s="210"/>
      <c r="AD114" s="210"/>
      <c r="AE114" s="210"/>
      <c r="AF114" s="210"/>
      <c r="AG114" s="210" t="s">
        <v>293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5">
      <c r="A115" s="217"/>
      <c r="B115" s="218"/>
      <c r="C115" s="244" t="s">
        <v>374</v>
      </c>
      <c r="D115" s="222"/>
      <c r="E115" s="223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10"/>
      <c r="Z115" s="210"/>
      <c r="AA115" s="210"/>
      <c r="AB115" s="210"/>
      <c r="AC115" s="210"/>
      <c r="AD115" s="210"/>
      <c r="AE115" s="210"/>
      <c r="AF115" s="210"/>
      <c r="AG115" s="210" t="s">
        <v>282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17"/>
      <c r="B116" s="218"/>
      <c r="C116" s="244" t="s">
        <v>411</v>
      </c>
      <c r="D116" s="222"/>
      <c r="E116" s="223">
        <v>110.455</v>
      </c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10"/>
      <c r="Z116" s="210"/>
      <c r="AA116" s="210"/>
      <c r="AB116" s="210"/>
      <c r="AC116" s="210"/>
      <c r="AD116" s="210"/>
      <c r="AE116" s="210"/>
      <c r="AF116" s="210"/>
      <c r="AG116" s="210" t="s">
        <v>282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17"/>
      <c r="B117" s="218"/>
      <c r="C117" s="244" t="s">
        <v>412</v>
      </c>
      <c r="D117" s="222"/>
      <c r="E117" s="223">
        <v>158.46</v>
      </c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10"/>
      <c r="Z117" s="210"/>
      <c r="AA117" s="210"/>
      <c r="AB117" s="210"/>
      <c r="AC117" s="210"/>
      <c r="AD117" s="210"/>
      <c r="AE117" s="210"/>
      <c r="AF117" s="210"/>
      <c r="AG117" s="210" t="s">
        <v>282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5">
      <c r="A118" s="217"/>
      <c r="B118" s="218"/>
      <c r="C118" s="244" t="s">
        <v>413</v>
      </c>
      <c r="D118" s="222"/>
      <c r="E118" s="223">
        <v>-15.169</v>
      </c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10"/>
      <c r="Z118" s="210"/>
      <c r="AA118" s="210"/>
      <c r="AB118" s="210"/>
      <c r="AC118" s="210"/>
      <c r="AD118" s="210"/>
      <c r="AE118" s="210"/>
      <c r="AF118" s="210"/>
      <c r="AG118" s="210" t="s">
        <v>282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17"/>
      <c r="B119" s="218"/>
      <c r="C119" s="264" t="s">
        <v>367</v>
      </c>
      <c r="D119" s="248"/>
      <c r="E119" s="249">
        <v>253.74600000000001</v>
      </c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10"/>
      <c r="Z119" s="210"/>
      <c r="AA119" s="210"/>
      <c r="AB119" s="210"/>
      <c r="AC119" s="210"/>
      <c r="AD119" s="210"/>
      <c r="AE119" s="210"/>
      <c r="AF119" s="210"/>
      <c r="AG119" s="210" t="s">
        <v>282</v>
      </c>
      <c r="AH119" s="210">
        <v>1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17"/>
      <c r="B120" s="218"/>
      <c r="C120" s="244" t="s">
        <v>414</v>
      </c>
      <c r="D120" s="222"/>
      <c r="E120" s="223">
        <v>10.215999999999999</v>
      </c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10"/>
      <c r="Z120" s="210"/>
      <c r="AA120" s="210"/>
      <c r="AB120" s="210"/>
      <c r="AC120" s="210"/>
      <c r="AD120" s="210"/>
      <c r="AE120" s="210"/>
      <c r="AF120" s="210"/>
      <c r="AG120" s="210" t="s">
        <v>282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17"/>
      <c r="B121" s="218"/>
      <c r="C121" s="244" t="s">
        <v>415</v>
      </c>
      <c r="D121" s="222"/>
      <c r="E121" s="223">
        <v>6.6379999999999999</v>
      </c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10"/>
      <c r="Z121" s="210"/>
      <c r="AA121" s="210"/>
      <c r="AB121" s="210"/>
      <c r="AC121" s="210"/>
      <c r="AD121" s="210"/>
      <c r="AE121" s="210"/>
      <c r="AF121" s="210"/>
      <c r="AG121" s="210" t="s">
        <v>282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ht="20.399999999999999" outlineLevel="1" x14ac:dyDescent="0.25">
      <c r="A122" s="254">
        <v>20</v>
      </c>
      <c r="B122" s="255" t="s">
        <v>416</v>
      </c>
      <c r="C122" s="263" t="s">
        <v>417</v>
      </c>
      <c r="D122" s="256" t="s">
        <v>290</v>
      </c>
      <c r="E122" s="257">
        <v>270.60000000000002</v>
      </c>
      <c r="F122" s="258"/>
      <c r="G122" s="259">
        <f>ROUND(E122*F122,2)</f>
        <v>0</v>
      </c>
      <c r="H122" s="258"/>
      <c r="I122" s="259">
        <f>ROUND(E122*H122,2)</f>
        <v>0</v>
      </c>
      <c r="J122" s="258"/>
      <c r="K122" s="259">
        <f>ROUND(E122*J122,2)</f>
        <v>0</v>
      </c>
      <c r="L122" s="259">
        <v>15</v>
      </c>
      <c r="M122" s="259">
        <f>G122*(1+L122/100)</f>
        <v>0</v>
      </c>
      <c r="N122" s="259">
        <v>0</v>
      </c>
      <c r="O122" s="259">
        <f>ROUND(E122*N122,2)</f>
        <v>0</v>
      </c>
      <c r="P122" s="259">
        <v>3.2000000000000002E-3</v>
      </c>
      <c r="Q122" s="259">
        <f>ROUND(E122*P122,2)</f>
        <v>0.87</v>
      </c>
      <c r="R122" s="259" t="s">
        <v>354</v>
      </c>
      <c r="S122" s="259" t="s">
        <v>243</v>
      </c>
      <c r="T122" s="260" t="s">
        <v>243</v>
      </c>
      <c r="U122" s="220">
        <v>0.06</v>
      </c>
      <c r="V122" s="220">
        <f>ROUND(E122*U122,2)</f>
        <v>16.239999999999998</v>
      </c>
      <c r="W122" s="220"/>
      <c r="X122" s="220" t="s">
        <v>292</v>
      </c>
      <c r="Y122" s="210"/>
      <c r="Z122" s="210"/>
      <c r="AA122" s="210"/>
      <c r="AB122" s="210"/>
      <c r="AC122" s="210"/>
      <c r="AD122" s="210"/>
      <c r="AE122" s="210"/>
      <c r="AF122" s="210"/>
      <c r="AG122" s="210" t="s">
        <v>293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31">
        <v>21</v>
      </c>
      <c r="B123" s="232" t="s">
        <v>418</v>
      </c>
      <c r="C123" s="242" t="s">
        <v>419</v>
      </c>
      <c r="D123" s="233" t="s">
        <v>290</v>
      </c>
      <c r="E123" s="234">
        <v>0.75</v>
      </c>
      <c r="F123" s="235"/>
      <c r="G123" s="236">
        <f>ROUND(E123*F123,2)</f>
        <v>0</v>
      </c>
      <c r="H123" s="235"/>
      <c r="I123" s="236">
        <f>ROUND(E123*H123,2)</f>
        <v>0</v>
      </c>
      <c r="J123" s="235"/>
      <c r="K123" s="236">
        <f>ROUND(E123*J123,2)</f>
        <v>0</v>
      </c>
      <c r="L123" s="236">
        <v>15</v>
      </c>
      <c r="M123" s="236">
        <f>G123*(1+L123/100)</f>
        <v>0</v>
      </c>
      <c r="N123" s="236">
        <v>6.7000000000000002E-4</v>
      </c>
      <c r="O123" s="236">
        <f>ROUND(E123*N123,2)</f>
        <v>0</v>
      </c>
      <c r="P123" s="236">
        <v>8.2000000000000003E-2</v>
      </c>
      <c r="Q123" s="236">
        <f>ROUND(E123*P123,2)</f>
        <v>0.06</v>
      </c>
      <c r="R123" s="236" t="s">
        <v>354</v>
      </c>
      <c r="S123" s="236" t="s">
        <v>243</v>
      </c>
      <c r="T123" s="237" t="s">
        <v>243</v>
      </c>
      <c r="U123" s="220">
        <v>0.6</v>
      </c>
      <c r="V123" s="220">
        <f>ROUND(E123*U123,2)</f>
        <v>0.45</v>
      </c>
      <c r="W123" s="220"/>
      <c r="X123" s="220" t="s">
        <v>292</v>
      </c>
      <c r="Y123" s="210"/>
      <c r="Z123" s="210"/>
      <c r="AA123" s="210"/>
      <c r="AB123" s="210"/>
      <c r="AC123" s="210"/>
      <c r="AD123" s="210"/>
      <c r="AE123" s="210"/>
      <c r="AF123" s="210"/>
      <c r="AG123" s="210" t="s">
        <v>293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17"/>
      <c r="B124" s="218"/>
      <c r="C124" s="261" t="s">
        <v>420</v>
      </c>
      <c r="D124" s="252"/>
      <c r="E124" s="252"/>
      <c r="F124" s="252"/>
      <c r="G124" s="252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10"/>
      <c r="Z124" s="210"/>
      <c r="AA124" s="210"/>
      <c r="AB124" s="210"/>
      <c r="AC124" s="210"/>
      <c r="AD124" s="210"/>
      <c r="AE124" s="210"/>
      <c r="AF124" s="210"/>
      <c r="AG124" s="210" t="s">
        <v>295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38" t="str">
        <f>C124</f>
        <v>nebo vybourání otvorů jakýchkoliv rozměrů, včetně pomocného lešení o výšce podlahy do 1900 mm a pro zatížení do 1,5 kPa  (150 kg/m2),</v>
      </c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17"/>
      <c r="B125" s="218"/>
      <c r="C125" s="244" t="s">
        <v>421</v>
      </c>
      <c r="D125" s="222"/>
      <c r="E125" s="223">
        <v>0.75</v>
      </c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10"/>
      <c r="Z125" s="210"/>
      <c r="AA125" s="210"/>
      <c r="AB125" s="210"/>
      <c r="AC125" s="210"/>
      <c r="AD125" s="210"/>
      <c r="AE125" s="210"/>
      <c r="AF125" s="210"/>
      <c r="AG125" s="210" t="s">
        <v>282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ht="20.399999999999999" outlineLevel="1" x14ac:dyDescent="0.25">
      <c r="A126" s="231">
        <v>22</v>
      </c>
      <c r="B126" s="232" t="s">
        <v>422</v>
      </c>
      <c r="C126" s="242" t="s">
        <v>423</v>
      </c>
      <c r="D126" s="233" t="s">
        <v>290</v>
      </c>
      <c r="E126" s="234">
        <v>708.97</v>
      </c>
      <c r="F126" s="235"/>
      <c r="G126" s="236">
        <f>ROUND(E126*F126,2)</f>
        <v>0</v>
      </c>
      <c r="H126" s="235"/>
      <c r="I126" s="236">
        <f>ROUND(E126*H126,2)</f>
        <v>0</v>
      </c>
      <c r="J126" s="235"/>
      <c r="K126" s="236">
        <f>ROUND(E126*J126,2)</f>
        <v>0</v>
      </c>
      <c r="L126" s="236">
        <v>15</v>
      </c>
      <c r="M126" s="236">
        <f>G126*(1+L126/100)</f>
        <v>0</v>
      </c>
      <c r="N126" s="236">
        <v>3.3E-4</v>
      </c>
      <c r="O126" s="236">
        <f>ROUND(E126*N126,2)</f>
        <v>0.23</v>
      </c>
      <c r="P126" s="236">
        <v>1.183E-2</v>
      </c>
      <c r="Q126" s="236">
        <f>ROUND(E126*P126,2)</f>
        <v>8.39</v>
      </c>
      <c r="R126" s="236" t="s">
        <v>354</v>
      </c>
      <c r="S126" s="236" t="s">
        <v>243</v>
      </c>
      <c r="T126" s="237" t="s">
        <v>243</v>
      </c>
      <c r="U126" s="220">
        <v>0.34599999999999997</v>
      </c>
      <c r="V126" s="220">
        <f>ROUND(E126*U126,2)</f>
        <v>245.3</v>
      </c>
      <c r="W126" s="220"/>
      <c r="X126" s="220" t="s">
        <v>292</v>
      </c>
      <c r="Y126" s="210"/>
      <c r="Z126" s="210"/>
      <c r="AA126" s="210"/>
      <c r="AB126" s="210"/>
      <c r="AC126" s="210"/>
      <c r="AD126" s="210"/>
      <c r="AE126" s="210"/>
      <c r="AF126" s="210"/>
      <c r="AG126" s="210" t="s">
        <v>293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17"/>
      <c r="B127" s="218"/>
      <c r="C127" s="244" t="s">
        <v>424</v>
      </c>
      <c r="D127" s="222"/>
      <c r="E127" s="223">
        <v>708.97</v>
      </c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10"/>
      <c r="Z127" s="210"/>
      <c r="AA127" s="210"/>
      <c r="AB127" s="210"/>
      <c r="AC127" s="210"/>
      <c r="AD127" s="210"/>
      <c r="AE127" s="210"/>
      <c r="AF127" s="210"/>
      <c r="AG127" s="210" t="s">
        <v>282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ht="20.399999999999999" outlineLevel="1" x14ac:dyDescent="0.25">
      <c r="A128" s="231">
        <v>23</v>
      </c>
      <c r="B128" s="232" t="s">
        <v>425</v>
      </c>
      <c r="C128" s="242" t="s">
        <v>426</v>
      </c>
      <c r="D128" s="233" t="s">
        <v>290</v>
      </c>
      <c r="E128" s="234">
        <v>556.45950000000005</v>
      </c>
      <c r="F128" s="235"/>
      <c r="G128" s="236">
        <f>ROUND(E128*F128,2)</f>
        <v>0</v>
      </c>
      <c r="H128" s="235"/>
      <c r="I128" s="236">
        <f>ROUND(E128*H128,2)</f>
        <v>0</v>
      </c>
      <c r="J128" s="235"/>
      <c r="K128" s="236">
        <f>ROUND(E128*J128,2)</f>
        <v>0</v>
      </c>
      <c r="L128" s="236">
        <v>15</v>
      </c>
      <c r="M128" s="236">
        <f>G128*(1+L128/100)</f>
        <v>0</v>
      </c>
      <c r="N128" s="236">
        <v>3.3E-4</v>
      </c>
      <c r="O128" s="236">
        <f>ROUND(E128*N128,2)</f>
        <v>0.18</v>
      </c>
      <c r="P128" s="236">
        <v>1.188E-2</v>
      </c>
      <c r="Q128" s="236">
        <f>ROUND(E128*P128,2)</f>
        <v>6.61</v>
      </c>
      <c r="R128" s="236" t="s">
        <v>354</v>
      </c>
      <c r="S128" s="236" t="s">
        <v>243</v>
      </c>
      <c r="T128" s="237" t="s">
        <v>243</v>
      </c>
      <c r="U128" s="220">
        <v>0.43</v>
      </c>
      <c r="V128" s="220">
        <f>ROUND(E128*U128,2)</f>
        <v>239.28</v>
      </c>
      <c r="W128" s="220"/>
      <c r="X128" s="220" t="s">
        <v>292</v>
      </c>
      <c r="Y128" s="210"/>
      <c r="Z128" s="210"/>
      <c r="AA128" s="210"/>
      <c r="AB128" s="210"/>
      <c r="AC128" s="210"/>
      <c r="AD128" s="210"/>
      <c r="AE128" s="210"/>
      <c r="AF128" s="210"/>
      <c r="AG128" s="210" t="s">
        <v>293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5">
      <c r="A129" s="217"/>
      <c r="B129" s="218"/>
      <c r="C129" s="244" t="s">
        <v>427</v>
      </c>
      <c r="D129" s="222"/>
      <c r="E129" s="223">
        <v>19.03</v>
      </c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10"/>
      <c r="Z129" s="210"/>
      <c r="AA129" s="210"/>
      <c r="AB129" s="210"/>
      <c r="AC129" s="210"/>
      <c r="AD129" s="210"/>
      <c r="AE129" s="210"/>
      <c r="AF129" s="210"/>
      <c r="AG129" s="210" t="s">
        <v>282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17"/>
      <c r="B130" s="218"/>
      <c r="C130" s="264" t="s">
        <v>367</v>
      </c>
      <c r="D130" s="248"/>
      <c r="E130" s="249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10"/>
      <c r="Z130" s="210"/>
      <c r="AA130" s="210"/>
      <c r="AB130" s="210"/>
      <c r="AC130" s="210"/>
      <c r="AD130" s="210"/>
      <c r="AE130" s="210"/>
      <c r="AF130" s="210"/>
      <c r="AG130" s="210" t="s">
        <v>282</v>
      </c>
      <c r="AH130" s="210">
        <v>1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17"/>
      <c r="B131" s="218"/>
      <c r="C131" s="244" t="s">
        <v>374</v>
      </c>
      <c r="D131" s="222"/>
      <c r="E131" s="223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10"/>
      <c r="Z131" s="210"/>
      <c r="AA131" s="210"/>
      <c r="AB131" s="210"/>
      <c r="AC131" s="210"/>
      <c r="AD131" s="210"/>
      <c r="AE131" s="210"/>
      <c r="AF131" s="210"/>
      <c r="AG131" s="210" t="s">
        <v>282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17"/>
      <c r="B132" s="218"/>
      <c r="C132" s="244" t="s">
        <v>428</v>
      </c>
      <c r="D132" s="222"/>
      <c r="E132" s="223">
        <v>40.32</v>
      </c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10"/>
      <c r="Z132" s="210"/>
      <c r="AA132" s="210"/>
      <c r="AB132" s="210"/>
      <c r="AC132" s="210"/>
      <c r="AD132" s="210"/>
      <c r="AE132" s="210"/>
      <c r="AF132" s="210"/>
      <c r="AG132" s="210" t="s">
        <v>282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17"/>
      <c r="B133" s="218"/>
      <c r="C133" s="244" t="s">
        <v>429</v>
      </c>
      <c r="D133" s="222"/>
      <c r="E133" s="223">
        <v>99.56</v>
      </c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10"/>
      <c r="Z133" s="210"/>
      <c r="AA133" s="210"/>
      <c r="AB133" s="210"/>
      <c r="AC133" s="210"/>
      <c r="AD133" s="210"/>
      <c r="AE133" s="210"/>
      <c r="AF133" s="210"/>
      <c r="AG133" s="210" t="s">
        <v>282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17"/>
      <c r="B134" s="218"/>
      <c r="C134" s="244" t="s">
        <v>430</v>
      </c>
      <c r="D134" s="222"/>
      <c r="E134" s="223">
        <v>35.36</v>
      </c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10"/>
      <c r="Z134" s="210"/>
      <c r="AA134" s="210"/>
      <c r="AB134" s="210"/>
      <c r="AC134" s="210"/>
      <c r="AD134" s="210"/>
      <c r="AE134" s="210"/>
      <c r="AF134" s="210"/>
      <c r="AG134" s="210" t="s">
        <v>282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17"/>
      <c r="B135" s="218"/>
      <c r="C135" s="244" t="s">
        <v>431</v>
      </c>
      <c r="D135" s="222"/>
      <c r="E135" s="223">
        <v>57.76</v>
      </c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10"/>
      <c r="Z135" s="210"/>
      <c r="AA135" s="210"/>
      <c r="AB135" s="210"/>
      <c r="AC135" s="210"/>
      <c r="AD135" s="210"/>
      <c r="AE135" s="210"/>
      <c r="AF135" s="210"/>
      <c r="AG135" s="210" t="s">
        <v>282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1" x14ac:dyDescent="0.25">
      <c r="A136" s="217"/>
      <c r="B136" s="218"/>
      <c r="C136" s="244" t="s">
        <v>432</v>
      </c>
      <c r="D136" s="222"/>
      <c r="E136" s="223">
        <v>139.84</v>
      </c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10"/>
      <c r="Z136" s="210"/>
      <c r="AA136" s="210"/>
      <c r="AB136" s="210"/>
      <c r="AC136" s="210"/>
      <c r="AD136" s="210"/>
      <c r="AE136" s="210"/>
      <c r="AF136" s="210"/>
      <c r="AG136" s="210" t="s">
        <v>282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17"/>
      <c r="B137" s="218"/>
      <c r="C137" s="244" t="s">
        <v>433</v>
      </c>
      <c r="D137" s="222"/>
      <c r="E137" s="223">
        <v>53.24</v>
      </c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10"/>
      <c r="Z137" s="210"/>
      <c r="AA137" s="210"/>
      <c r="AB137" s="210"/>
      <c r="AC137" s="210"/>
      <c r="AD137" s="210"/>
      <c r="AE137" s="210"/>
      <c r="AF137" s="210"/>
      <c r="AG137" s="210" t="s">
        <v>282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5">
      <c r="A138" s="217"/>
      <c r="B138" s="218"/>
      <c r="C138" s="244" t="s">
        <v>434</v>
      </c>
      <c r="D138" s="222"/>
      <c r="E138" s="223">
        <v>61.72</v>
      </c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10"/>
      <c r="Z138" s="210"/>
      <c r="AA138" s="210"/>
      <c r="AB138" s="210"/>
      <c r="AC138" s="210"/>
      <c r="AD138" s="210"/>
      <c r="AE138" s="210"/>
      <c r="AF138" s="210"/>
      <c r="AG138" s="210" t="s">
        <v>282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17"/>
      <c r="B139" s="218"/>
      <c r="C139" s="264" t="s">
        <v>367</v>
      </c>
      <c r="D139" s="248"/>
      <c r="E139" s="249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10"/>
      <c r="Z139" s="210"/>
      <c r="AA139" s="210"/>
      <c r="AB139" s="210"/>
      <c r="AC139" s="210"/>
      <c r="AD139" s="210"/>
      <c r="AE139" s="210"/>
      <c r="AF139" s="210"/>
      <c r="AG139" s="210" t="s">
        <v>282</v>
      </c>
      <c r="AH139" s="210">
        <v>1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17"/>
      <c r="B140" s="218"/>
      <c r="C140" s="244" t="s">
        <v>435</v>
      </c>
      <c r="D140" s="222"/>
      <c r="E140" s="223">
        <v>18.7</v>
      </c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10"/>
      <c r="Z140" s="210"/>
      <c r="AA140" s="210"/>
      <c r="AB140" s="210"/>
      <c r="AC140" s="210"/>
      <c r="AD140" s="210"/>
      <c r="AE140" s="210"/>
      <c r="AF140" s="210"/>
      <c r="AG140" s="210" t="s">
        <v>282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17"/>
      <c r="B141" s="218"/>
      <c r="C141" s="244" t="s">
        <v>436</v>
      </c>
      <c r="D141" s="222"/>
      <c r="E141" s="223">
        <v>10.54</v>
      </c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10"/>
      <c r="Z141" s="210"/>
      <c r="AA141" s="210"/>
      <c r="AB141" s="210"/>
      <c r="AC141" s="210"/>
      <c r="AD141" s="210"/>
      <c r="AE141" s="210"/>
      <c r="AF141" s="210"/>
      <c r="AG141" s="210" t="s">
        <v>282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1" x14ac:dyDescent="0.25">
      <c r="A142" s="217"/>
      <c r="B142" s="218"/>
      <c r="C142" s="244" t="s">
        <v>437</v>
      </c>
      <c r="D142" s="222"/>
      <c r="E142" s="223">
        <v>20.399999999999999</v>
      </c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10"/>
      <c r="Z142" s="210"/>
      <c r="AA142" s="210"/>
      <c r="AB142" s="210"/>
      <c r="AC142" s="210"/>
      <c r="AD142" s="210"/>
      <c r="AE142" s="210"/>
      <c r="AF142" s="210"/>
      <c r="AG142" s="210" t="s">
        <v>282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ht="20.399999999999999" outlineLevel="1" x14ac:dyDescent="0.25">
      <c r="A143" s="231">
        <v>24</v>
      </c>
      <c r="B143" s="232" t="s">
        <v>438</v>
      </c>
      <c r="C143" s="242" t="s">
        <v>439</v>
      </c>
      <c r="D143" s="233" t="s">
        <v>299</v>
      </c>
      <c r="E143" s="234">
        <v>1.52</v>
      </c>
      <c r="F143" s="235"/>
      <c r="G143" s="236">
        <f>ROUND(E143*F143,2)</f>
        <v>0</v>
      </c>
      <c r="H143" s="235"/>
      <c r="I143" s="236">
        <f>ROUND(E143*H143,2)</f>
        <v>0</v>
      </c>
      <c r="J143" s="235"/>
      <c r="K143" s="236">
        <f>ROUND(E143*J143,2)</f>
        <v>0</v>
      </c>
      <c r="L143" s="236">
        <v>15</v>
      </c>
      <c r="M143" s="236">
        <f>G143*(1+L143/100)</f>
        <v>0</v>
      </c>
      <c r="N143" s="236">
        <v>6.6600000000000001E-3</v>
      </c>
      <c r="O143" s="236">
        <f>ROUND(E143*N143,2)</f>
        <v>0.01</v>
      </c>
      <c r="P143" s="236">
        <v>2.4</v>
      </c>
      <c r="Q143" s="236">
        <f>ROUND(E143*P143,2)</f>
        <v>3.65</v>
      </c>
      <c r="R143" s="236" t="s">
        <v>354</v>
      </c>
      <c r="S143" s="236" t="s">
        <v>243</v>
      </c>
      <c r="T143" s="237" t="s">
        <v>243</v>
      </c>
      <c r="U143" s="220">
        <v>6.72</v>
      </c>
      <c r="V143" s="220">
        <f>ROUND(E143*U143,2)</f>
        <v>10.210000000000001</v>
      </c>
      <c r="W143" s="220"/>
      <c r="X143" s="220" t="s">
        <v>292</v>
      </c>
      <c r="Y143" s="210"/>
      <c r="Z143" s="210"/>
      <c r="AA143" s="210"/>
      <c r="AB143" s="210"/>
      <c r="AC143" s="210"/>
      <c r="AD143" s="210"/>
      <c r="AE143" s="210"/>
      <c r="AF143" s="210"/>
      <c r="AG143" s="210" t="s">
        <v>293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5">
      <c r="A144" s="217"/>
      <c r="B144" s="218"/>
      <c r="C144" s="261" t="s">
        <v>440</v>
      </c>
      <c r="D144" s="252"/>
      <c r="E144" s="252"/>
      <c r="F144" s="252"/>
      <c r="G144" s="252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10"/>
      <c r="Z144" s="210"/>
      <c r="AA144" s="210"/>
      <c r="AB144" s="210"/>
      <c r="AC144" s="210"/>
      <c r="AD144" s="210"/>
      <c r="AE144" s="210"/>
      <c r="AF144" s="210"/>
      <c r="AG144" s="210" t="s">
        <v>295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5">
      <c r="A145" s="217"/>
      <c r="B145" s="218"/>
      <c r="C145" s="244" t="s">
        <v>441</v>
      </c>
      <c r="D145" s="222"/>
      <c r="E145" s="223">
        <v>1.52</v>
      </c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10"/>
      <c r="Z145" s="210"/>
      <c r="AA145" s="210"/>
      <c r="AB145" s="210"/>
      <c r="AC145" s="210"/>
      <c r="AD145" s="210"/>
      <c r="AE145" s="210"/>
      <c r="AF145" s="210"/>
      <c r="AG145" s="210" t="s">
        <v>282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ht="20.399999999999999" outlineLevel="1" x14ac:dyDescent="0.25">
      <c r="A146" s="231">
        <v>25</v>
      </c>
      <c r="B146" s="232" t="s">
        <v>438</v>
      </c>
      <c r="C146" s="242" t="s">
        <v>439</v>
      </c>
      <c r="D146" s="233" t="s">
        <v>299</v>
      </c>
      <c r="E146" s="234">
        <v>0.28599999999999998</v>
      </c>
      <c r="F146" s="235"/>
      <c r="G146" s="236">
        <f>ROUND(E146*F146,2)</f>
        <v>0</v>
      </c>
      <c r="H146" s="235"/>
      <c r="I146" s="236">
        <f>ROUND(E146*H146,2)</f>
        <v>0</v>
      </c>
      <c r="J146" s="235"/>
      <c r="K146" s="236">
        <f>ROUND(E146*J146,2)</f>
        <v>0</v>
      </c>
      <c r="L146" s="236">
        <v>15</v>
      </c>
      <c r="M146" s="236">
        <f>G146*(1+L146/100)</f>
        <v>0</v>
      </c>
      <c r="N146" s="236">
        <v>6.6600000000000001E-3</v>
      </c>
      <c r="O146" s="236">
        <f>ROUND(E146*N146,2)</f>
        <v>0</v>
      </c>
      <c r="P146" s="236">
        <v>2.4</v>
      </c>
      <c r="Q146" s="236">
        <f>ROUND(E146*P146,2)</f>
        <v>0.69</v>
      </c>
      <c r="R146" s="236" t="s">
        <v>354</v>
      </c>
      <c r="S146" s="236" t="s">
        <v>243</v>
      </c>
      <c r="T146" s="237" t="s">
        <v>243</v>
      </c>
      <c r="U146" s="220">
        <v>6.72</v>
      </c>
      <c r="V146" s="220">
        <f>ROUND(E146*U146,2)</f>
        <v>1.92</v>
      </c>
      <c r="W146" s="220"/>
      <c r="X146" s="220" t="s">
        <v>292</v>
      </c>
      <c r="Y146" s="210"/>
      <c r="Z146" s="210"/>
      <c r="AA146" s="210"/>
      <c r="AB146" s="210"/>
      <c r="AC146" s="210"/>
      <c r="AD146" s="210"/>
      <c r="AE146" s="210"/>
      <c r="AF146" s="210"/>
      <c r="AG146" s="210" t="s">
        <v>320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5">
      <c r="A147" s="217"/>
      <c r="B147" s="218"/>
      <c r="C147" s="261" t="s">
        <v>440</v>
      </c>
      <c r="D147" s="252"/>
      <c r="E147" s="252"/>
      <c r="F147" s="252"/>
      <c r="G147" s="252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10"/>
      <c r="Z147" s="210"/>
      <c r="AA147" s="210"/>
      <c r="AB147" s="210"/>
      <c r="AC147" s="210"/>
      <c r="AD147" s="210"/>
      <c r="AE147" s="210"/>
      <c r="AF147" s="210"/>
      <c r="AG147" s="210" t="s">
        <v>295</v>
      </c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5">
      <c r="A148" s="217"/>
      <c r="B148" s="218"/>
      <c r="C148" s="244" t="s">
        <v>442</v>
      </c>
      <c r="D148" s="222"/>
      <c r="E148" s="223">
        <v>0.28599999999999998</v>
      </c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10"/>
      <c r="Z148" s="210"/>
      <c r="AA148" s="210"/>
      <c r="AB148" s="210"/>
      <c r="AC148" s="210"/>
      <c r="AD148" s="210"/>
      <c r="AE148" s="210"/>
      <c r="AF148" s="210"/>
      <c r="AG148" s="210" t="s">
        <v>282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5">
      <c r="A149" s="217"/>
      <c r="B149" s="218"/>
      <c r="C149" s="244" t="s">
        <v>443</v>
      </c>
      <c r="D149" s="222"/>
      <c r="E149" s="223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10"/>
      <c r="Z149" s="210"/>
      <c r="AA149" s="210"/>
      <c r="AB149" s="210"/>
      <c r="AC149" s="210"/>
      <c r="AD149" s="210"/>
      <c r="AE149" s="210"/>
      <c r="AF149" s="210"/>
      <c r="AG149" s="210" t="s">
        <v>282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31">
        <v>26</v>
      </c>
      <c r="B150" s="232" t="s">
        <v>444</v>
      </c>
      <c r="C150" s="242" t="s">
        <v>445</v>
      </c>
      <c r="D150" s="233" t="s">
        <v>299</v>
      </c>
      <c r="E150" s="234">
        <v>9.7424999999999997</v>
      </c>
      <c r="F150" s="235"/>
      <c r="G150" s="236">
        <f>ROUND(E150*F150,2)</f>
        <v>0</v>
      </c>
      <c r="H150" s="235"/>
      <c r="I150" s="236">
        <f>ROUND(E150*H150,2)</f>
        <v>0</v>
      </c>
      <c r="J150" s="235"/>
      <c r="K150" s="236">
        <f>ROUND(E150*J150,2)</f>
        <v>0</v>
      </c>
      <c r="L150" s="236">
        <v>15</v>
      </c>
      <c r="M150" s="236">
        <f>G150*(1+L150/100)</f>
        <v>0</v>
      </c>
      <c r="N150" s="236">
        <v>6.8900000000000003E-3</v>
      </c>
      <c r="O150" s="236">
        <f>ROUND(E150*N150,2)</f>
        <v>7.0000000000000007E-2</v>
      </c>
      <c r="P150" s="236">
        <v>2.4</v>
      </c>
      <c r="Q150" s="236">
        <f>ROUND(E150*P150,2)</f>
        <v>23.38</v>
      </c>
      <c r="R150" s="236" t="s">
        <v>354</v>
      </c>
      <c r="S150" s="236" t="s">
        <v>243</v>
      </c>
      <c r="T150" s="237" t="s">
        <v>243</v>
      </c>
      <c r="U150" s="220">
        <v>9.0299999999999994</v>
      </c>
      <c r="V150" s="220">
        <f>ROUND(E150*U150,2)</f>
        <v>87.97</v>
      </c>
      <c r="W150" s="220"/>
      <c r="X150" s="220" t="s">
        <v>292</v>
      </c>
      <c r="Y150" s="210"/>
      <c r="Z150" s="210"/>
      <c r="AA150" s="210"/>
      <c r="AB150" s="210"/>
      <c r="AC150" s="210"/>
      <c r="AD150" s="210"/>
      <c r="AE150" s="210"/>
      <c r="AF150" s="210"/>
      <c r="AG150" s="210" t="s">
        <v>320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17"/>
      <c r="B151" s="218"/>
      <c r="C151" s="261" t="s">
        <v>440</v>
      </c>
      <c r="D151" s="252"/>
      <c r="E151" s="252"/>
      <c r="F151" s="252"/>
      <c r="G151" s="252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10"/>
      <c r="Z151" s="210"/>
      <c r="AA151" s="210"/>
      <c r="AB151" s="210"/>
      <c r="AC151" s="210"/>
      <c r="AD151" s="210"/>
      <c r="AE151" s="210"/>
      <c r="AF151" s="210"/>
      <c r="AG151" s="210" t="s">
        <v>295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17"/>
      <c r="B152" s="218"/>
      <c r="C152" s="244" t="s">
        <v>446</v>
      </c>
      <c r="D152" s="222"/>
      <c r="E152" s="223">
        <v>1.9635</v>
      </c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10"/>
      <c r="Z152" s="210"/>
      <c r="AA152" s="210"/>
      <c r="AB152" s="210"/>
      <c r="AC152" s="210"/>
      <c r="AD152" s="210"/>
      <c r="AE152" s="210"/>
      <c r="AF152" s="210"/>
      <c r="AG152" s="210" t="s">
        <v>282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5">
      <c r="A153" s="217"/>
      <c r="B153" s="218"/>
      <c r="C153" s="244" t="s">
        <v>447</v>
      </c>
      <c r="D153" s="222"/>
      <c r="E153" s="223">
        <v>7.7789999999999999</v>
      </c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10"/>
      <c r="Z153" s="210"/>
      <c r="AA153" s="210"/>
      <c r="AB153" s="210"/>
      <c r="AC153" s="210"/>
      <c r="AD153" s="210"/>
      <c r="AE153" s="210"/>
      <c r="AF153" s="210"/>
      <c r="AG153" s="210" t="s">
        <v>282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5">
      <c r="A154" s="231">
        <v>27</v>
      </c>
      <c r="B154" s="232" t="s">
        <v>444</v>
      </c>
      <c r="C154" s="242" t="s">
        <v>445</v>
      </c>
      <c r="D154" s="233" t="s">
        <v>299</v>
      </c>
      <c r="E154" s="234">
        <v>5.1444000000000001</v>
      </c>
      <c r="F154" s="235"/>
      <c r="G154" s="236">
        <f>ROUND(E154*F154,2)</f>
        <v>0</v>
      </c>
      <c r="H154" s="235"/>
      <c r="I154" s="236">
        <f>ROUND(E154*H154,2)</f>
        <v>0</v>
      </c>
      <c r="J154" s="235"/>
      <c r="K154" s="236">
        <f>ROUND(E154*J154,2)</f>
        <v>0</v>
      </c>
      <c r="L154" s="236">
        <v>15</v>
      </c>
      <c r="M154" s="236">
        <f>G154*(1+L154/100)</f>
        <v>0</v>
      </c>
      <c r="N154" s="236">
        <v>6.8900000000000003E-3</v>
      </c>
      <c r="O154" s="236">
        <f>ROUND(E154*N154,2)</f>
        <v>0.04</v>
      </c>
      <c r="P154" s="236">
        <v>2.4</v>
      </c>
      <c r="Q154" s="236">
        <f>ROUND(E154*P154,2)</f>
        <v>12.35</v>
      </c>
      <c r="R154" s="236" t="s">
        <v>354</v>
      </c>
      <c r="S154" s="236" t="s">
        <v>243</v>
      </c>
      <c r="T154" s="237" t="s">
        <v>243</v>
      </c>
      <c r="U154" s="220">
        <v>9.0299999999999994</v>
      </c>
      <c r="V154" s="220">
        <f>ROUND(E154*U154,2)</f>
        <v>46.45</v>
      </c>
      <c r="W154" s="220"/>
      <c r="X154" s="220" t="s">
        <v>292</v>
      </c>
      <c r="Y154" s="210"/>
      <c r="Z154" s="210"/>
      <c r="AA154" s="210"/>
      <c r="AB154" s="210"/>
      <c r="AC154" s="210"/>
      <c r="AD154" s="210"/>
      <c r="AE154" s="210"/>
      <c r="AF154" s="210"/>
      <c r="AG154" s="210" t="s">
        <v>293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17"/>
      <c r="B155" s="218"/>
      <c r="C155" s="261" t="s">
        <v>440</v>
      </c>
      <c r="D155" s="252"/>
      <c r="E155" s="252"/>
      <c r="F155" s="252"/>
      <c r="G155" s="252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10"/>
      <c r="Z155" s="210"/>
      <c r="AA155" s="210"/>
      <c r="AB155" s="210"/>
      <c r="AC155" s="210"/>
      <c r="AD155" s="210"/>
      <c r="AE155" s="210"/>
      <c r="AF155" s="210"/>
      <c r="AG155" s="210" t="s">
        <v>295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1" x14ac:dyDescent="0.25">
      <c r="A156" s="217"/>
      <c r="B156" s="218"/>
      <c r="C156" s="244" t="s">
        <v>448</v>
      </c>
      <c r="D156" s="222"/>
      <c r="E156" s="223">
        <v>5.14</v>
      </c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10"/>
      <c r="Z156" s="210"/>
      <c r="AA156" s="210"/>
      <c r="AB156" s="210"/>
      <c r="AC156" s="210"/>
      <c r="AD156" s="210"/>
      <c r="AE156" s="210"/>
      <c r="AF156" s="210"/>
      <c r="AG156" s="210" t="s">
        <v>282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ht="20.399999999999999" outlineLevel="1" x14ac:dyDescent="0.25">
      <c r="A157" s="231">
        <v>28</v>
      </c>
      <c r="B157" s="232" t="s">
        <v>449</v>
      </c>
      <c r="C157" s="242" t="s">
        <v>450</v>
      </c>
      <c r="D157" s="233" t="s">
        <v>299</v>
      </c>
      <c r="E157" s="234">
        <v>75.116799999999998</v>
      </c>
      <c r="F157" s="235"/>
      <c r="G157" s="236">
        <f>ROUND(E157*F157,2)</f>
        <v>0</v>
      </c>
      <c r="H157" s="235"/>
      <c r="I157" s="236">
        <f>ROUND(E157*H157,2)</f>
        <v>0</v>
      </c>
      <c r="J157" s="235"/>
      <c r="K157" s="236">
        <f>ROUND(E157*J157,2)</f>
        <v>0</v>
      </c>
      <c r="L157" s="236">
        <v>15</v>
      </c>
      <c r="M157" s="236">
        <f>G157*(1+L157/100)</f>
        <v>0</v>
      </c>
      <c r="N157" s="236">
        <v>0</v>
      </c>
      <c r="O157" s="236">
        <f>ROUND(E157*N157,2)</f>
        <v>0</v>
      </c>
      <c r="P157" s="236">
        <v>1.6</v>
      </c>
      <c r="Q157" s="236">
        <f>ROUND(E157*P157,2)</f>
        <v>120.19</v>
      </c>
      <c r="R157" s="236" t="s">
        <v>354</v>
      </c>
      <c r="S157" s="236" t="s">
        <v>243</v>
      </c>
      <c r="T157" s="237" t="s">
        <v>243</v>
      </c>
      <c r="U157" s="220">
        <v>2.79</v>
      </c>
      <c r="V157" s="220">
        <f>ROUND(E157*U157,2)</f>
        <v>209.58</v>
      </c>
      <c r="W157" s="220"/>
      <c r="X157" s="220" t="s">
        <v>292</v>
      </c>
      <c r="Y157" s="210"/>
      <c r="Z157" s="210"/>
      <c r="AA157" s="210"/>
      <c r="AB157" s="210"/>
      <c r="AC157" s="210"/>
      <c r="AD157" s="210"/>
      <c r="AE157" s="210"/>
      <c r="AF157" s="210"/>
      <c r="AG157" s="210" t="s">
        <v>293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17"/>
      <c r="B158" s="218"/>
      <c r="C158" s="244" t="s">
        <v>451</v>
      </c>
      <c r="D158" s="222"/>
      <c r="E158" s="223">
        <v>11.891999999999999</v>
      </c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10"/>
      <c r="Z158" s="210"/>
      <c r="AA158" s="210"/>
      <c r="AB158" s="210"/>
      <c r="AC158" s="210"/>
      <c r="AD158" s="210"/>
      <c r="AE158" s="210"/>
      <c r="AF158" s="210"/>
      <c r="AG158" s="210" t="s">
        <v>282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5">
      <c r="A159" s="217"/>
      <c r="B159" s="218"/>
      <c r="C159" s="265" t="s">
        <v>452</v>
      </c>
      <c r="D159" s="250"/>
      <c r="E159" s="251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10"/>
      <c r="Z159" s="210"/>
      <c r="AA159" s="210"/>
      <c r="AB159" s="210"/>
      <c r="AC159" s="210"/>
      <c r="AD159" s="210"/>
      <c r="AE159" s="210"/>
      <c r="AF159" s="210"/>
      <c r="AG159" s="210" t="s">
        <v>282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ht="20.399999999999999" outlineLevel="1" x14ac:dyDescent="0.25">
      <c r="A160" s="217"/>
      <c r="B160" s="218"/>
      <c r="C160" s="266" t="s">
        <v>453</v>
      </c>
      <c r="D160" s="250"/>
      <c r="E160" s="251">
        <v>282.89370000000002</v>
      </c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10"/>
      <c r="Z160" s="210"/>
      <c r="AA160" s="210"/>
      <c r="AB160" s="210"/>
      <c r="AC160" s="210"/>
      <c r="AD160" s="210"/>
      <c r="AE160" s="210"/>
      <c r="AF160" s="210"/>
      <c r="AG160" s="210" t="s">
        <v>282</v>
      </c>
      <c r="AH160" s="210">
        <v>2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5">
      <c r="A161" s="217"/>
      <c r="B161" s="218"/>
      <c r="C161" s="266" t="s">
        <v>454</v>
      </c>
      <c r="D161" s="250"/>
      <c r="E161" s="251">
        <v>314.41750000000002</v>
      </c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10"/>
      <c r="Z161" s="210"/>
      <c r="AA161" s="210"/>
      <c r="AB161" s="210"/>
      <c r="AC161" s="210"/>
      <c r="AD161" s="210"/>
      <c r="AE161" s="210"/>
      <c r="AF161" s="210"/>
      <c r="AG161" s="210" t="s">
        <v>282</v>
      </c>
      <c r="AH161" s="210">
        <v>2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1" x14ac:dyDescent="0.25">
      <c r="A162" s="217"/>
      <c r="B162" s="218"/>
      <c r="C162" s="266" t="s">
        <v>455</v>
      </c>
      <c r="D162" s="250"/>
      <c r="E162" s="251">
        <v>-22.54</v>
      </c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10"/>
      <c r="Z162" s="210"/>
      <c r="AA162" s="210"/>
      <c r="AB162" s="210"/>
      <c r="AC162" s="210"/>
      <c r="AD162" s="210"/>
      <c r="AE162" s="210"/>
      <c r="AF162" s="210"/>
      <c r="AG162" s="210" t="s">
        <v>282</v>
      </c>
      <c r="AH162" s="210">
        <v>2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5">
      <c r="A163" s="217"/>
      <c r="B163" s="218"/>
      <c r="C163" s="265" t="s">
        <v>456</v>
      </c>
      <c r="D163" s="250"/>
      <c r="E163" s="251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10"/>
      <c r="Z163" s="210"/>
      <c r="AA163" s="210"/>
      <c r="AB163" s="210"/>
      <c r="AC163" s="210"/>
      <c r="AD163" s="210"/>
      <c r="AE163" s="210"/>
      <c r="AF163" s="210"/>
      <c r="AG163" s="210" t="s">
        <v>282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5">
      <c r="A164" s="217"/>
      <c r="B164" s="218"/>
      <c r="C164" s="244" t="s">
        <v>457</v>
      </c>
      <c r="D164" s="222"/>
      <c r="E164" s="223">
        <v>63.224829999999997</v>
      </c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10"/>
      <c r="Z164" s="210"/>
      <c r="AA164" s="210"/>
      <c r="AB164" s="210"/>
      <c r="AC164" s="210"/>
      <c r="AD164" s="210"/>
      <c r="AE164" s="210"/>
      <c r="AF164" s="210"/>
      <c r="AG164" s="210" t="s">
        <v>282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ht="20.399999999999999" outlineLevel="1" x14ac:dyDescent="0.25">
      <c r="A165" s="231">
        <v>29</v>
      </c>
      <c r="B165" s="232" t="s">
        <v>458</v>
      </c>
      <c r="C165" s="242" t="s">
        <v>459</v>
      </c>
      <c r="D165" s="233" t="s">
        <v>299</v>
      </c>
      <c r="E165" s="234">
        <v>31.718800000000002</v>
      </c>
      <c r="F165" s="235"/>
      <c r="G165" s="236">
        <f>ROUND(E165*F165,2)</f>
        <v>0</v>
      </c>
      <c r="H165" s="235"/>
      <c r="I165" s="236">
        <f>ROUND(E165*H165,2)</f>
        <v>0</v>
      </c>
      <c r="J165" s="235"/>
      <c r="K165" s="236">
        <f>ROUND(E165*J165,2)</f>
        <v>0</v>
      </c>
      <c r="L165" s="236">
        <v>15</v>
      </c>
      <c r="M165" s="236">
        <f>G165*(1+L165/100)</f>
        <v>0</v>
      </c>
      <c r="N165" s="236">
        <v>0</v>
      </c>
      <c r="O165" s="236">
        <f>ROUND(E165*N165,2)</f>
        <v>0</v>
      </c>
      <c r="P165" s="236">
        <v>2.2000000000000002</v>
      </c>
      <c r="Q165" s="236">
        <f>ROUND(E165*P165,2)</f>
        <v>69.78</v>
      </c>
      <c r="R165" s="236" t="s">
        <v>354</v>
      </c>
      <c r="S165" s="236" t="s">
        <v>243</v>
      </c>
      <c r="T165" s="237" t="s">
        <v>243</v>
      </c>
      <c r="U165" s="220">
        <v>7.1950000000000003</v>
      </c>
      <c r="V165" s="220">
        <f>ROUND(E165*U165,2)</f>
        <v>228.22</v>
      </c>
      <c r="W165" s="220"/>
      <c r="X165" s="220" t="s">
        <v>292</v>
      </c>
      <c r="Y165" s="210"/>
      <c r="Z165" s="210"/>
      <c r="AA165" s="210"/>
      <c r="AB165" s="210"/>
      <c r="AC165" s="210"/>
      <c r="AD165" s="210"/>
      <c r="AE165" s="210"/>
      <c r="AF165" s="210"/>
      <c r="AG165" s="210" t="s">
        <v>293</v>
      </c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1" x14ac:dyDescent="0.25">
      <c r="A166" s="217"/>
      <c r="B166" s="218"/>
      <c r="C166" s="265" t="s">
        <v>452</v>
      </c>
      <c r="D166" s="250"/>
      <c r="E166" s="251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10"/>
      <c r="Z166" s="210"/>
      <c r="AA166" s="210"/>
      <c r="AB166" s="210"/>
      <c r="AC166" s="210"/>
      <c r="AD166" s="210"/>
      <c r="AE166" s="210"/>
      <c r="AF166" s="210"/>
      <c r="AG166" s="210" t="s">
        <v>282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17"/>
      <c r="B167" s="218"/>
      <c r="C167" s="266" t="s">
        <v>460</v>
      </c>
      <c r="D167" s="250"/>
      <c r="E167" s="251">
        <v>261.95</v>
      </c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10"/>
      <c r="Z167" s="210"/>
      <c r="AA167" s="210"/>
      <c r="AB167" s="210"/>
      <c r="AC167" s="210"/>
      <c r="AD167" s="210"/>
      <c r="AE167" s="210"/>
      <c r="AF167" s="210"/>
      <c r="AG167" s="210" t="s">
        <v>282</v>
      </c>
      <c r="AH167" s="210">
        <v>2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17"/>
      <c r="B168" s="218"/>
      <c r="C168" s="266" t="s">
        <v>461</v>
      </c>
      <c r="D168" s="250"/>
      <c r="E168" s="251">
        <v>252.91</v>
      </c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10"/>
      <c r="Z168" s="210"/>
      <c r="AA168" s="210"/>
      <c r="AB168" s="210"/>
      <c r="AC168" s="210"/>
      <c r="AD168" s="210"/>
      <c r="AE168" s="210"/>
      <c r="AF168" s="210"/>
      <c r="AG168" s="210" t="s">
        <v>282</v>
      </c>
      <c r="AH168" s="210">
        <v>2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17"/>
      <c r="B169" s="218"/>
      <c r="C169" s="265" t="s">
        <v>456</v>
      </c>
      <c r="D169" s="250"/>
      <c r="E169" s="251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10"/>
      <c r="Z169" s="210"/>
      <c r="AA169" s="210"/>
      <c r="AB169" s="210"/>
      <c r="AC169" s="210"/>
      <c r="AD169" s="210"/>
      <c r="AE169" s="210"/>
      <c r="AF169" s="210"/>
      <c r="AG169" s="210" t="s">
        <v>282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1" x14ac:dyDescent="0.25">
      <c r="A170" s="217"/>
      <c r="B170" s="218"/>
      <c r="C170" s="244" t="s">
        <v>462</v>
      </c>
      <c r="D170" s="222"/>
      <c r="E170" s="223">
        <v>20.5944</v>
      </c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10"/>
      <c r="Z170" s="210"/>
      <c r="AA170" s="210"/>
      <c r="AB170" s="210"/>
      <c r="AC170" s="210"/>
      <c r="AD170" s="210"/>
      <c r="AE170" s="210"/>
      <c r="AF170" s="210"/>
      <c r="AG170" s="210" t="s">
        <v>282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17"/>
      <c r="B171" s="218"/>
      <c r="C171" s="265" t="s">
        <v>452</v>
      </c>
      <c r="D171" s="250"/>
      <c r="E171" s="251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10"/>
      <c r="Z171" s="210"/>
      <c r="AA171" s="210"/>
      <c r="AB171" s="210"/>
      <c r="AC171" s="210"/>
      <c r="AD171" s="210"/>
      <c r="AE171" s="210"/>
      <c r="AF171" s="210"/>
      <c r="AG171" s="210" t="s">
        <v>282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5">
      <c r="A172" s="217"/>
      <c r="B172" s="218"/>
      <c r="C172" s="266" t="s">
        <v>463</v>
      </c>
      <c r="D172" s="250"/>
      <c r="E172" s="251">
        <v>126.5</v>
      </c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10"/>
      <c r="Z172" s="210"/>
      <c r="AA172" s="210"/>
      <c r="AB172" s="210"/>
      <c r="AC172" s="210"/>
      <c r="AD172" s="210"/>
      <c r="AE172" s="210"/>
      <c r="AF172" s="210"/>
      <c r="AG172" s="210" t="s">
        <v>282</v>
      </c>
      <c r="AH172" s="210">
        <v>2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1" x14ac:dyDescent="0.25">
      <c r="A173" s="217"/>
      <c r="B173" s="218"/>
      <c r="C173" s="266" t="s">
        <v>464</v>
      </c>
      <c r="D173" s="250"/>
      <c r="E173" s="251">
        <v>18.05</v>
      </c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10"/>
      <c r="Z173" s="210"/>
      <c r="AA173" s="210"/>
      <c r="AB173" s="210"/>
      <c r="AC173" s="210"/>
      <c r="AD173" s="210"/>
      <c r="AE173" s="210"/>
      <c r="AF173" s="210"/>
      <c r="AG173" s="210" t="s">
        <v>282</v>
      </c>
      <c r="AH173" s="210">
        <v>2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5">
      <c r="A174" s="217"/>
      <c r="B174" s="218"/>
      <c r="C174" s="265" t="s">
        <v>456</v>
      </c>
      <c r="D174" s="250"/>
      <c r="E174" s="251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10"/>
      <c r="Z174" s="210"/>
      <c r="AA174" s="210"/>
      <c r="AB174" s="210"/>
      <c r="AC174" s="210"/>
      <c r="AD174" s="210"/>
      <c r="AE174" s="210"/>
      <c r="AF174" s="210"/>
      <c r="AG174" s="210" t="s">
        <v>282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1" x14ac:dyDescent="0.25">
      <c r="A175" s="217"/>
      <c r="B175" s="218"/>
      <c r="C175" s="244" t="s">
        <v>465</v>
      </c>
      <c r="D175" s="222"/>
      <c r="E175" s="223">
        <v>5.782</v>
      </c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10"/>
      <c r="Z175" s="210"/>
      <c r="AA175" s="210"/>
      <c r="AB175" s="210"/>
      <c r="AC175" s="210"/>
      <c r="AD175" s="210"/>
      <c r="AE175" s="210"/>
      <c r="AF175" s="210"/>
      <c r="AG175" s="210" t="s">
        <v>282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5">
      <c r="A176" s="217"/>
      <c r="B176" s="218"/>
      <c r="C176" s="244" t="s">
        <v>466</v>
      </c>
      <c r="D176" s="222"/>
      <c r="E176" s="223">
        <v>1.9823999999999999</v>
      </c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10"/>
      <c r="Z176" s="210"/>
      <c r="AA176" s="210"/>
      <c r="AB176" s="210"/>
      <c r="AC176" s="210"/>
      <c r="AD176" s="210"/>
      <c r="AE176" s="210"/>
      <c r="AF176" s="210"/>
      <c r="AG176" s="210" t="s">
        <v>282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17"/>
      <c r="B177" s="218"/>
      <c r="C177" s="244" t="s">
        <v>467</v>
      </c>
      <c r="D177" s="222"/>
      <c r="E177" s="223">
        <v>3.36</v>
      </c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10"/>
      <c r="Z177" s="210"/>
      <c r="AA177" s="210"/>
      <c r="AB177" s="210"/>
      <c r="AC177" s="210"/>
      <c r="AD177" s="210"/>
      <c r="AE177" s="210"/>
      <c r="AF177" s="210"/>
      <c r="AG177" s="210" t="s">
        <v>282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ht="20.399999999999999" outlineLevel="1" x14ac:dyDescent="0.25">
      <c r="A178" s="231">
        <v>30</v>
      </c>
      <c r="B178" s="232" t="s">
        <v>468</v>
      </c>
      <c r="C178" s="242" t="s">
        <v>459</v>
      </c>
      <c r="D178" s="233" t="s">
        <v>299</v>
      </c>
      <c r="E178" s="234">
        <v>61.758049999999997</v>
      </c>
      <c r="F178" s="235"/>
      <c r="G178" s="236">
        <f>ROUND(E178*F178,2)</f>
        <v>0</v>
      </c>
      <c r="H178" s="235"/>
      <c r="I178" s="236">
        <f>ROUND(E178*H178,2)</f>
        <v>0</v>
      </c>
      <c r="J178" s="235"/>
      <c r="K178" s="236">
        <f>ROUND(E178*J178,2)</f>
        <v>0</v>
      </c>
      <c r="L178" s="236">
        <v>15</v>
      </c>
      <c r="M178" s="236">
        <f>G178*(1+L178/100)</f>
        <v>0</v>
      </c>
      <c r="N178" s="236">
        <v>0</v>
      </c>
      <c r="O178" s="236">
        <f>ROUND(E178*N178,2)</f>
        <v>0</v>
      </c>
      <c r="P178" s="236">
        <v>2.2000000000000002</v>
      </c>
      <c r="Q178" s="236">
        <f>ROUND(E178*P178,2)</f>
        <v>135.87</v>
      </c>
      <c r="R178" s="236" t="s">
        <v>354</v>
      </c>
      <c r="S178" s="236" t="s">
        <v>243</v>
      </c>
      <c r="T178" s="237" t="s">
        <v>243</v>
      </c>
      <c r="U178" s="220">
        <v>5.08</v>
      </c>
      <c r="V178" s="220">
        <f>ROUND(E178*U178,2)</f>
        <v>313.73</v>
      </c>
      <c r="W178" s="220"/>
      <c r="X178" s="220" t="s">
        <v>292</v>
      </c>
      <c r="Y178" s="210"/>
      <c r="Z178" s="210"/>
      <c r="AA178" s="210"/>
      <c r="AB178" s="210"/>
      <c r="AC178" s="210"/>
      <c r="AD178" s="210"/>
      <c r="AE178" s="210"/>
      <c r="AF178" s="210"/>
      <c r="AG178" s="210" t="s">
        <v>293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1" x14ac:dyDescent="0.25">
      <c r="A179" s="217"/>
      <c r="B179" s="218"/>
      <c r="C179" s="265" t="s">
        <v>452</v>
      </c>
      <c r="D179" s="250"/>
      <c r="E179" s="251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10"/>
      <c r="Z179" s="210"/>
      <c r="AA179" s="210"/>
      <c r="AB179" s="210"/>
      <c r="AC179" s="210"/>
      <c r="AD179" s="210"/>
      <c r="AE179" s="210"/>
      <c r="AF179" s="210"/>
      <c r="AG179" s="210" t="s">
        <v>282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1" x14ac:dyDescent="0.25">
      <c r="A180" s="217"/>
      <c r="B180" s="218"/>
      <c r="C180" s="266" t="s">
        <v>460</v>
      </c>
      <c r="D180" s="250"/>
      <c r="E180" s="251">
        <v>261.95</v>
      </c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10"/>
      <c r="Z180" s="210"/>
      <c r="AA180" s="210"/>
      <c r="AB180" s="210"/>
      <c r="AC180" s="210"/>
      <c r="AD180" s="210"/>
      <c r="AE180" s="210"/>
      <c r="AF180" s="210"/>
      <c r="AG180" s="210" t="s">
        <v>282</v>
      </c>
      <c r="AH180" s="210">
        <v>2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1" x14ac:dyDescent="0.25">
      <c r="A181" s="217"/>
      <c r="B181" s="218"/>
      <c r="C181" s="266" t="s">
        <v>461</v>
      </c>
      <c r="D181" s="250"/>
      <c r="E181" s="251">
        <v>252.91</v>
      </c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10"/>
      <c r="Z181" s="210"/>
      <c r="AA181" s="210"/>
      <c r="AB181" s="210"/>
      <c r="AC181" s="210"/>
      <c r="AD181" s="210"/>
      <c r="AE181" s="210"/>
      <c r="AF181" s="210"/>
      <c r="AG181" s="210" t="s">
        <v>282</v>
      </c>
      <c r="AH181" s="210">
        <v>2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1" x14ac:dyDescent="0.25">
      <c r="A182" s="217"/>
      <c r="B182" s="218"/>
      <c r="C182" s="265" t="s">
        <v>456</v>
      </c>
      <c r="D182" s="250"/>
      <c r="E182" s="251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10"/>
      <c r="Z182" s="210"/>
      <c r="AA182" s="210"/>
      <c r="AB182" s="210"/>
      <c r="AC182" s="210"/>
      <c r="AD182" s="210"/>
      <c r="AE182" s="210"/>
      <c r="AF182" s="210"/>
      <c r="AG182" s="210" t="s">
        <v>282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5">
      <c r="A183" s="217"/>
      <c r="B183" s="218"/>
      <c r="C183" s="244" t="s">
        <v>469</v>
      </c>
      <c r="D183" s="222"/>
      <c r="E183" s="223">
        <v>38.6145</v>
      </c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10"/>
      <c r="Z183" s="210"/>
      <c r="AA183" s="210"/>
      <c r="AB183" s="210"/>
      <c r="AC183" s="210"/>
      <c r="AD183" s="210"/>
      <c r="AE183" s="210"/>
      <c r="AF183" s="210"/>
      <c r="AG183" s="210" t="s">
        <v>282</v>
      </c>
      <c r="AH183" s="210">
        <v>0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17"/>
      <c r="B184" s="218"/>
      <c r="C184" s="264" t="s">
        <v>367</v>
      </c>
      <c r="D184" s="248"/>
      <c r="E184" s="249">
        <v>38.6145</v>
      </c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10"/>
      <c r="Z184" s="210"/>
      <c r="AA184" s="210"/>
      <c r="AB184" s="210"/>
      <c r="AC184" s="210"/>
      <c r="AD184" s="210"/>
      <c r="AE184" s="210"/>
      <c r="AF184" s="210"/>
      <c r="AG184" s="210" t="s">
        <v>282</v>
      </c>
      <c r="AH184" s="210">
        <v>1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1" x14ac:dyDescent="0.25">
      <c r="A185" s="217"/>
      <c r="B185" s="218"/>
      <c r="C185" s="244" t="s">
        <v>470</v>
      </c>
      <c r="D185" s="222"/>
      <c r="E185" s="223">
        <v>1.2966</v>
      </c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10"/>
      <c r="Z185" s="210"/>
      <c r="AA185" s="210"/>
      <c r="AB185" s="210"/>
      <c r="AC185" s="210"/>
      <c r="AD185" s="210"/>
      <c r="AE185" s="210"/>
      <c r="AF185" s="210"/>
      <c r="AG185" s="210" t="s">
        <v>282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5">
      <c r="A186" s="217"/>
      <c r="B186" s="218"/>
      <c r="C186" s="264" t="s">
        <v>367</v>
      </c>
      <c r="D186" s="248"/>
      <c r="E186" s="249">
        <v>1.2966</v>
      </c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10"/>
      <c r="Z186" s="210"/>
      <c r="AA186" s="210"/>
      <c r="AB186" s="210"/>
      <c r="AC186" s="210"/>
      <c r="AD186" s="210"/>
      <c r="AE186" s="210"/>
      <c r="AF186" s="210"/>
      <c r="AG186" s="210" t="s">
        <v>282</v>
      </c>
      <c r="AH186" s="210">
        <v>1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5">
      <c r="A187" s="217"/>
      <c r="B187" s="218"/>
      <c r="C187" s="244" t="s">
        <v>471</v>
      </c>
      <c r="D187" s="222"/>
      <c r="E187" s="223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10"/>
      <c r="Z187" s="210"/>
      <c r="AA187" s="210"/>
      <c r="AB187" s="210"/>
      <c r="AC187" s="210"/>
      <c r="AD187" s="210"/>
      <c r="AE187" s="210"/>
      <c r="AF187" s="210"/>
      <c r="AG187" s="210" t="s">
        <v>282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1" x14ac:dyDescent="0.25">
      <c r="A188" s="217"/>
      <c r="B188" s="218"/>
      <c r="C188" s="265" t="s">
        <v>452</v>
      </c>
      <c r="D188" s="250"/>
      <c r="E188" s="251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10"/>
      <c r="Z188" s="210"/>
      <c r="AA188" s="210"/>
      <c r="AB188" s="210"/>
      <c r="AC188" s="210"/>
      <c r="AD188" s="210"/>
      <c r="AE188" s="210"/>
      <c r="AF188" s="210"/>
      <c r="AG188" s="210" t="s">
        <v>282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1" x14ac:dyDescent="0.25">
      <c r="A189" s="217"/>
      <c r="B189" s="218"/>
      <c r="C189" s="266" t="s">
        <v>472</v>
      </c>
      <c r="D189" s="250"/>
      <c r="E189" s="251">
        <v>34.44</v>
      </c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10"/>
      <c r="Z189" s="210"/>
      <c r="AA189" s="210"/>
      <c r="AB189" s="210"/>
      <c r="AC189" s="210"/>
      <c r="AD189" s="210"/>
      <c r="AE189" s="210"/>
      <c r="AF189" s="210"/>
      <c r="AG189" s="210" t="s">
        <v>282</v>
      </c>
      <c r="AH189" s="210">
        <v>2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5">
      <c r="A190" s="217"/>
      <c r="B190" s="218"/>
      <c r="C190" s="266" t="s">
        <v>473</v>
      </c>
      <c r="D190" s="250"/>
      <c r="E190" s="251">
        <v>50.31</v>
      </c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10"/>
      <c r="Z190" s="210"/>
      <c r="AA190" s="210"/>
      <c r="AB190" s="210"/>
      <c r="AC190" s="210"/>
      <c r="AD190" s="210"/>
      <c r="AE190" s="210"/>
      <c r="AF190" s="210"/>
      <c r="AG190" s="210" t="s">
        <v>282</v>
      </c>
      <c r="AH190" s="210">
        <v>2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1" x14ac:dyDescent="0.25">
      <c r="A191" s="217"/>
      <c r="B191" s="218"/>
      <c r="C191" s="266" t="s">
        <v>474</v>
      </c>
      <c r="D191" s="250"/>
      <c r="E191" s="251">
        <v>36.299999999999997</v>
      </c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10"/>
      <c r="Z191" s="210"/>
      <c r="AA191" s="210"/>
      <c r="AB191" s="210"/>
      <c r="AC191" s="210"/>
      <c r="AD191" s="210"/>
      <c r="AE191" s="210"/>
      <c r="AF191" s="210"/>
      <c r="AG191" s="210" t="s">
        <v>282</v>
      </c>
      <c r="AH191" s="210">
        <v>2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5">
      <c r="A192" s="217"/>
      <c r="B192" s="218"/>
      <c r="C192" s="266" t="s">
        <v>475</v>
      </c>
      <c r="D192" s="250"/>
      <c r="E192" s="251">
        <v>41.2</v>
      </c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10"/>
      <c r="Z192" s="210"/>
      <c r="AA192" s="210"/>
      <c r="AB192" s="210"/>
      <c r="AC192" s="210"/>
      <c r="AD192" s="210"/>
      <c r="AE192" s="210"/>
      <c r="AF192" s="210"/>
      <c r="AG192" s="210" t="s">
        <v>282</v>
      </c>
      <c r="AH192" s="210">
        <v>2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5">
      <c r="A193" s="217"/>
      <c r="B193" s="218"/>
      <c r="C193" s="266" t="s">
        <v>476</v>
      </c>
      <c r="D193" s="250"/>
      <c r="E193" s="251">
        <v>21.76</v>
      </c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10"/>
      <c r="Z193" s="210"/>
      <c r="AA193" s="210"/>
      <c r="AB193" s="210"/>
      <c r="AC193" s="210"/>
      <c r="AD193" s="210"/>
      <c r="AE193" s="210"/>
      <c r="AF193" s="210"/>
      <c r="AG193" s="210" t="s">
        <v>282</v>
      </c>
      <c r="AH193" s="210">
        <v>2</v>
      </c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1" x14ac:dyDescent="0.25">
      <c r="A194" s="217"/>
      <c r="B194" s="218"/>
      <c r="C194" s="266" t="s">
        <v>477</v>
      </c>
      <c r="D194" s="250"/>
      <c r="E194" s="251">
        <v>22.98</v>
      </c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10"/>
      <c r="Z194" s="210"/>
      <c r="AA194" s="210"/>
      <c r="AB194" s="210"/>
      <c r="AC194" s="210"/>
      <c r="AD194" s="210"/>
      <c r="AE194" s="210"/>
      <c r="AF194" s="210"/>
      <c r="AG194" s="210" t="s">
        <v>282</v>
      </c>
      <c r="AH194" s="210">
        <v>2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1" x14ac:dyDescent="0.25">
      <c r="A195" s="217"/>
      <c r="B195" s="218"/>
      <c r="C195" s="265" t="s">
        <v>456</v>
      </c>
      <c r="D195" s="250"/>
      <c r="E195" s="251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10"/>
      <c r="Z195" s="210"/>
      <c r="AA195" s="210"/>
      <c r="AB195" s="210"/>
      <c r="AC195" s="210"/>
      <c r="AD195" s="210"/>
      <c r="AE195" s="210"/>
      <c r="AF195" s="210"/>
      <c r="AG195" s="210" t="s">
        <v>282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5">
      <c r="A196" s="217"/>
      <c r="B196" s="218"/>
      <c r="C196" s="244" t="s">
        <v>478</v>
      </c>
      <c r="D196" s="222"/>
      <c r="E196" s="223">
        <v>16.559200000000001</v>
      </c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10"/>
      <c r="Z196" s="210"/>
      <c r="AA196" s="210"/>
      <c r="AB196" s="210"/>
      <c r="AC196" s="210"/>
      <c r="AD196" s="210"/>
      <c r="AE196" s="210"/>
      <c r="AF196" s="210"/>
      <c r="AG196" s="210" t="s">
        <v>282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5">
      <c r="A197" s="217"/>
      <c r="B197" s="218"/>
      <c r="C197" s="244" t="s">
        <v>479</v>
      </c>
      <c r="D197" s="222"/>
      <c r="E197" s="223">
        <v>5.28775</v>
      </c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10"/>
      <c r="Z197" s="210"/>
      <c r="AA197" s="210"/>
      <c r="AB197" s="210"/>
      <c r="AC197" s="210"/>
      <c r="AD197" s="210"/>
      <c r="AE197" s="210"/>
      <c r="AF197" s="210"/>
      <c r="AG197" s="210" t="s">
        <v>282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ht="20.399999999999999" outlineLevel="1" x14ac:dyDescent="0.25">
      <c r="A198" s="231">
        <v>31</v>
      </c>
      <c r="B198" s="232" t="s">
        <v>480</v>
      </c>
      <c r="C198" s="242" t="s">
        <v>459</v>
      </c>
      <c r="D198" s="233" t="s">
        <v>299</v>
      </c>
      <c r="E198" s="234">
        <v>13.009499999999999</v>
      </c>
      <c r="F198" s="235"/>
      <c r="G198" s="236">
        <f>ROUND(E198*F198,2)</f>
        <v>0</v>
      </c>
      <c r="H198" s="235"/>
      <c r="I198" s="236">
        <f>ROUND(E198*H198,2)</f>
        <v>0</v>
      </c>
      <c r="J198" s="235"/>
      <c r="K198" s="236">
        <f>ROUND(E198*J198,2)</f>
        <v>0</v>
      </c>
      <c r="L198" s="236">
        <v>15</v>
      </c>
      <c r="M198" s="236">
        <f>G198*(1+L198/100)</f>
        <v>0</v>
      </c>
      <c r="N198" s="236">
        <v>0</v>
      </c>
      <c r="O198" s="236">
        <f>ROUND(E198*N198,2)</f>
        <v>0</v>
      </c>
      <c r="P198" s="236">
        <v>2.2000000000000002</v>
      </c>
      <c r="Q198" s="236">
        <f>ROUND(E198*P198,2)</f>
        <v>28.62</v>
      </c>
      <c r="R198" s="236" t="s">
        <v>354</v>
      </c>
      <c r="S198" s="236" t="s">
        <v>243</v>
      </c>
      <c r="T198" s="237" t="s">
        <v>243</v>
      </c>
      <c r="U198" s="220">
        <v>4.6550000000000002</v>
      </c>
      <c r="V198" s="220">
        <f>ROUND(E198*U198,2)</f>
        <v>60.56</v>
      </c>
      <c r="W198" s="220"/>
      <c r="X198" s="220" t="s">
        <v>292</v>
      </c>
      <c r="Y198" s="210"/>
      <c r="Z198" s="210"/>
      <c r="AA198" s="210"/>
      <c r="AB198" s="210"/>
      <c r="AC198" s="210"/>
      <c r="AD198" s="210"/>
      <c r="AE198" s="210"/>
      <c r="AF198" s="210"/>
      <c r="AG198" s="210" t="s">
        <v>293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5">
      <c r="A199" s="217"/>
      <c r="B199" s="218"/>
      <c r="C199" s="265" t="s">
        <v>452</v>
      </c>
      <c r="D199" s="250"/>
      <c r="E199" s="251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10"/>
      <c r="Z199" s="210"/>
      <c r="AA199" s="210"/>
      <c r="AB199" s="210"/>
      <c r="AC199" s="210"/>
      <c r="AD199" s="210"/>
      <c r="AE199" s="210"/>
      <c r="AF199" s="210"/>
      <c r="AG199" s="210" t="s">
        <v>282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1" x14ac:dyDescent="0.25">
      <c r="A200" s="217"/>
      <c r="B200" s="218"/>
      <c r="C200" s="266" t="s">
        <v>463</v>
      </c>
      <c r="D200" s="250"/>
      <c r="E200" s="251">
        <v>126.5</v>
      </c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10"/>
      <c r="Z200" s="210"/>
      <c r="AA200" s="210"/>
      <c r="AB200" s="210"/>
      <c r="AC200" s="210"/>
      <c r="AD200" s="210"/>
      <c r="AE200" s="210"/>
      <c r="AF200" s="210"/>
      <c r="AG200" s="210" t="s">
        <v>282</v>
      </c>
      <c r="AH200" s="210">
        <v>2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1" x14ac:dyDescent="0.25">
      <c r="A201" s="217"/>
      <c r="B201" s="218"/>
      <c r="C201" s="266" t="s">
        <v>464</v>
      </c>
      <c r="D201" s="250"/>
      <c r="E201" s="251">
        <v>18.05</v>
      </c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10"/>
      <c r="Z201" s="210"/>
      <c r="AA201" s="210"/>
      <c r="AB201" s="210"/>
      <c r="AC201" s="210"/>
      <c r="AD201" s="210"/>
      <c r="AE201" s="210"/>
      <c r="AF201" s="210"/>
      <c r="AG201" s="210" t="s">
        <v>282</v>
      </c>
      <c r="AH201" s="210">
        <v>2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1" x14ac:dyDescent="0.25">
      <c r="A202" s="217"/>
      <c r="B202" s="218"/>
      <c r="C202" s="265" t="s">
        <v>456</v>
      </c>
      <c r="D202" s="250"/>
      <c r="E202" s="251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10"/>
      <c r="Z202" s="210"/>
      <c r="AA202" s="210"/>
      <c r="AB202" s="210"/>
      <c r="AC202" s="210"/>
      <c r="AD202" s="210"/>
      <c r="AE202" s="210"/>
      <c r="AF202" s="210"/>
      <c r="AG202" s="210" t="s">
        <v>282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1" x14ac:dyDescent="0.25">
      <c r="A203" s="217"/>
      <c r="B203" s="218"/>
      <c r="C203" s="244" t="s">
        <v>481</v>
      </c>
      <c r="D203" s="222"/>
      <c r="E203" s="223">
        <v>13.01</v>
      </c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10"/>
      <c r="Z203" s="210"/>
      <c r="AA203" s="210"/>
      <c r="AB203" s="210"/>
      <c r="AC203" s="210"/>
      <c r="AD203" s="210"/>
      <c r="AE203" s="210"/>
      <c r="AF203" s="210"/>
      <c r="AG203" s="210" t="s">
        <v>282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ht="20.399999999999999" outlineLevel="1" x14ac:dyDescent="0.25">
      <c r="A204" s="231">
        <v>32</v>
      </c>
      <c r="B204" s="232" t="s">
        <v>482</v>
      </c>
      <c r="C204" s="242" t="s">
        <v>483</v>
      </c>
      <c r="D204" s="233" t="s">
        <v>299</v>
      </c>
      <c r="E204" s="234">
        <v>50.062800000000003</v>
      </c>
      <c r="F204" s="235"/>
      <c r="G204" s="236">
        <f>ROUND(E204*F204,2)</f>
        <v>0</v>
      </c>
      <c r="H204" s="235"/>
      <c r="I204" s="236">
        <f>ROUND(E204*H204,2)</f>
        <v>0</v>
      </c>
      <c r="J204" s="235"/>
      <c r="K204" s="236">
        <f>ROUND(E204*J204,2)</f>
        <v>0</v>
      </c>
      <c r="L204" s="236">
        <v>15</v>
      </c>
      <c r="M204" s="236">
        <f>G204*(1+L204/100)</f>
        <v>0</v>
      </c>
      <c r="N204" s="236">
        <v>0</v>
      </c>
      <c r="O204" s="236">
        <f>ROUND(E204*N204,2)</f>
        <v>0</v>
      </c>
      <c r="P204" s="236">
        <v>2.2000000000000002</v>
      </c>
      <c r="Q204" s="236">
        <f>ROUND(E204*P204,2)</f>
        <v>110.14</v>
      </c>
      <c r="R204" s="236" t="s">
        <v>354</v>
      </c>
      <c r="S204" s="236" t="s">
        <v>243</v>
      </c>
      <c r="T204" s="237" t="s">
        <v>243</v>
      </c>
      <c r="U204" s="220">
        <v>3.98</v>
      </c>
      <c r="V204" s="220">
        <f>ROUND(E204*U204,2)</f>
        <v>199.25</v>
      </c>
      <c r="W204" s="220"/>
      <c r="X204" s="220" t="s">
        <v>292</v>
      </c>
      <c r="Y204" s="210"/>
      <c r="Z204" s="210"/>
      <c r="AA204" s="210"/>
      <c r="AB204" s="210"/>
      <c r="AC204" s="210"/>
      <c r="AD204" s="210"/>
      <c r="AE204" s="210"/>
      <c r="AF204" s="210"/>
      <c r="AG204" s="210" t="s">
        <v>293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1" x14ac:dyDescent="0.25">
      <c r="A205" s="217"/>
      <c r="B205" s="218"/>
      <c r="C205" s="244" t="s">
        <v>484</v>
      </c>
      <c r="D205" s="222"/>
      <c r="E205" s="223">
        <v>8.2995000000000001</v>
      </c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10"/>
      <c r="Z205" s="210"/>
      <c r="AA205" s="210"/>
      <c r="AB205" s="210"/>
      <c r="AC205" s="210"/>
      <c r="AD205" s="210"/>
      <c r="AE205" s="210"/>
      <c r="AF205" s="210"/>
      <c r="AG205" s="210" t="s">
        <v>282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1" x14ac:dyDescent="0.25">
      <c r="A206" s="217"/>
      <c r="B206" s="218"/>
      <c r="C206" s="244" t="s">
        <v>485</v>
      </c>
      <c r="D206" s="222"/>
      <c r="E206" s="223">
        <v>0.21</v>
      </c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10"/>
      <c r="Z206" s="210"/>
      <c r="AA206" s="210"/>
      <c r="AB206" s="210"/>
      <c r="AC206" s="210"/>
      <c r="AD206" s="210"/>
      <c r="AE206" s="210"/>
      <c r="AF206" s="210"/>
      <c r="AG206" s="210" t="s">
        <v>282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1" x14ac:dyDescent="0.25">
      <c r="A207" s="217"/>
      <c r="B207" s="218"/>
      <c r="C207" s="265" t="s">
        <v>452</v>
      </c>
      <c r="D207" s="250"/>
      <c r="E207" s="251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10"/>
      <c r="Z207" s="210"/>
      <c r="AA207" s="210"/>
      <c r="AB207" s="210"/>
      <c r="AC207" s="210"/>
      <c r="AD207" s="210"/>
      <c r="AE207" s="210"/>
      <c r="AF207" s="210"/>
      <c r="AG207" s="210" t="s">
        <v>282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1" x14ac:dyDescent="0.25">
      <c r="A208" s="217"/>
      <c r="B208" s="218"/>
      <c r="C208" s="266" t="s">
        <v>486</v>
      </c>
      <c r="D208" s="250"/>
      <c r="E208" s="251">
        <v>175.23</v>
      </c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10"/>
      <c r="Z208" s="210"/>
      <c r="AA208" s="210"/>
      <c r="AB208" s="210"/>
      <c r="AC208" s="210"/>
      <c r="AD208" s="210"/>
      <c r="AE208" s="210"/>
      <c r="AF208" s="210"/>
      <c r="AG208" s="210" t="s">
        <v>282</v>
      </c>
      <c r="AH208" s="210">
        <v>2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1" x14ac:dyDescent="0.25">
      <c r="A209" s="217"/>
      <c r="B209" s="218"/>
      <c r="C209" s="266" t="s">
        <v>487</v>
      </c>
      <c r="D209" s="250"/>
      <c r="E209" s="251">
        <v>93.93</v>
      </c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10"/>
      <c r="Z209" s="210"/>
      <c r="AA209" s="210"/>
      <c r="AB209" s="210"/>
      <c r="AC209" s="210"/>
      <c r="AD209" s="210"/>
      <c r="AE209" s="210"/>
      <c r="AF209" s="210"/>
      <c r="AG209" s="210" t="s">
        <v>282</v>
      </c>
      <c r="AH209" s="210">
        <v>2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1" x14ac:dyDescent="0.25">
      <c r="A210" s="217"/>
      <c r="B210" s="218"/>
      <c r="C210" s="265" t="s">
        <v>456</v>
      </c>
      <c r="D210" s="250"/>
      <c r="E210" s="251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10"/>
      <c r="Z210" s="210"/>
      <c r="AA210" s="210"/>
      <c r="AB210" s="210"/>
      <c r="AC210" s="210"/>
      <c r="AD210" s="210"/>
      <c r="AE210" s="210"/>
      <c r="AF210" s="210"/>
      <c r="AG210" s="210" t="s">
        <v>282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1" x14ac:dyDescent="0.25">
      <c r="A211" s="217"/>
      <c r="B211" s="218"/>
      <c r="C211" s="244" t="s">
        <v>488</v>
      </c>
      <c r="D211" s="222"/>
      <c r="E211" s="223">
        <v>28.261800000000001</v>
      </c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10"/>
      <c r="Z211" s="210"/>
      <c r="AA211" s="210"/>
      <c r="AB211" s="210"/>
      <c r="AC211" s="210"/>
      <c r="AD211" s="210"/>
      <c r="AE211" s="210"/>
      <c r="AF211" s="210"/>
      <c r="AG211" s="210" t="s">
        <v>282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1" x14ac:dyDescent="0.25">
      <c r="A212" s="217"/>
      <c r="B212" s="218"/>
      <c r="C212" s="244" t="s">
        <v>489</v>
      </c>
      <c r="D212" s="222"/>
      <c r="E212" s="223">
        <v>0.63</v>
      </c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10"/>
      <c r="Z212" s="210"/>
      <c r="AA212" s="210"/>
      <c r="AB212" s="210"/>
      <c r="AC212" s="210"/>
      <c r="AD212" s="210"/>
      <c r="AE212" s="210"/>
      <c r="AF212" s="210"/>
      <c r="AG212" s="210" t="s">
        <v>282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1" x14ac:dyDescent="0.25">
      <c r="A213" s="217"/>
      <c r="B213" s="218"/>
      <c r="C213" s="244" t="s">
        <v>490</v>
      </c>
      <c r="D213" s="222"/>
      <c r="E213" s="223">
        <v>4.9560000000000004</v>
      </c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10"/>
      <c r="Z213" s="210"/>
      <c r="AA213" s="210"/>
      <c r="AB213" s="210"/>
      <c r="AC213" s="210"/>
      <c r="AD213" s="210"/>
      <c r="AE213" s="210"/>
      <c r="AF213" s="210"/>
      <c r="AG213" s="210" t="s">
        <v>282</v>
      </c>
      <c r="AH213" s="210">
        <v>0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1" x14ac:dyDescent="0.25">
      <c r="A214" s="217"/>
      <c r="B214" s="218"/>
      <c r="C214" s="244" t="s">
        <v>491</v>
      </c>
      <c r="D214" s="222"/>
      <c r="E214" s="223">
        <v>7.7054999999999998</v>
      </c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10"/>
      <c r="Z214" s="210"/>
      <c r="AA214" s="210"/>
      <c r="AB214" s="210"/>
      <c r="AC214" s="210"/>
      <c r="AD214" s="210"/>
      <c r="AE214" s="210"/>
      <c r="AF214" s="210"/>
      <c r="AG214" s="210" t="s">
        <v>282</v>
      </c>
      <c r="AH214" s="210">
        <v>0</v>
      </c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ht="20.399999999999999" outlineLevel="1" x14ac:dyDescent="0.25">
      <c r="A215" s="231">
        <v>33</v>
      </c>
      <c r="B215" s="232" t="s">
        <v>492</v>
      </c>
      <c r="C215" s="242" t="s">
        <v>493</v>
      </c>
      <c r="D215" s="233" t="s">
        <v>299</v>
      </c>
      <c r="E215" s="234">
        <v>13.038600000000001</v>
      </c>
      <c r="F215" s="235"/>
      <c r="G215" s="236">
        <f>ROUND(E215*F215,2)</f>
        <v>0</v>
      </c>
      <c r="H215" s="235"/>
      <c r="I215" s="236">
        <f>ROUND(E215*H215,2)</f>
        <v>0</v>
      </c>
      <c r="J215" s="235"/>
      <c r="K215" s="236">
        <f>ROUND(E215*J215,2)</f>
        <v>0</v>
      </c>
      <c r="L215" s="236">
        <v>15</v>
      </c>
      <c r="M215" s="236">
        <f>G215*(1+L215/100)</f>
        <v>0</v>
      </c>
      <c r="N215" s="236">
        <v>0</v>
      </c>
      <c r="O215" s="236">
        <f>ROUND(E215*N215,2)</f>
        <v>0</v>
      </c>
      <c r="P215" s="236">
        <v>2.2000000000000002</v>
      </c>
      <c r="Q215" s="236">
        <f>ROUND(E215*P215,2)</f>
        <v>28.68</v>
      </c>
      <c r="R215" s="236" t="s">
        <v>354</v>
      </c>
      <c r="S215" s="236" t="s">
        <v>243</v>
      </c>
      <c r="T215" s="237" t="s">
        <v>243</v>
      </c>
      <c r="U215" s="220">
        <v>7.51</v>
      </c>
      <c r="V215" s="220">
        <f>ROUND(E215*U215,2)</f>
        <v>97.92</v>
      </c>
      <c r="W215" s="220"/>
      <c r="X215" s="220" t="s">
        <v>292</v>
      </c>
      <c r="Y215" s="210"/>
      <c r="Z215" s="210"/>
      <c r="AA215" s="210"/>
      <c r="AB215" s="210"/>
      <c r="AC215" s="210"/>
      <c r="AD215" s="210"/>
      <c r="AE215" s="210"/>
      <c r="AF215" s="210"/>
      <c r="AG215" s="210" t="s">
        <v>293</v>
      </c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5">
      <c r="A216" s="217"/>
      <c r="B216" s="218"/>
      <c r="C216" s="244" t="s">
        <v>494</v>
      </c>
      <c r="D216" s="222"/>
      <c r="E216" s="223">
        <v>1.44</v>
      </c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10"/>
      <c r="Z216" s="210"/>
      <c r="AA216" s="210"/>
      <c r="AB216" s="210"/>
      <c r="AC216" s="210"/>
      <c r="AD216" s="210"/>
      <c r="AE216" s="210"/>
      <c r="AF216" s="210"/>
      <c r="AG216" s="210" t="s">
        <v>282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5">
      <c r="A217" s="217"/>
      <c r="B217" s="218"/>
      <c r="C217" s="244" t="s">
        <v>495</v>
      </c>
      <c r="D217" s="222"/>
      <c r="E217" s="223">
        <v>2.97</v>
      </c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10"/>
      <c r="Z217" s="210"/>
      <c r="AA217" s="210"/>
      <c r="AB217" s="210"/>
      <c r="AC217" s="210"/>
      <c r="AD217" s="210"/>
      <c r="AE217" s="210"/>
      <c r="AF217" s="210"/>
      <c r="AG217" s="210" t="s">
        <v>282</v>
      </c>
      <c r="AH217" s="210">
        <v>0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5">
      <c r="A218" s="217"/>
      <c r="B218" s="218"/>
      <c r="C218" s="265" t="s">
        <v>452</v>
      </c>
      <c r="D218" s="250"/>
      <c r="E218" s="251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10"/>
      <c r="Z218" s="210"/>
      <c r="AA218" s="210"/>
      <c r="AB218" s="210"/>
      <c r="AC218" s="210"/>
      <c r="AD218" s="210"/>
      <c r="AE218" s="210"/>
      <c r="AF218" s="210"/>
      <c r="AG218" s="210" t="s">
        <v>282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ht="20.399999999999999" outlineLevel="1" x14ac:dyDescent="0.25">
      <c r="A219" s="217"/>
      <c r="B219" s="218"/>
      <c r="C219" s="266" t="s">
        <v>453</v>
      </c>
      <c r="D219" s="250"/>
      <c r="E219" s="251">
        <v>282.89</v>
      </c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10"/>
      <c r="Z219" s="210"/>
      <c r="AA219" s="210"/>
      <c r="AB219" s="210"/>
      <c r="AC219" s="210"/>
      <c r="AD219" s="210"/>
      <c r="AE219" s="210"/>
      <c r="AF219" s="210"/>
      <c r="AG219" s="210" t="s">
        <v>282</v>
      </c>
      <c r="AH219" s="210">
        <v>2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1" x14ac:dyDescent="0.25">
      <c r="A220" s="217"/>
      <c r="B220" s="218"/>
      <c r="C220" s="266" t="s">
        <v>454</v>
      </c>
      <c r="D220" s="250"/>
      <c r="E220" s="251">
        <v>314.42</v>
      </c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10"/>
      <c r="Z220" s="210"/>
      <c r="AA220" s="210"/>
      <c r="AB220" s="210"/>
      <c r="AC220" s="210"/>
      <c r="AD220" s="210"/>
      <c r="AE220" s="210"/>
      <c r="AF220" s="210"/>
      <c r="AG220" s="210" t="s">
        <v>282</v>
      </c>
      <c r="AH220" s="210">
        <v>2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1" x14ac:dyDescent="0.25">
      <c r="A221" s="217"/>
      <c r="B221" s="218"/>
      <c r="C221" s="266" t="s">
        <v>455</v>
      </c>
      <c r="D221" s="250"/>
      <c r="E221" s="251">
        <v>-22.54</v>
      </c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10"/>
      <c r="Z221" s="210"/>
      <c r="AA221" s="210"/>
      <c r="AB221" s="210"/>
      <c r="AC221" s="210"/>
      <c r="AD221" s="210"/>
      <c r="AE221" s="210"/>
      <c r="AF221" s="210"/>
      <c r="AG221" s="210" t="s">
        <v>282</v>
      </c>
      <c r="AH221" s="210">
        <v>2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1" x14ac:dyDescent="0.25">
      <c r="A222" s="217"/>
      <c r="B222" s="218"/>
      <c r="C222" s="265" t="s">
        <v>456</v>
      </c>
      <c r="D222" s="250"/>
      <c r="E222" s="251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10"/>
      <c r="Z222" s="210"/>
      <c r="AA222" s="210"/>
      <c r="AB222" s="210"/>
      <c r="AC222" s="210"/>
      <c r="AD222" s="210"/>
      <c r="AE222" s="210"/>
      <c r="AF222" s="210"/>
      <c r="AG222" s="210" t="s">
        <v>282</v>
      </c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1" x14ac:dyDescent="0.25">
      <c r="A223" s="217"/>
      <c r="B223" s="218"/>
      <c r="C223" s="244" t="s">
        <v>496</v>
      </c>
      <c r="D223" s="222"/>
      <c r="E223" s="223">
        <v>8.6199999999999992</v>
      </c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10"/>
      <c r="Z223" s="210"/>
      <c r="AA223" s="210"/>
      <c r="AB223" s="210"/>
      <c r="AC223" s="210"/>
      <c r="AD223" s="210"/>
      <c r="AE223" s="210"/>
      <c r="AF223" s="210"/>
      <c r="AG223" s="210" t="s">
        <v>282</v>
      </c>
      <c r="AH223" s="210">
        <v>0</v>
      </c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1" x14ac:dyDescent="0.25">
      <c r="A224" s="231">
        <v>34</v>
      </c>
      <c r="B224" s="232" t="s">
        <v>497</v>
      </c>
      <c r="C224" s="242" t="s">
        <v>498</v>
      </c>
      <c r="D224" s="233" t="s">
        <v>290</v>
      </c>
      <c r="E224" s="234">
        <v>835.97249999999997</v>
      </c>
      <c r="F224" s="235"/>
      <c r="G224" s="236">
        <f>ROUND(E224*F224,2)</f>
        <v>0</v>
      </c>
      <c r="H224" s="235"/>
      <c r="I224" s="236">
        <f>ROUND(E224*H224,2)</f>
        <v>0</v>
      </c>
      <c r="J224" s="235"/>
      <c r="K224" s="236">
        <f>ROUND(E224*J224,2)</f>
        <v>0</v>
      </c>
      <c r="L224" s="236">
        <v>15</v>
      </c>
      <c r="M224" s="236">
        <f>G224*(1+L224/100)</f>
        <v>0</v>
      </c>
      <c r="N224" s="236">
        <v>0</v>
      </c>
      <c r="O224" s="236">
        <f>ROUND(E224*N224,2)</f>
        <v>0</v>
      </c>
      <c r="P224" s="236">
        <v>0.02</v>
      </c>
      <c r="Q224" s="236">
        <f>ROUND(E224*P224,2)</f>
        <v>16.72</v>
      </c>
      <c r="R224" s="236" t="s">
        <v>354</v>
      </c>
      <c r="S224" s="236" t="s">
        <v>243</v>
      </c>
      <c r="T224" s="237" t="s">
        <v>243</v>
      </c>
      <c r="U224" s="220">
        <v>0.08</v>
      </c>
      <c r="V224" s="220">
        <f>ROUND(E224*U224,2)</f>
        <v>66.88</v>
      </c>
      <c r="W224" s="220"/>
      <c r="X224" s="220" t="s">
        <v>292</v>
      </c>
      <c r="Y224" s="210"/>
      <c r="Z224" s="210"/>
      <c r="AA224" s="210"/>
      <c r="AB224" s="210"/>
      <c r="AC224" s="210"/>
      <c r="AD224" s="210"/>
      <c r="AE224" s="210"/>
      <c r="AF224" s="210"/>
      <c r="AG224" s="210" t="s">
        <v>293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1" x14ac:dyDescent="0.25">
      <c r="A225" s="217"/>
      <c r="B225" s="218"/>
      <c r="C225" s="261" t="s">
        <v>499</v>
      </c>
      <c r="D225" s="252"/>
      <c r="E225" s="252"/>
      <c r="F225" s="252"/>
      <c r="G225" s="252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10"/>
      <c r="Z225" s="210"/>
      <c r="AA225" s="210"/>
      <c r="AB225" s="210"/>
      <c r="AC225" s="210"/>
      <c r="AD225" s="210"/>
      <c r="AE225" s="210"/>
      <c r="AF225" s="210"/>
      <c r="AG225" s="210" t="s">
        <v>295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1" x14ac:dyDescent="0.25">
      <c r="A226" s="217"/>
      <c r="B226" s="218"/>
      <c r="C226" s="244" t="s">
        <v>331</v>
      </c>
      <c r="D226" s="222"/>
      <c r="E226" s="223">
        <v>111.83</v>
      </c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10"/>
      <c r="Z226" s="210"/>
      <c r="AA226" s="210"/>
      <c r="AB226" s="210"/>
      <c r="AC226" s="210"/>
      <c r="AD226" s="210"/>
      <c r="AE226" s="210"/>
      <c r="AF226" s="210"/>
      <c r="AG226" s="210" t="s">
        <v>282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1" x14ac:dyDescent="0.25">
      <c r="A227" s="217"/>
      <c r="B227" s="218"/>
      <c r="C227" s="244" t="s">
        <v>332</v>
      </c>
      <c r="D227" s="222"/>
      <c r="E227" s="223">
        <v>34.76</v>
      </c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10"/>
      <c r="Z227" s="210"/>
      <c r="AA227" s="210"/>
      <c r="AB227" s="210"/>
      <c r="AC227" s="210"/>
      <c r="AD227" s="210"/>
      <c r="AE227" s="210"/>
      <c r="AF227" s="210"/>
      <c r="AG227" s="210" t="s">
        <v>282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1" x14ac:dyDescent="0.25">
      <c r="A228" s="217"/>
      <c r="B228" s="218"/>
      <c r="C228" s="264" t="s">
        <v>367</v>
      </c>
      <c r="D228" s="248"/>
      <c r="E228" s="249">
        <v>146.59</v>
      </c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10"/>
      <c r="Z228" s="210"/>
      <c r="AA228" s="210"/>
      <c r="AB228" s="210"/>
      <c r="AC228" s="210"/>
      <c r="AD228" s="210"/>
      <c r="AE228" s="210"/>
      <c r="AF228" s="210"/>
      <c r="AG228" s="210" t="s">
        <v>282</v>
      </c>
      <c r="AH228" s="210">
        <v>1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1" x14ac:dyDescent="0.25">
      <c r="A229" s="217"/>
      <c r="B229" s="218"/>
      <c r="C229" s="244" t="s">
        <v>500</v>
      </c>
      <c r="D229" s="222"/>
      <c r="E229" s="223">
        <v>175.23</v>
      </c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10"/>
      <c r="Z229" s="210"/>
      <c r="AA229" s="210"/>
      <c r="AB229" s="210"/>
      <c r="AC229" s="210"/>
      <c r="AD229" s="210"/>
      <c r="AE229" s="210"/>
      <c r="AF229" s="210"/>
      <c r="AG229" s="210" t="s">
        <v>282</v>
      </c>
      <c r="AH229" s="210">
        <v>0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1" x14ac:dyDescent="0.25">
      <c r="A230" s="217"/>
      <c r="B230" s="218"/>
      <c r="C230" s="244" t="s">
        <v>501</v>
      </c>
      <c r="D230" s="222"/>
      <c r="E230" s="223">
        <v>93.93</v>
      </c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10"/>
      <c r="Z230" s="210"/>
      <c r="AA230" s="210"/>
      <c r="AB230" s="210"/>
      <c r="AC230" s="210"/>
      <c r="AD230" s="210"/>
      <c r="AE230" s="210"/>
      <c r="AF230" s="210"/>
      <c r="AG230" s="210" t="s">
        <v>282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1" x14ac:dyDescent="0.25">
      <c r="A231" s="217"/>
      <c r="B231" s="218"/>
      <c r="C231" s="264" t="s">
        <v>367</v>
      </c>
      <c r="D231" s="248"/>
      <c r="E231" s="249">
        <v>269.16000000000003</v>
      </c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10"/>
      <c r="Z231" s="210"/>
      <c r="AA231" s="210"/>
      <c r="AB231" s="210"/>
      <c r="AC231" s="210"/>
      <c r="AD231" s="210"/>
      <c r="AE231" s="210"/>
      <c r="AF231" s="210"/>
      <c r="AG231" s="210" t="s">
        <v>282</v>
      </c>
      <c r="AH231" s="210">
        <v>1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1" x14ac:dyDescent="0.25">
      <c r="A232" s="217"/>
      <c r="B232" s="218"/>
      <c r="C232" s="244" t="s">
        <v>502</v>
      </c>
      <c r="D232" s="222"/>
      <c r="E232" s="223">
        <v>126.5</v>
      </c>
      <c r="F232" s="220"/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10"/>
      <c r="Z232" s="210"/>
      <c r="AA232" s="210"/>
      <c r="AB232" s="210"/>
      <c r="AC232" s="210"/>
      <c r="AD232" s="210"/>
      <c r="AE232" s="210"/>
      <c r="AF232" s="210"/>
      <c r="AG232" s="210" t="s">
        <v>282</v>
      </c>
      <c r="AH232" s="210">
        <v>0</v>
      </c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1" x14ac:dyDescent="0.25">
      <c r="A233" s="217"/>
      <c r="B233" s="218"/>
      <c r="C233" s="244" t="s">
        <v>503</v>
      </c>
      <c r="D233" s="222"/>
      <c r="E233" s="223">
        <v>18.05</v>
      </c>
      <c r="F233" s="220"/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10"/>
      <c r="Z233" s="210"/>
      <c r="AA233" s="210"/>
      <c r="AB233" s="210"/>
      <c r="AC233" s="210"/>
      <c r="AD233" s="210"/>
      <c r="AE233" s="210"/>
      <c r="AF233" s="210"/>
      <c r="AG233" s="210" t="s">
        <v>282</v>
      </c>
      <c r="AH233" s="210">
        <v>0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1" x14ac:dyDescent="0.25">
      <c r="A234" s="217"/>
      <c r="B234" s="218"/>
      <c r="C234" s="264" t="s">
        <v>367</v>
      </c>
      <c r="D234" s="248"/>
      <c r="E234" s="249">
        <v>144.55000000000001</v>
      </c>
      <c r="F234" s="220"/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10"/>
      <c r="Z234" s="210"/>
      <c r="AA234" s="210"/>
      <c r="AB234" s="210"/>
      <c r="AC234" s="210"/>
      <c r="AD234" s="210"/>
      <c r="AE234" s="210"/>
      <c r="AF234" s="210"/>
      <c r="AG234" s="210" t="s">
        <v>282</v>
      </c>
      <c r="AH234" s="210">
        <v>1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5">
      <c r="A235" s="217"/>
      <c r="B235" s="218"/>
      <c r="C235" s="244" t="s">
        <v>504</v>
      </c>
      <c r="D235" s="222"/>
      <c r="E235" s="223">
        <v>21.61</v>
      </c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10"/>
      <c r="Z235" s="210"/>
      <c r="AA235" s="210"/>
      <c r="AB235" s="210"/>
      <c r="AC235" s="210"/>
      <c r="AD235" s="210"/>
      <c r="AE235" s="210"/>
      <c r="AF235" s="210"/>
      <c r="AG235" s="210" t="s">
        <v>282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1" x14ac:dyDescent="0.25">
      <c r="A236" s="217"/>
      <c r="B236" s="218"/>
      <c r="C236" s="264" t="s">
        <v>367</v>
      </c>
      <c r="D236" s="248"/>
      <c r="E236" s="249">
        <v>21.61</v>
      </c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10"/>
      <c r="Z236" s="210"/>
      <c r="AA236" s="210"/>
      <c r="AB236" s="210"/>
      <c r="AC236" s="210"/>
      <c r="AD236" s="210"/>
      <c r="AE236" s="210"/>
      <c r="AF236" s="210"/>
      <c r="AG236" s="210" t="s">
        <v>282</v>
      </c>
      <c r="AH236" s="210">
        <v>1</v>
      </c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5">
      <c r="A237" s="217"/>
      <c r="B237" s="218"/>
      <c r="C237" s="244" t="s">
        <v>471</v>
      </c>
      <c r="D237" s="222"/>
      <c r="E237" s="223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10"/>
      <c r="Z237" s="210"/>
      <c r="AA237" s="210"/>
      <c r="AB237" s="210"/>
      <c r="AC237" s="210"/>
      <c r="AD237" s="210"/>
      <c r="AE237" s="210"/>
      <c r="AF237" s="210"/>
      <c r="AG237" s="210" t="s">
        <v>282</v>
      </c>
      <c r="AH237" s="210">
        <v>0</v>
      </c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1" x14ac:dyDescent="0.25">
      <c r="A238" s="217"/>
      <c r="B238" s="218"/>
      <c r="C238" s="244" t="s">
        <v>505</v>
      </c>
      <c r="D238" s="222"/>
      <c r="E238" s="223">
        <v>34.44</v>
      </c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10"/>
      <c r="Z238" s="210"/>
      <c r="AA238" s="210"/>
      <c r="AB238" s="210"/>
      <c r="AC238" s="210"/>
      <c r="AD238" s="210"/>
      <c r="AE238" s="210"/>
      <c r="AF238" s="210"/>
      <c r="AG238" s="210" t="s">
        <v>282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1" x14ac:dyDescent="0.25">
      <c r="A239" s="217"/>
      <c r="B239" s="218"/>
      <c r="C239" s="244" t="s">
        <v>506</v>
      </c>
      <c r="D239" s="222"/>
      <c r="E239" s="223">
        <v>50.31</v>
      </c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10"/>
      <c r="Z239" s="210"/>
      <c r="AA239" s="210"/>
      <c r="AB239" s="210"/>
      <c r="AC239" s="210"/>
      <c r="AD239" s="210"/>
      <c r="AE239" s="210"/>
      <c r="AF239" s="210"/>
      <c r="AG239" s="210" t="s">
        <v>282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1" x14ac:dyDescent="0.25">
      <c r="A240" s="217"/>
      <c r="B240" s="218"/>
      <c r="C240" s="244" t="s">
        <v>507</v>
      </c>
      <c r="D240" s="222"/>
      <c r="E240" s="223">
        <v>36.299999999999997</v>
      </c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10"/>
      <c r="Z240" s="210"/>
      <c r="AA240" s="210"/>
      <c r="AB240" s="210"/>
      <c r="AC240" s="210"/>
      <c r="AD240" s="210"/>
      <c r="AE240" s="210"/>
      <c r="AF240" s="210"/>
      <c r="AG240" s="210" t="s">
        <v>282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1" x14ac:dyDescent="0.25">
      <c r="A241" s="217"/>
      <c r="B241" s="218"/>
      <c r="C241" s="244" t="s">
        <v>508</v>
      </c>
      <c r="D241" s="222"/>
      <c r="E241" s="223">
        <v>41.2</v>
      </c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10"/>
      <c r="Z241" s="210"/>
      <c r="AA241" s="210"/>
      <c r="AB241" s="210"/>
      <c r="AC241" s="210"/>
      <c r="AD241" s="210"/>
      <c r="AE241" s="210"/>
      <c r="AF241" s="210"/>
      <c r="AG241" s="210" t="s">
        <v>282</v>
      </c>
      <c r="AH241" s="210">
        <v>0</v>
      </c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1" x14ac:dyDescent="0.25">
      <c r="A242" s="217"/>
      <c r="B242" s="218"/>
      <c r="C242" s="244" t="s">
        <v>509</v>
      </c>
      <c r="D242" s="222"/>
      <c r="E242" s="223">
        <v>21.76</v>
      </c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10"/>
      <c r="Z242" s="210"/>
      <c r="AA242" s="210"/>
      <c r="AB242" s="210"/>
      <c r="AC242" s="210"/>
      <c r="AD242" s="210"/>
      <c r="AE242" s="210"/>
      <c r="AF242" s="210"/>
      <c r="AG242" s="210" t="s">
        <v>282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1" x14ac:dyDescent="0.25">
      <c r="A243" s="217"/>
      <c r="B243" s="218"/>
      <c r="C243" s="244" t="s">
        <v>510</v>
      </c>
      <c r="D243" s="222"/>
      <c r="E243" s="223">
        <v>22.98</v>
      </c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10"/>
      <c r="Z243" s="210"/>
      <c r="AA243" s="210"/>
      <c r="AB243" s="210"/>
      <c r="AC243" s="210"/>
      <c r="AD243" s="210"/>
      <c r="AE243" s="210"/>
      <c r="AF243" s="210"/>
      <c r="AG243" s="210" t="s">
        <v>282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5">
      <c r="A244" s="217"/>
      <c r="B244" s="218"/>
      <c r="C244" s="264" t="s">
        <v>367</v>
      </c>
      <c r="D244" s="248"/>
      <c r="E244" s="249">
        <v>206.99</v>
      </c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10"/>
      <c r="Z244" s="210"/>
      <c r="AA244" s="210"/>
      <c r="AB244" s="210"/>
      <c r="AC244" s="210"/>
      <c r="AD244" s="210"/>
      <c r="AE244" s="210"/>
      <c r="AF244" s="210"/>
      <c r="AG244" s="210" t="s">
        <v>282</v>
      </c>
      <c r="AH244" s="210">
        <v>1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1" x14ac:dyDescent="0.25">
      <c r="A245" s="217"/>
      <c r="B245" s="218"/>
      <c r="C245" s="244" t="s">
        <v>334</v>
      </c>
      <c r="D245" s="222"/>
      <c r="E245" s="223">
        <v>26.2925</v>
      </c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10"/>
      <c r="Z245" s="210"/>
      <c r="AA245" s="210"/>
      <c r="AB245" s="210"/>
      <c r="AC245" s="210"/>
      <c r="AD245" s="210"/>
      <c r="AE245" s="210"/>
      <c r="AF245" s="210"/>
      <c r="AG245" s="210" t="s">
        <v>282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1" x14ac:dyDescent="0.25">
      <c r="A246" s="217"/>
      <c r="B246" s="218"/>
      <c r="C246" s="244" t="s">
        <v>335</v>
      </c>
      <c r="D246" s="222"/>
      <c r="E246" s="223">
        <v>20.78</v>
      </c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10"/>
      <c r="Z246" s="210"/>
      <c r="AA246" s="210"/>
      <c r="AB246" s="210"/>
      <c r="AC246" s="210"/>
      <c r="AD246" s="210"/>
      <c r="AE246" s="210"/>
      <c r="AF246" s="210"/>
      <c r="AG246" s="210" t="s">
        <v>282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1" x14ac:dyDescent="0.25">
      <c r="A247" s="231">
        <v>35</v>
      </c>
      <c r="B247" s="232" t="s">
        <v>511</v>
      </c>
      <c r="C247" s="242" t="s">
        <v>512</v>
      </c>
      <c r="D247" s="233" t="s">
        <v>290</v>
      </c>
      <c r="E247" s="234">
        <v>33.6</v>
      </c>
      <c r="F247" s="235"/>
      <c r="G247" s="236">
        <f>ROUND(E247*F247,2)</f>
        <v>0</v>
      </c>
      <c r="H247" s="235"/>
      <c r="I247" s="236">
        <f>ROUND(E247*H247,2)</f>
        <v>0</v>
      </c>
      <c r="J247" s="235"/>
      <c r="K247" s="236">
        <f>ROUND(E247*J247,2)</f>
        <v>0</v>
      </c>
      <c r="L247" s="236">
        <v>15</v>
      </c>
      <c r="M247" s="236">
        <f>G247*(1+L247/100)</f>
        <v>0</v>
      </c>
      <c r="N247" s="236">
        <v>0</v>
      </c>
      <c r="O247" s="236">
        <f>ROUND(E247*N247,2)</f>
        <v>0</v>
      </c>
      <c r="P247" s="236">
        <v>7.0000000000000007E-2</v>
      </c>
      <c r="Q247" s="236">
        <f>ROUND(E247*P247,2)</f>
        <v>2.35</v>
      </c>
      <c r="R247" s="236" t="s">
        <v>354</v>
      </c>
      <c r="S247" s="236" t="s">
        <v>243</v>
      </c>
      <c r="T247" s="237" t="s">
        <v>243</v>
      </c>
      <c r="U247" s="220">
        <v>0.15</v>
      </c>
      <c r="V247" s="220">
        <f>ROUND(E247*U247,2)</f>
        <v>5.04</v>
      </c>
      <c r="W247" s="220"/>
      <c r="X247" s="220" t="s">
        <v>292</v>
      </c>
      <c r="Y247" s="210"/>
      <c r="Z247" s="210"/>
      <c r="AA247" s="210"/>
      <c r="AB247" s="210"/>
      <c r="AC247" s="210"/>
      <c r="AD247" s="210"/>
      <c r="AE247" s="210"/>
      <c r="AF247" s="210"/>
      <c r="AG247" s="210" t="s">
        <v>320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1" x14ac:dyDescent="0.25">
      <c r="A248" s="217"/>
      <c r="B248" s="218"/>
      <c r="C248" s="261" t="s">
        <v>499</v>
      </c>
      <c r="D248" s="252"/>
      <c r="E248" s="252"/>
      <c r="F248" s="252"/>
      <c r="G248" s="252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10"/>
      <c r="Z248" s="210"/>
      <c r="AA248" s="210"/>
      <c r="AB248" s="210"/>
      <c r="AC248" s="210"/>
      <c r="AD248" s="210"/>
      <c r="AE248" s="210"/>
      <c r="AF248" s="210"/>
      <c r="AG248" s="210" t="s">
        <v>295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1" x14ac:dyDescent="0.25">
      <c r="A249" s="217"/>
      <c r="B249" s="218"/>
      <c r="C249" s="244" t="s">
        <v>513</v>
      </c>
      <c r="D249" s="222"/>
      <c r="E249" s="223">
        <v>33.6</v>
      </c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10"/>
      <c r="Z249" s="210"/>
      <c r="AA249" s="210"/>
      <c r="AB249" s="210"/>
      <c r="AC249" s="210"/>
      <c r="AD249" s="210"/>
      <c r="AE249" s="210"/>
      <c r="AF249" s="210"/>
      <c r="AG249" s="210" t="s">
        <v>282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ht="20.399999999999999" outlineLevel="1" x14ac:dyDescent="0.25">
      <c r="A250" s="231">
        <v>36</v>
      </c>
      <c r="B250" s="232" t="s">
        <v>514</v>
      </c>
      <c r="C250" s="242" t="s">
        <v>515</v>
      </c>
      <c r="D250" s="233" t="s">
        <v>299</v>
      </c>
      <c r="E250" s="234">
        <v>17.115010000000002</v>
      </c>
      <c r="F250" s="235"/>
      <c r="G250" s="236">
        <f>ROUND(E250*F250,2)</f>
        <v>0</v>
      </c>
      <c r="H250" s="235"/>
      <c r="I250" s="236">
        <f>ROUND(E250*H250,2)</f>
        <v>0</v>
      </c>
      <c r="J250" s="235"/>
      <c r="K250" s="236">
        <f>ROUND(E250*J250,2)</f>
        <v>0</v>
      </c>
      <c r="L250" s="236">
        <v>15</v>
      </c>
      <c r="M250" s="236">
        <f>G250*(1+L250/100)</f>
        <v>0</v>
      </c>
      <c r="N250" s="236">
        <v>0</v>
      </c>
      <c r="O250" s="236">
        <f>ROUND(E250*N250,2)</f>
        <v>0</v>
      </c>
      <c r="P250" s="236">
        <v>1.4</v>
      </c>
      <c r="Q250" s="236">
        <f>ROUND(E250*P250,2)</f>
        <v>23.96</v>
      </c>
      <c r="R250" s="236" t="s">
        <v>354</v>
      </c>
      <c r="S250" s="236" t="s">
        <v>243</v>
      </c>
      <c r="T250" s="237" t="s">
        <v>243</v>
      </c>
      <c r="U250" s="220">
        <v>1.26</v>
      </c>
      <c r="V250" s="220">
        <f>ROUND(E250*U250,2)</f>
        <v>21.56</v>
      </c>
      <c r="W250" s="220"/>
      <c r="X250" s="220" t="s">
        <v>292</v>
      </c>
      <c r="Y250" s="210"/>
      <c r="Z250" s="210"/>
      <c r="AA250" s="210"/>
      <c r="AB250" s="210"/>
      <c r="AC250" s="210"/>
      <c r="AD250" s="210"/>
      <c r="AE250" s="210"/>
      <c r="AF250" s="210"/>
      <c r="AG250" s="210" t="s">
        <v>326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1" x14ac:dyDescent="0.25">
      <c r="A251" s="217"/>
      <c r="B251" s="218"/>
      <c r="C251" s="244" t="s">
        <v>516</v>
      </c>
      <c r="D251" s="222"/>
      <c r="E251" s="223">
        <v>9.1587999999999994</v>
      </c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10"/>
      <c r="Z251" s="210"/>
      <c r="AA251" s="210"/>
      <c r="AB251" s="210"/>
      <c r="AC251" s="210"/>
      <c r="AD251" s="210"/>
      <c r="AE251" s="210"/>
      <c r="AF251" s="210"/>
      <c r="AG251" s="210" t="s">
        <v>282</v>
      </c>
      <c r="AH251" s="210">
        <v>0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1" x14ac:dyDescent="0.25">
      <c r="A252" s="217"/>
      <c r="B252" s="218"/>
      <c r="C252" s="244" t="s">
        <v>517</v>
      </c>
      <c r="D252" s="222"/>
      <c r="E252" s="223">
        <v>0.72199999999999998</v>
      </c>
      <c r="F252" s="220"/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10"/>
      <c r="Z252" s="210"/>
      <c r="AA252" s="210"/>
      <c r="AB252" s="210"/>
      <c r="AC252" s="210"/>
      <c r="AD252" s="210"/>
      <c r="AE252" s="210"/>
      <c r="AF252" s="210"/>
      <c r="AG252" s="210" t="s">
        <v>282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1" x14ac:dyDescent="0.25">
      <c r="A253" s="217"/>
      <c r="B253" s="218"/>
      <c r="C253" s="244" t="s">
        <v>518</v>
      </c>
      <c r="D253" s="222"/>
      <c r="E253" s="223">
        <v>1.4864999999999999</v>
      </c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10"/>
      <c r="Z253" s="210"/>
      <c r="AA253" s="210"/>
      <c r="AB253" s="210"/>
      <c r="AC253" s="210"/>
      <c r="AD253" s="210"/>
      <c r="AE253" s="210"/>
      <c r="AF253" s="210"/>
      <c r="AG253" s="210" t="s">
        <v>282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1" x14ac:dyDescent="0.25">
      <c r="A254" s="217"/>
      <c r="B254" s="218"/>
      <c r="C254" s="265" t="s">
        <v>452</v>
      </c>
      <c r="D254" s="250"/>
      <c r="E254" s="251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10"/>
      <c r="Z254" s="210"/>
      <c r="AA254" s="210"/>
      <c r="AB254" s="210"/>
      <c r="AC254" s="210"/>
      <c r="AD254" s="210"/>
      <c r="AE254" s="210"/>
      <c r="AF254" s="210"/>
      <c r="AG254" s="210" t="s">
        <v>282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ht="20.399999999999999" outlineLevel="1" x14ac:dyDescent="0.25">
      <c r="A255" s="217"/>
      <c r="B255" s="218"/>
      <c r="C255" s="266" t="s">
        <v>453</v>
      </c>
      <c r="D255" s="250"/>
      <c r="E255" s="251">
        <v>282.89370000000002</v>
      </c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10"/>
      <c r="Z255" s="210"/>
      <c r="AA255" s="210"/>
      <c r="AB255" s="210"/>
      <c r="AC255" s="210"/>
      <c r="AD255" s="210"/>
      <c r="AE255" s="210"/>
      <c r="AF255" s="210"/>
      <c r="AG255" s="210" t="s">
        <v>282</v>
      </c>
      <c r="AH255" s="210">
        <v>2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5">
      <c r="A256" s="217"/>
      <c r="B256" s="218"/>
      <c r="C256" s="266" t="s">
        <v>454</v>
      </c>
      <c r="D256" s="250"/>
      <c r="E256" s="251">
        <v>314.41750000000002</v>
      </c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10"/>
      <c r="Z256" s="210"/>
      <c r="AA256" s="210"/>
      <c r="AB256" s="210"/>
      <c r="AC256" s="210"/>
      <c r="AD256" s="210"/>
      <c r="AE256" s="210"/>
      <c r="AF256" s="210"/>
      <c r="AG256" s="210" t="s">
        <v>282</v>
      </c>
      <c r="AH256" s="210">
        <v>2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5">
      <c r="A257" s="217"/>
      <c r="B257" s="218"/>
      <c r="C257" s="266" t="s">
        <v>455</v>
      </c>
      <c r="D257" s="250"/>
      <c r="E257" s="251">
        <v>-22.54</v>
      </c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10"/>
      <c r="Z257" s="210"/>
      <c r="AA257" s="210"/>
      <c r="AB257" s="210"/>
      <c r="AC257" s="210"/>
      <c r="AD257" s="210"/>
      <c r="AE257" s="210"/>
      <c r="AF257" s="210"/>
      <c r="AG257" s="210" t="s">
        <v>282</v>
      </c>
      <c r="AH257" s="210">
        <v>2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1" x14ac:dyDescent="0.25">
      <c r="A258" s="217"/>
      <c r="B258" s="218"/>
      <c r="C258" s="265" t="s">
        <v>456</v>
      </c>
      <c r="D258" s="250"/>
      <c r="E258" s="251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10"/>
      <c r="Z258" s="210"/>
      <c r="AA258" s="210"/>
      <c r="AB258" s="210"/>
      <c r="AC258" s="210"/>
      <c r="AD258" s="210"/>
      <c r="AE258" s="210"/>
      <c r="AF258" s="210"/>
      <c r="AG258" s="210" t="s">
        <v>282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1" x14ac:dyDescent="0.25">
      <c r="A259" s="217"/>
      <c r="B259" s="218"/>
      <c r="C259" s="244" t="s">
        <v>519</v>
      </c>
      <c r="D259" s="222"/>
      <c r="E259" s="223">
        <v>5.7477099999999997</v>
      </c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10"/>
      <c r="Z259" s="210"/>
      <c r="AA259" s="210"/>
      <c r="AB259" s="210"/>
      <c r="AC259" s="210"/>
      <c r="AD259" s="210"/>
      <c r="AE259" s="210"/>
      <c r="AF259" s="210"/>
      <c r="AG259" s="210" t="s">
        <v>282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1" x14ac:dyDescent="0.25">
      <c r="A260" s="231">
        <v>37</v>
      </c>
      <c r="B260" s="232" t="s">
        <v>520</v>
      </c>
      <c r="C260" s="242" t="s">
        <v>521</v>
      </c>
      <c r="D260" s="233" t="s">
        <v>290</v>
      </c>
      <c r="E260" s="234">
        <v>23.32</v>
      </c>
      <c r="F260" s="235"/>
      <c r="G260" s="236">
        <f>ROUND(E260*F260,2)</f>
        <v>0</v>
      </c>
      <c r="H260" s="235"/>
      <c r="I260" s="236">
        <f>ROUND(E260*H260,2)</f>
        <v>0</v>
      </c>
      <c r="J260" s="235"/>
      <c r="K260" s="236">
        <f>ROUND(E260*J260,2)</f>
        <v>0</v>
      </c>
      <c r="L260" s="236">
        <v>15</v>
      </c>
      <c r="M260" s="236">
        <f>G260*(1+L260/100)</f>
        <v>0</v>
      </c>
      <c r="N260" s="236">
        <v>0</v>
      </c>
      <c r="O260" s="236">
        <f>ROUND(E260*N260,2)</f>
        <v>0</v>
      </c>
      <c r="P260" s="236">
        <v>0.108</v>
      </c>
      <c r="Q260" s="236">
        <f>ROUND(E260*P260,2)</f>
        <v>2.52</v>
      </c>
      <c r="R260" s="236" t="s">
        <v>354</v>
      </c>
      <c r="S260" s="236" t="s">
        <v>243</v>
      </c>
      <c r="T260" s="237" t="s">
        <v>243</v>
      </c>
      <c r="U260" s="220">
        <v>0.67</v>
      </c>
      <c r="V260" s="220">
        <f>ROUND(E260*U260,2)</f>
        <v>15.62</v>
      </c>
      <c r="W260" s="220"/>
      <c r="X260" s="220" t="s">
        <v>292</v>
      </c>
      <c r="Y260" s="210"/>
      <c r="Z260" s="210"/>
      <c r="AA260" s="210"/>
      <c r="AB260" s="210"/>
      <c r="AC260" s="210"/>
      <c r="AD260" s="210"/>
      <c r="AE260" s="210"/>
      <c r="AF260" s="210"/>
      <c r="AG260" s="210" t="s">
        <v>293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5">
      <c r="A261" s="217"/>
      <c r="B261" s="218"/>
      <c r="C261" s="261" t="s">
        <v>522</v>
      </c>
      <c r="D261" s="252"/>
      <c r="E261" s="252"/>
      <c r="F261" s="252"/>
      <c r="G261" s="252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10"/>
      <c r="Z261" s="210"/>
      <c r="AA261" s="210"/>
      <c r="AB261" s="210"/>
      <c r="AC261" s="210"/>
      <c r="AD261" s="210"/>
      <c r="AE261" s="210"/>
      <c r="AF261" s="210"/>
      <c r="AG261" s="210" t="s">
        <v>295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5">
      <c r="A262" s="217"/>
      <c r="B262" s="218"/>
      <c r="C262" s="244" t="s">
        <v>523</v>
      </c>
      <c r="D262" s="222"/>
      <c r="E262" s="223">
        <v>23.32</v>
      </c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10"/>
      <c r="Z262" s="210"/>
      <c r="AA262" s="210"/>
      <c r="AB262" s="210"/>
      <c r="AC262" s="210"/>
      <c r="AD262" s="210"/>
      <c r="AE262" s="210"/>
      <c r="AF262" s="210"/>
      <c r="AG262" s="210" t="s">
        <v>282</v>
      </c>
      <c r="AH262" s="210">
        <v>0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1" x14ac:dyDescent="0.25">
      <c r="A263" s="231">
        <v>38</v>
      </c>
      <c r="B263" s="232" t="s">
        <v>524</v>
      </c>
      <c r="C263" s="242" t="s">
        <v>525</v>
      </c>
      <c r="D263" s="233" t="s">
        <v>526</v>
      </c>
      <c r="E263" s="234">
        <v>247</v>
      </c>
      <c r="F263" s="235"/>
      <c r="G263" s="236">
        <f>ROUND(E263*F263,2)</f>
        <v>0</v>
      </c>
      <c r="H263" s="235"/>
      <c r="I263" s="236">
        <f>ROUND(E263*H263,2)</f>
        <v>0</v>
      </c>
      <c r="J263" s="235"/>
      <c r="K263" s="236">
        <f>ROUND(E263*J263,2)</f>
        <v>0</v>
      </c>
      <c r="L263" s="236">
        <v>15</v>
      </c>
      <c r="M263" s="236">
        <f>G263*(1+L263/100)</f>
        <v>0</v>
      </c>
      <c r="N263" s="236">
        <v>0</v>
      </c>
      <c r="O263" s="236">
        <f>ROUND(E263*N263,2)</f>
        <v>0</v>
      </c>
      <c r="P263" s="236">
        <v>0</v>
      </c>
      <c r="Q263" s="236">
        <f>ROUND(E263*P263,2)</f>
        <v>0</v>
      </c>
      <c r="R263" s="236" t="s">
        <v>354</v>
      </c>
      <c r="S263" s="236" t="s">
        <v>243</v>
      </c>
      <c r="T263" s="237" t="s">
        <v>243</v>
      </c>
      <c r="U263" s="220">
        <v>0.05</v>
      </c>
      <c r="V263" s="220">
        <f>ROUND(E263*U263,2)</f>
        <v>12.35</v>
      </c>
      <c r="W263" s="220"/>
      <c r="X263" s="220" t="s">
        <v>292</v>
      </c>
      <c r="Y263" s="210"/>
      <c r="Z263" s="210"/>
      <c r="AA263" s="210"/>
      <c r="AB263" s="210"/>
      <c r="AC263" s="210"/>
      <c r="AD263" s="210"/>
      <c r="AE263" s="210"/>
      <c r="AF263" s="210"/>
      <c r="AG263" s="210" t="s">
        <v>293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5">
      <c r="A264" s="217"/>
      <c r="B264" s="218"/>
      <c r="C264" s="261" t="s">
        <v>527</v>
      </c>
      <c r="D264" s="252"/>
      <c r="E264" s="252"/>
      <c r="F264" s="252"/>
      <c r="G264" s="252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10"/>
      <c r="Z264" s="210"/>
      <c r="AA264" s="210"/>
      <c r="AB264" s="210"/>
      <c r="AC264" s="210"/>
      <c r="AD264" s="210"/>
      <c r="AE264" s="210"/>
      <c r="AF264" s="210"/>
      <c r="AG264" s="210" t="s">
        <v>295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1" x14ac:dyDescent="0.25">
      <c r="A265" s="231">
        <v>39</v>
      </c>
      <c r="B265" s="232" t="s">
        <v>528</v>
      </c>
      <c r="C265" s="242" t="s">
        <v>529</v>
      </c>
      <c r="D265" s="233" t="s">
        <v>526</v>
      </c>
      <c r="E265" s="234">
        <v>1155</v>
      </c>
      <c r="F265" s="235"/>
      <c r="G265" s="236">
        <f>ROUND(E265*F265,2)</f>
        <v>0</v>
      </c>
      <c r="H265" s="235"/>
      <c r="I265" s="236">
        <f>ROUND(E265*H265,2)</f>
        <v>0</v>
      </c>
      <c r="J265" s="235"/>
      <c r="K265" s="236">
        <f>ROUND(E265*J265,2)</f>
        <v>0</v>
      </c>
      <c r="L265" s="236">
        <v>15</v>
      </c>
      <c r="M265" s="236">
        <f>G265*(1+L265/100)</f>
        <v>0</v>
      </c>
      <c r="N265" s="236">
        <v>0</v>
      </c>
      <c r="O265" s="236">
        <f>ROUND(E265*N265,2)</f>
        <v>0</v>
      </c>
      <c r="P265" s="236">
        <v>0</v>
      </c>
      <c r="Q265" s="236">
        <f>ROUND(E265*P265,2)</f>
        <v>0</v>
      </c>
      <c r="R265" s="236" t="s">
        <v>354</v>
      </c>
      <c r="S265" s="236" t="s">
        <v>243</v>
      </c>
      <c r="T265" s="237" t="s">
        <v>243</v>
      </c>
      <c r="U265" s="220">
        <v>0.06</v>
      </c>
      <c r="V265" s="220">
        <f>ROUND(E265*U265,2)</f>
        <v>69.3</v>
      </c>
      <c r="W265" s="220"/>
      <c r="X265" s="220" t="s">
        <v>292</v>
      </c>
      <c r="Y265" s="210"/>
      <c r="Z265" s="210"/>
      <c r="AA265" s="210"/>
      <c r="AB265" s="210"/>
      <c r="AC265" s="210"/>
      <c r="AD265" s="210"/>
      <c r="AE265" s="210"/>
      <c r="AF265" s="210"/>
      <c r="AG265" s="210" t="s">
        <v>293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1" x14ac:dyDescent="0.25">
      <c r="A266" s="217"/>
      <c r="B266" s="218"/>
      <c r="C266" s="261" t="s">
        <v>530</v>
      </c>
      <c r="D266" s="252"/>
      <c r="E266" s="252"/>
      <c r="F266" s="252"/>
      <c r="G266" s="252"/>
      <c r="H266" s="220"/>
      <c r="I266" s="220"/>
      <c r="J266" s="220"/>
      <c r="K266" s="22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10"/>
      <c r="Z266" s="210"/>
      <c r="AA266" s="210"/>
      <c r="AB266" s="210"/>
      <c r="AC266" s="210"/>
      <c r="AD266" s="210"/>
      <c r="AE266" s="210"/>
      <c r="AF266" s="210"/>
      <c r="AG266" s="210" t="s">
        <v>295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1" x14ac:dyDescent="0.25">
      <c r="A267" s="217"/>
      <c r="B267" s="218"/>
      <c r="C267" s="244" t="s">
        <v>531</v>
      </c>
      <c r="D267" s="222"/>
      <c r="E267" s="223">
        <v>1155</v>
      </c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10"/>
      <c r="Z267" s="210"/>
      <c r="AA267" s="210"/>
      <c r="AB267" s="210"/>
      <c r="AC267" s="210"/>
      <c r="AD267" s="210"/>
      <c r="AE267" s="210"/>
      <c r="AF267" s="210"/>
      <c r="AG267" s="210" t="s">
        <v>282</v>
      </c>
      <c r="AH267" s="210">
        <v>0</v>
      </c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ht="20.399999999999999" outlineLevel="1" x14ac:dyDescent="0.25">
      <c r="A268" s="231">
        <v>40</v>
      </c>
      <c r="B268" s="232" t="s">
        <v>532</v>
      </c>
      <c r="C268" s="242" t="s">
        <v>533</v>
      </c>
      <c r="D268" s="233" t="s">
        <v>290</v>
      </c>
      <c r="E268" s="234">
        <v>96.894300000000001</v>
      </c>
      <c r="F268" s="235"/>
      <c r="G268" s="236">
        <f>ROUND(E268*F268,2)</f>
        <v>0</v>
      </c>
      <c r="H268" s="235"/>
      <c r="I268" s="236">
        <f>ROUND(E268*H268,2)</f>
        <v>0</v>
      </c>
      <c r="J268" s="235"/>
      <c r="K268" s="236">
        <f>ROUND(E268*J268,2)</f>
        <v>0</v>
      </c>
      <c r="L268" s="236">
        <v>15</v>
      </c>
      <c r="M268" s="236">
        <f>G268*(1+L268/100)</f>
        <v>0</v>
      </c>
      <c r="N268" s="236">
        <v>1.3699999999999999E-3</v>
      </c>
      <c r="O268" s="236">
        <f>ROUND(E268*N268,2)</f>
        <v>0.13</v>
      </c>
      <c r="P268" s="236">
        <v>4.1000000000000002E-2</v>
      </c>
      <c r="Q268" s="236">
        <f>ROUND(E268*P268,2)</f>
        <v>3.97</v>
      </c>
      <c r="R268" s="236" t="s">
        <v>354</v>
      </c>
      <c r="S268" s="236" t="s">
        <v>243</v>
      </c>
      <c r="T268" s="237" t="s">
        <v>243</v>
      </c>
      <c r="U268" s="220">
        <v>0.51600000000000001</v>
      </c>
      <c r="V268" s="220">
        <f>ROUND(E268*U268,2)</f>
        <v>50</v>
      </c>
      <c r="W268" s="220"/>
      <c r="X268" s="220" t="s">
        <v>292</v>
      </c>
      <c r="Y268" s="210"/>
      <c r="Z268" s="210"/>
      <c r="AA268" s="210"/>
      <c r="AB268" s="210"/>
      <c r="AC268" s="210"/>
      <c r="AD268" s="210"/>
      <c r="AE268" s="210"/>
      <c r="AF268" s="210"/>
      <c r="AG268" s="210" t="s">
        <v>293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1" x14ac:dyDescent="0.25">
      <c r="A269" s="217"/>
      <c r="B269" s="218"/>
      <c r="C269" s="244" t="s">
        <v>534</v>
      </c>
      <c r="D269" s="222"/>
      <c r="E269" s="223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10"/>
      <c r="Z269" s="210"/>
      <c r="AA269" s="210"/>
      <c r="AB269" s="210"/>
      <c r="AC269" s="210"/>
      <c r="AD269" s="210"/>
      <c r="AE269" s="210"/>
      <c r="AF269" s="210"/>
      <c r="AG269" s="210" t="s">
        <v>282</v>
      </c>
      <c r="AH269" s="210">
        <v>0</v>
      </c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1" x14ac:dyDescent="0.25">
      <c r="A270" s="217"/>
      <c r="B270" s="218"/>
      <c r="C270" s="244" t="s">
        <v>535</v>
      </c>
      <c r="D270" s="222"/>
      <c r="E270" s="223">
        <v>2.0960000000000001</v>
      </c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10"/>
      <c r="Z270" s="210"/>
      <c r="AA270" s="210"/>
      <c r="AB270" s="210"/>
      <c r="AC270" s="210"/>
      <c r="AD270" s="210"/>
      <c r="AE270" s="210"/>
      <c r="AF270" s="210"/>
      <c r="AG270" s="210" t="s">
        <v>282</v>
      </c>
      <c r="AH270" s="210">
        <v>0</v>
      </c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1" x14ac:dyDescent="0.25">
      <c r="A271" s="217"/>
      <c r="B271" s="218"/>
      <c r="C271" s="244" t="s">
        <v>536</v>
      </c>
      <c r="D271" s="222"/>
      <c r="E271" s="223">
        <v>9.9105000000000008</v>
      </c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10"/>
      <c r="Z271" s="210"/>
      <c r="AA271" s="210"/>
      <c r="AB271" s="210"/>
      <c r="AC271" s="210"/>
      <c r="AD271" s="210"/>
      <c r="AE271" s="210"/>
      <c r="AF271" s="210"/>
      <c r="AG271" s="210" t="s">
        <v>282</v>
      </c>
      <c r="AH271" s="210">
        <v>0</v>
      </c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1" x14ac:dyDescent="0.25">
      <c r="A272" s="217"/>
      <c r="B272" s="218"/>
      <c r="C272" s="244" t="s">
        <v>537</v>
      </c>
      <c r="D272" s="222"/>
      <c r="E272" s="223">
        <v>19.047999999999998</v>
      </c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10"/>
      <c r="Z272" s="210"/>
      <c r="AA272" s="210"/>
      <c r="AB272" s="210"/>
      <c r="AC272" s="210"/>
      <c r="AD272" s="210"/>
      <c r="AE272" s="210"/>
      <c r="AF272" s="210"/>
      <c r="AG272" s="210" t="s">
        <v>282</v>
      </c>
      <c r="AH272" s="210">
        <v>0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1" x14ac:dyDescent="0.25">
      <c r="A273" s="217"/>
      <c r="B273" s="218"/>
      <c r="C273" s="244" t="s">
        <v>538</v>
      </c>
      <c r="D273" s="222"/>
      <c r="E273" s="223">
        <v>11.7485</v>
      </c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10"/>
      <c r="Z273" s="210"/>
      <c r="AA273" s="210"/>
      <c r="AB273" s="210"/>
      <c r="AC273" s="210"/>
      <c r="AD273" s="210"/>
      <c r="AE273" s="210"/>
      <c r="AF273" s="210"/>
      <c r="AG273" s="210" t="s">
        <v>282</v>
      </c>
      <c r="AH273" s="210">
        <v>0</v>
      </c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1" x14ac:dyDescent="0.25">
      <c r="A274" s="217"/>
      <c r="B274" s="218"/>
      <c r="C274" s="244" t="s">
        <v>539</v>
      </c>
      <c r="D274" s="222"/>
      <c r="E274" s="223">
        <v>18.928000000000001</v>
      </c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10"/>
      <c r="Z274" s="210"/>
      <c r="AA274" s="210"/>
      <c r="AB274" s="210"/>
      <c r="AC274" s="210"/>
      <c r="AD274" s="210"/>
      <c r="AE274" s="210"/>
      <c r="AF274" s="210"/>
      <c r="AG274" s="210" t="s">
        <v>282</v>
      </c>
      <c r="AH274" s="210">
        <v>0</v>
      </c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1" x14ac:dyDescent="0.25">
      <c r="A275" s="217"/>
      <c r="B275" s="218"/>
      <c r="C275" s="244" t="s">
        <v>540</v>
      </c>
      <c r="D275" s="222"/>
      <c r="E275" s="223">
        <v>9.4039999999999999</v>
      </c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10"/>
      <c r="Z275" s="210"/>
      <c r="AA275" s="210"/>
      <c r="AB275" s="210"/>
      <c r="AC275" s="210"/>
      <c r="AD275" s="210"/>
      <c r="AE275" s="210"/>
      <c r="AF275" s="210"/>
      <c r="AG275" s="210" t="s">
        <v>282</v>
      </c>
      <c r="AH275" s="210">
        <v>0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1" x14ac:dyDescent="0.25">
      <c r="A276" s="217"/>
      <c r="B276" s="218"/>
      <c r="C276" s="244" t="s">
        <v>541</v>
      </c>
      <c r="D276" s="222"/>
      <c r="E276" s="223">
        <v>12.359299999999999</v>
      </c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10"/>
      <c r="Z276" s="210"/>
      <c r="AA276" s="210"/>
      <c r="AB276" s="210"/>
      <c r="AC276" s="210"/>
      <c r="AD276" s="210"/>
      <c r="AE276" s="210"/>
      <c r="AF276" s="210"/>
      <c r="AG276" s="210" t="s">
        <v>282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1" x14ac:dyDescent="0.25">
      <c r="A277" s="217"/>
      <c r="B277" s="218"/>
      <c r="C277" s="264" t="s">
        <v>367</v>
      </c>
      <c r="D277" s="248"/>
      <c r="E277" s="249">
        <v>83.494299999999996</v>
      </c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10"/>
      <c r="Z277" s="210"/>
      <c r="AA277" s="210"/>
      <c r="AB277" s="210"/>
      <c r="AC277" s="210"/>
      <c r="AD277" s="210"/>
      <c r="AE277" s="210"/>
      <c r="AF277" s="210"/>
      <c r="AG277" s="210" t="s">
        <v>282</v>
      </c>
      <c r="AH277" s="210">
        <v>1</v>
      </c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1" x14ac:dyDescent="0.25">
      <c r="A278" s="217"/>
      <c r="B278" s="218"/>
      <c r="C278" s="244" t="s">
        <v>542</v>
      </c>
      <c r="D278" s="222"/>
      <c r="E278" s="223">
        <v>12.25</v>
      </c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10"/>
      <c r="Z278" s="210"/>
      <c r="AA278" s="210"/>
      <c r="AB278" s="210"/>
      <c r="AC278" s="210"/>
      <c r="AD278" s="210"/>
      <c r="AE278" s="210"/>
      <c r="AF278" s="210"/>
      <c r="AG278" s="210" t="s">
        <v>282</v>
      </c>
      <c r="AH278" s="210">
        <v>0</v>
      </c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1" x14ac:dyDescent="0.25">
      <c r="A279" s="217"/>
      <c r="B279" s="218"/>
      <c r="C279" s="244" t="s">
        <v>543</v>
      </c>
      <c r="D279" s="222"/>
      <c r="E279" s="223">
        <v>1.1499999999999999</v>
      </c>
      <c r="F279" s="220"/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10"/>
      <c r="Z279" s="210"/>
      <c r="AA279" s="210"/>
      <c r="AB279" s="210"/>
      <c r="AC279" s="210"/>
      <c r="AD279" s="210"/>
      <c r="AE279" s="210"/>
      <c r="AF279" s="210"/>
      <c r="AG279" s="210" t="s">
        <v>282</v>
      </c>
      <c r="AH279" s="210">
        <v>0</v>
      </c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ht="20.399999999999999" outlineLevel="1" x14ac:dyDescent="0.25">
      <c r="A280" s="231">
        <v>41</v>
      </c>
      <c r="B280" s="232" t="s">
        <v>544</v>
      </c>
      <c r="C280" s="242" t="s">
        <v>545</v>
      </c>
      <c r="D280" s="233" t="s">
        <v>290</v>
      </c>
      <c r="E280" s="234">
        <v>452.06</v>
      </c>
      <c r="F280" s="235"/>
      <c r="G280" s="236">
        <f>ROUND(E280*F280,2)</f>
        <v>0</v>
      </c>
      <c r="H280" s="235"/>
      <c r="I280" s="236">
        <f>ROUND(E280*H280,2)</f>
        <v>0</v>
      </c>
      <c r="J280" s="235"/>
      <c r="K280" s="236">
        <f>ROUND(E280*J280,2)</f>
        <v>0</v>
      </c>
      <c r="L280" s="236">
        <v>15</v>
      </c>
      <c r="M280" s="236">
        <f>G280*(1+L280/100)</f>
        <v>0</v>
      </c>
      <c r="N280" s="236">
        <v>6.8999999999999997E-4</v>
      </c>
      <c r="O280" s="236">
        <f>ROUND(E280*N280,2)</f>
        <v>0.31</v>
      </c>
      <c r="P280" s="236">
        <v>5.2999999999999999E-2</v>
      </c>
      <c r="Q280" s="236">
        <f>ROUND(E280*P280,2)</f>
        <v>23.96</v>
      </c>
      <c r="R280" s="236" t="s">
        <v>354</v>
      </c>
      <c r="S280" s="236" t="s">
        <v>243</v>
      </c>
      <c r="T280" s="237" t="s">
        <v>243</v>
      </c>
      <c r="U280" s="220">
        <v>0.66</v>
      </c>
      <c r="V280" s="220">
        <f>ROUND(E280*U280,2)</f>
        <v>298.36</v>
      </c>
      <c r="W280" s="220"/>
      <c r="X280" s="220" t="s">
        <v>292</v>
      </c>
      <c r="Y280" s="210"/>
      <c r="Z280" s="210"/>
      <c r="AA280" s="210"/>
      <c r="AB280" s="210"/>
      <c r="AC280" s="210"/>
      <c r="AD280" s="210"/>
      <c r="AE280" s="210"/>
      <c r="AF280" s="210"/>
      <c r="AG280" s="210" t="s">
        <v>293</v>
      </c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1" x14ac:dyDescent="0.25">
      <c r="A281" s="217"/>
      <c r="B281" s="218"/>
      <c r="C281" s="244" t="s">
        <v>546</v>
      </c>
      <c r="D281" s="222"/>
      <c r="E281" s="223">
        <v>351.64</v>
      </c>
      <c r="F281" s="220"/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10"/>
      <c r="Z281" s="210"/>
      <c r="AA281" s="210"/>
      <c r="AB281" s="210"/>
      <c r="AC281" s="210"/>
      <c r="AD281" s="210"/>
      <c r="AE281" s="210"/>
      <c r="AF281" s="210"/>
      <c r="AG281" s="210" t="s">
        <v>282</v>
      </c>
      <c r="AH281" s="210">
        <v>0</v>
      </c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1" x14ac:dyDescent="0.25">
      <c r="A282" s="217"/>
      <c r="B282" s="218"/>
      <c r="C282" s="244" t="s">
        <v>547</v>
      </c>
      <c r="D282" s="222"/>
      <c r="E282" s="223">
        <v>69.760000000000005</v>
      </c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10"/>
      <c r="Z282" s="210"/>
      <c r="AA282" s="210"/>
      <c r="AB282" s="210"/>
      <c r="AC282" s="210"/>
      <c r="AD282" s="210"/>
      <c r="AE282" s="210"/>
      <c r="AF282" s="210"/>
      <c r="AG282" s="210" t="s">
        <v>282</v>
      </c>
      <c r="AH282" s="210">
        <v>0</v>
      </c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1" x14ac:dyDescent="0.25">
      <c r="A283" s="217"/>
      <c r="B283" s="218"/>
      <c r="C283" s="244" t="s">
        <v>548</v>
      </c>
      <c r="D283" s="222"/>
      <c r="E283" s="223">
        <v>30.66</v>
      </c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10"/>
      <c r="Z283" s="210"/>
      <c r="AA283" s="210"/>
      <c r="AB283" s="210"/>
      <c r="AC283" s="210"/>
      <c r="AD283" s="210"/>
      <c r="AE283" s="210"/>
      <c r="AF283" s="210"/>
      <c r="AG283" s="210" t="s">
        <v>282</v>
      </c>
      <c r="AH283" s="210">
        <v>0</v>
      </c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1" x14ac:dyDescent="0.25">
      <c r="A284" s="217"/>
      <c r="B284" s="218"/>
      <c r="C284" s="264" t="s">
        <v>367</v>
      </c>
      <c r="D284" s="248"/>
      <c r="E284" s="249">
        <v>452.06</v>
      </c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10"/>
      <c r="Z284" s="210"/>
      <c r="AA284" s="210"/>
      <c r="AB284" s="210"/>
      <c r="AC284" s="210"/>
      <c r="AD284" s="210"/>
      <c r="AE284" s="210"/>
      <c r="AF284" s="210"/>
      <c r="AG284" s="210" t="s">
        <v>282</v>
      </c>
      <c r="AH284" s="210">
        <v>1</v>
      </c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ht="20.399999999999999" outlineLevel="1" x14ac:dyDescent="0.25">
      <c r="A285" s="231">
        <v>42</v>
      </c>
      <c r="B285" s="232" t="s">
        <v>549</v>
      </c>
      <c r="C285" s="242" t="s">
        <v>550</v>
      </c>
      <c r="D285" s="233" t="s">
        <v>290</v>
      </c>
      <c r="E285" s="234">
        <v>344.70699999999999</v>
      </c>
      <c r="F285" s="235"/>
      <c r="G285" s="236">
        <f>ROUND(E285*F285,2)</f>
        <v>0</v>
      </c>
      <c r="H285" s="235"/>
      <c r="I285" s="236">
        <f>ROUND(E285*H285,2)</f>
        <v>0</v>
      </c>
      <c r="J285" s="235"/>
      <c r="K285" s="236">
        <f>ROUND(E285*J285,2)</f>
        <v>0</v>
      </c>
      <c r="L285" s="236">
        <v>15</v>
      </c>
      <c r="M285" s="236">
        <f>G285*(1+L285/100)</f>
        <v>0</v>
      </c>
      <c r="N285" s="236">
        <v>1.17E-3</v>
      </c>
      <c r="O285" s="236">
        <f>ROUND(E285*N285,2)</f>
        <v>0.4</v>
      </c>
      <c r="P285" s="236">
        <v>7.5999999999999998E-2</v>
      </c>
      <c r="Q285" s="236">
        <f>ROUND(E285*P285,2)</f>
        <v>26.2</v>
      </c>
      <c r="R285" s="236" t="s">
        <v>354</v>
      </c>
      <c r="S285" s="236" t="s">
        <v>243</v>
      </c>
      <c r="T285" s="237" t="s">
        <v>243</v>
      </c>
      <c r="U285" s="220">
        <v>0.93899999999999995</v>
      </c>
      <c r="V285" s="220">
        <f>ROUND(E285*U285,2)</f>
        <v>323.68</v>
      </c>
      <c r="W285" s="220"/>
      <c r="X285" s="220" t="s">
        <v>292</v>
      </c>
      <c r="Y285" s="210"/>
      <c r="Z285" s="210"/>
      <c r="AA285" s="210"/>
      <c r="AB285" s="210"/>
      <c r="AC285" s="210"/>
      <c r="AD285" s="210"/>
      <c r="AE285" s="210"/>
      <c r="AF285" s="210"/>
      <c r="AG285" s="210" t="s">
        <v>293</v>
      </c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1" x14ac:dyDescent="0.25">
      <c r="A286" s="217"/>
      <c r="B286" s="218"/>
      <c r="C286" s="244" t="s">
        <v>551</v>
      </c>
      <c r="D286" s="222"/>
      <c r="E286" s="223">
        <v>338.6</v>
      </c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10"/>
      <c r="Z286" s="210"/>
      <c r="AA286" s="210"/>
      <c r="AB286" s="210"/>
      <c r="AC286" s="210"/>
      <c r="AD286" s="210"/>
      <c r="AE286" s="210"/>
      <c r="AF286" s="210"/>
      <c r="AG286" s="210" t="s">
        <v>282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1" x14ac:dyDescent="0.25">
      <c r="A287" s="217"/>
      <c r="B287" s="218"/>
      <c r="C287" s="244" t="s">
        <v>552</v>
      </c>
      <c r="D287" s="222"/>
      <c r="E287" s="223">
        <v>6.1070000000000002</v>
      </c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10"/>
      <c r="Z287" s="210"/>
      <c r="AA287" s="210"/>
      <c r="AB287" s="210"/>
      <c r="AC287" s="210"/>
      <c r="AD287" s="210"/>
      <c r="AE287" s="210"/>
      <c r="AF287" s="210"/>
      <c r="AG287" s="210" t="s">
        <v>282</v>
      </c>
      <c r="AH287" s="210">
        <v>0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ht="20.399999999999999" outlineLevel="1" x14ac:dyDescent="0.25">
      <c r="A288" s="231">
        <v>43</v>
      </c>
      <c r="B288" s="232" t="s">
        <v>553</v>
      </c>
      <c r="C288" s="242" t="s">
        <v>554</v>
      </c>
      <c r="D288" s="233" t="s">
        <v>290</v>
      </c>
      <c r="E288" s="234">
        <v>34.799999999999997</v>
      </c>
      <c r="F288" s="235"/>
      <c r="G288" s="236">
        <f>ROUND(E288*F288,2)</f>
        <v>0</v>
      </c>
      <c r="H288" s="235"/>
      <c r="I288" s="236">
        <f>ROUND(E288*H288,2)</f>
        <v>0</v>
      </c>
      <c r="J288" s="235"/>
      <c r="K288" s="236">
        <f>ROUND(E288*J288,2)</f>
        <v>0</v>
      </c>
      <c r="L288" s="236">
        <v>15</v>
      </c>
      <c r="M288" s="236">
        <f>G288*(1+L288/100)</f>
        <v>0</v>
      </c>
      <c r="N288" s="236">
        <v>1E-3</v>
      </c>
      <c r="O288" s="236">
        <f>ROUND(E288*N288,2)</f>
        <v>0.03</v>
      </c>
      <c r="P288" s="236">
        <v>6.3E-2</v>
      </c>
      <c r="Q288" s="236">
        <f>ROUND(E288*P288,2)</f>
        <v>2.19</v>
      </c>
      <c r="R288" s="236" t="s">
        <v>354</v>
      </c>
      <c r="S288" s="236" t="s">
        <v>243</v>
      </c>
      <c r="T288" s="237" t="s">
        <v>243</v>
      </c>
      <c r="U288" s="220">
        <v>0.72</v>
      </c>
      <c r="V288" s="220">
        <f>ROUND(E288*U288,2)</f>
        <v>25.06</v>
      </c>
      <c r="W288" s="220"/>
      <c r="X288" s="220" t="s">
        <v>292</v>
      </c>
      <c r="Y288" s="210"/>
      <c r="Z288" s="210"/>
      <c r="AA288" s="210"/>
      <c r="AB288" s="210"/>
      <c r="AC288" s="210"/>
      <c r="AD288" s="210"/>
      <c r="AE288" s="210"/>
      <c r="AF288" s="210"/>
      <c r="AG288" s="210" t="s">
        <v>293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1" x14ac:dyDescent="0.25">
      <c r="A289" s="217"/>
      <c r="B289" s="218"/>
      <c r="C289" s="244" t="s">
        <v>555</v>
      </c>
      <c r="D289" s="222"/>
      <c r="E289" s="223">
        <v>34.799999999999997</v>
      </c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10"/>
      <c r="Z289" s="210"/>
      <c r="AA289" s="210"/>
      <c r="AB289" s="210"/>
      <c r="AC289" s="210"/>
      <c r="AD289" s="210"/>
      <c r="AE289" s="210"/>
      <c r="AF289" s="210"/>
      <c r="AG289" s="210" t="s">
        <v>282</v>
      </c>
      <c r="AH289" s="210">
        <v>0</v>
      </c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ht="30.6" outlineLevel="1" x14ac:dyDescent="0.25">
      <c r="A290" s="231">
        <v>44</v>
      </c>
      <c r="B290" s="232" t="s">
        <v>556</v>
      </c>
      <c r="C290" s="242" t="s">
        <v>557</v>
      </c>
      <c r="D290" s="233" t="s">
        <v>290</v>
      </c>
      <c r="E290" s="234">
        <v>119.58</v>
      </c>
      <c r="F290" s="235"/>
      <c r="G290" s="236">
        <f>ROUND(E290*F290,2)</f>
        <v>0</v>
      </c>
      <c r="H290" s="235"/>
      <c r="I290" s="236">
        <f>ROUND(E290*H290,2)</f>
        <v>0</v>
      </c>
      <c r="J290" s="235"/>
      <c r="K290" s="236">
        <f>ROUND(E290*J290,2)</f>
        <v>0</v>
      </c>
      <c r="L290" s="236">
        <v>15</v>
      </c>
      <c r="M290" s="236">
        <f>G290*(1+L290/100)</f>
        <v>0</v>
      </c>
      <c r="N290" s="236">
        <v>4.2000000000000002E-4</v>
      </c>
      <c r="O290" s="236">
        <f>ROUND(E290*N290,2)</f>
        <v>0.05</v>
      </c>
      <c r="P290" s="236">
        <v>2.5000000000000001E-2</v>
      </c>
      <c r="Q290" s="236">
        <f>ROUND(E290*P290,2)</f>
        <v>2.99</v>
      </c>
      <c r="R290" s="236" t="s">
        <v>354</v>
      </c>
      <c r="S290" s="236" t="s">
        <v>243</v>
      </c>
      <c r="T290" s="237" t="s">
        <v>243</v>
      </c>
      <c r="U290" s="220">
        <v>0.33200000000000002</v>
      </c>
      <c r="V290" s="220">
        <f>ROUND(E290*U290,2)</f>
        <v>39.700000000000003</v>
      </c>
      <c r="W290" s="220"/>
      <c r="X290" s="220" t="s">
        <v>292</v>
      </c>
      <c r="Y290" s="210"/>
      <c r="Z290" s="210"/>
      <c r="AA290" s="210"/>
      <c r="AB290" s="210"/>
      <c r="AC290" s="210"/>
      <c r="AD290" s="210"/>
      <c r="AE290" s="210"/>
      <c r="AF290" s="210"/>
      <c r="AG290" s="210" t="s">
        <v>326</v>
      </c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1" x14ac:dyDescent="0.25">
      <c r="A291" s="217"/>
      <c r="B291" s="218"/>
      <c r="C291" s="244" t="s">
        <v>558</v>
      </c>
      <c r="D291" s="222"/>
      <c r="E291" s="223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10"/>
      <c r="Z291" s="210"/>
      <c r="AA291" s="210"/>
      <c r="AB291" s="210"/>
      <c r="AC291" s="210"/>
      <c r="AD291" s="210"/>
      <c r="AE291" s="210"/>
      <c r="AF291" s="210"/>
      <c r="AG291" s="210" t="s">
        <v>282</v>
      </c>
      <c r="AH291" s="210">
        <v>0</v>
      </c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1" x14ac:dyDescent="0.25">
      <c r="A292" s="217"/>
      <c r="B292" s="218"/>
      <c r="C292" s="244" t="s">
        <v>368</v>
      </c>
      <c r="D292" s="222"/>
      <c r="E292" s="223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10"/>
      <c r="Z292" s="210"/>
      <c r="AA292" s="210"/>
      <c r="AB292" s="210"/>
      <c r="AC292" s="210"/>
      <c r="AD292" s="210"/>
      <c r="AE292" s="210"/>
      <c r="AF292" s="210"/>
      <c r="AG292" s="210" t="s">
        <v>282</v>
      </c>
      <c r="AH292" s="210">
        <v>0</v>
      </c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1" x14ac:dyDescent="0.25">
      <c r="A293" s="217"/>
      <c r="B293" s="218"/>
      <c r="C293" s="244" t="s">
        <v>559</v>
      </c>
      <c r="D293" s="222"/>
      <c r="E293" s="223">
        <v>80.36</v>
      </c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10"/>
      <c r="Z293" s="210"/>
      <c r="AA293" s="210"/>
      <c r="AB293" s="210"/>
      <c r="AC293" s="210"/>
      <c r="AD293" s="210"/>
      <c r="AE293" s="210"/>
      <c r="AF293" s="210"/>
      <c r="AG293" s="210" t="s">
        <v>282</v>
      </c>
      <c r="AH293" s="210">
        <v>0</v>
      </c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1" x14ac:dyDescent="0.25">
      <c r="A294" s="217"/>
      <c r="B294" s="218"/>
      <c r="C294" s="244" t="s">
        <v>560</v>
      </c>
      <c r="D294" s="222"/>
      <c r="E294" s="223">
        <v>22.42</v>
      </c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10"/>
      <c r="Z294" s="210"/>
      <c r="AA294" s="210"/>
      <c r="AB294" s="210"/>
      <c r="AC294" s="210"/>
      <c r="AD294" s="210"/>
      <c r="AE294" s="210"/>
      <c r="AF294" s="210"/>
      <c r="AG294" s="210" t="s">
        <v>282</v>
      </c>
      <c r="AH294" s="210">
        <v>0</v>
      </c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1" x14ac:dyDescent="0.25">
      <c r="A295" s="217"/>
      <c r="B295" s="218"/>
      <c r="C295" s="264" t="s">
        <v>367</v>
      </c>
      <c r="D295" s="248"/>
      <c r="E295" s="249">
        <v>102.78</v>
      </c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10"/>
      <c r="Z295" s="210"/>
      <c r="AA295" s="210"/>
      <c r="AB295" s="210"/>
      <c r="AC295" s="210"/>
      <c r="AD295" s="210"/>
      <c r="AE295" s="210"/>
      <c r="AF295" s="210"/>
      <c r="AG295" s="210" t="s">
        <v>282</v>
      </c>
      <c r="AH295" s="210">
        <v>1</v>
      </c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1" x14ac:dyDescent="0.25">
      <c r="A296" s="217"/>
      <c r="B296" s="218"/>
      <c r="C296" s="244" t="s">
        <v>561</v>
      </c>
      <c r="D296" s="222"/>
      <c r="E296" s="223">
        <v>16.8</v>
      </c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10"/>
      <c r="Z296" s="210"/>
      <c r="AA296" s="210"/>
      <c r="AB296" s="210"/>
      <c r="AC296" s="210"/>
      <c r="AD296" s="210"/>
      <c r="AE296" s="210"/>
      <c r="AF296" s="210"/>
      <c r="AG296" s="210" t="s">
        <v>282</v>
      </c>
      <c r="AH296" s="210">
        <v>0</v>
      </c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1" x14ac:dyDescent="0.25">
      <c r="A297" s="231">
        <v>45</v>
      </c>
      <c r="B297" s="232" t="s">
        <v>562</v>
      </c>
      <c r="C297" s="242" t="s">
        <v>563</v>
      </c>
      <c r="D297" s="233" t="s">
        <v>564</v>
      </c>
      <c r="E297" s="234">
        <v>19.5</v>
      </c>
      <c r="F297" s="235"/>
      <c r="G297" s="236">
        <f>ROUND(E297*F297,2)</f>
        <v>0</v>
      </c>
      <c r="H297" s="235"/>
      <c r="I297" s="236">
        <f>ROUND(E297*H297,2)</f>
        <v>0</v>
      </c>
      <c r="J297" s="235"/>
      <c r="K297" s="236">
        <f>ROUND(E297*J297,2)</f>
        <v>0</v>
      </c>
      <c r="L297" s="236">
        <v>15</v>
      </c>
      <c r="M297" s="236">
        <f>G297*(1+L297/100)</f>
        <v>0</v>
      </c>
      <c r="N297" s="236">
        <v>0</v>
      </c>
      <c r="O297" s="236">
        <f>ROUND(E297*N297,2)</f>
        <v>0</v>
      </c>
      <c r="P297" s="236">
        <v>4.6000000000000001E-4</v>
      </c>
      <c r="Q297" s="236">
        <f>ROUND(E297*P297,2)</f>
        <v>0.01</v>
      </c>
      <c r="R297" s="236" t="s">
        <v>354</v>
      </c>
      <c r="S297" s="236" t="s">
        <v>243</v>
      </c>
      <c r="T297" s="237" t="s">
        <v>243</v>
      </c>
      <c r="U297" s="220">
        <v>2</v>
      </c>
      <c r="V297" s="220">
        <f>ROUND(E297*U297,2)</f>
        <v>39</v>
      </c>
      <c r="W297" s="220"/>
      <c r="X297" s="220" t="s">
        <v>292</v>
      </c>
      <c r="Y297" s="210"/>
      <c r="Z297" s="210"/>
      <c r="AA297" s="210"/>
      <c r="AB297" s="210"/>
      <c r="AC297" s="210"/>
      <c r="AD297" s="210"/>
      <c r="AE297" s="210"/>
      <c r="AF297" s="210"/>
      <c r="AG297" s="210" t="s">
        <v>320</v>
      </c>
      <c r="AH297" s="210"/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1" x14ac:dyDescent="0.25">
      <c r="A298" s="217"/>
      <c r="B298" s="218"/>
      <c r="C298" s="244" t="s">
        <v>565</v>
      </c>
      <c r="D298" s="222"/>
      <c r="E298" s="223">
        <v>19.5</v>
      </c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10"/>
      <c r="Z298" s="210"/>
      <c r="AA298" s="210"/>
      <c r="AB298" s="210"/>
      <c r="AC298" s="210"/>
      <c r="AD298" s="210"/>
      <c r="AE298" s="210"/>
      <c r="AF298" s="210"/>
      <c r="AG298" s="210" t="s">
        <v>282</v>
      </c>
      <c r="AH298" s="210">
        <v>0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ht="20.399999999999999" outlineLevel="1" x14ac:dyDescent="0.25">
      <c r="A299" s="231">
        <v>46</v>
      </c>
      <c r="B299" s="232" t="s">
        <v>566</v>
      </c>
      <c r="C299" s="242" t="s">
        <v>567</v>
      </c>
      <c r="D299" s="233" t="s">
        <v>526</v>
      </c>
      <c r="E299" s="234">
        <v>38</v>
      </c>
      <c r="F299" s="235"/>
      <c r="G299" s="236">
        <f>ROUND(E299*F299,2)</f>
        <v>0</v>
      </c>
      <c r="H299" s="235"/>
      <c r="I299" s="236">
        <f>ROUND(E299*H299,2)</f>
        <v>0</v>
      </c>
      <c r="J299" s="235"/>
      <c r="K299" s="236">
        <f>ROUND(E299*J299,2)</f>
        <v>0</v>
      </c>
      <c r="L299" s="236">
        <v>15</v>
      </c>
      <c r="M299" s="236">
        <f>G299*(1+L299/100)</f>
        <v>0</v>
      </c>
      <c r="N299" s="236">
        <v>4.8999999999999998E-4</v>
      </c>
      <c r="O299" s="236">
        <f>ROUND(E299*N299,2)</f>
        <v>0.02</v>
      </c>
      <c r="P299" s="236">
        <v>3.1E-2</v>
      </c>
      <c r="Q299" s="236">
        <f>ROUND(E299*P299,2)</f>
        <v>1.18</v>
      </c>
      <c r="R299" s="236" t="s">
        <v>354</v>
      </c>
      <c r="S299" s="236" t="s">
        <v>243</v>
      </c>
      <c r="T299" s="237" t="s">
        <v>243</v>
      </c>
      <c r="U299" s="220">
        <v>0.67</v>
      </c>
      <c r="V299" s="220">
        <f>ROUND(E299*U299,2)</f>
        <v>25.46</v>
      </c>
      <c r="W299" s="220"/>
      <c r="X299" s="220" t="s">
        <v>292</v>
      </c>
      <c r="Y299" s="210"/>
      <c r="Z299" s="210"/>
      <c r="AA299" s="210"/>
      <c r="AB299" s="210"/>
      <c r="AC299" s="210"/>
      <c r="AD299" s="210"/>
      <c r="AE299" s="210"/>
      <c r="AF299" s="210"/>
      <c r="AG299" s="210" t="s">
        <v>320</v>
      </c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1" x14ac:dyDescent="0.25">
      <c r="A300" s="217"/>
      <c r="B300" s="218"/>
      <c r="C300" s="243" t="s">
        <v>568</v>
      </c>
      <c r="D300" s="239"/>
      <c r="E300" s="239"/>
      <c r="F300" s="239"/>
      <c r="G300" s="239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10"/>
      <c r="Z300" s="210"/>
      <c r="AA300" s="210"/>
      <c r="AB300" s="210"/>
      <c r="AC300" s="210"/>
      <c r="AD300" s="210"/>
      <c r="AE300" s="210"/>
      <c r="AF300" s="210"/>
      <c r="AG300" s="210" t="s">
        <v>248</v>
      </c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ht="20.399999999999999" outlineLevel="1" x14ac:dyDescent="0.25">
      <c r="A301" s="231">
        <v>47</v>
      </c>
      <c r="B301" s="232" t="s">
        <v>569</v>
      </c>
      <c r="C301" s="242" t="s">
        <v>570</v>
      </c>
      <c r="D301" s="233" t="s">
        <v>526</v>
      </c>
      <c r="E301" s="234">
        <v>26</v>
      </c>
      <c r="F301" s="235"/>
      <c r="G301" s="236">
        <f>ROUND(E301*F301,2)</f>
        <v>0</v>
      </c>
      <c r="H301" s="235"/>
      <c r="I301" s="236">
        <f>ROUND(E301*H301,2)</f>
        <v>0</v>
      </c>
      <c r="J301" s="235"/>
      <c r="K301" s="236">
        <f>ROUND(E301*J301,2)</f>
        <v>0</v>
      </c>
      <c r="L301" s="236">
        <v>15</v>
      </c>
      <c r="M301" s="236">
        <f>G301*(1+L301/100)</f>
        <v>0</v>
      </c>
      <c r="N301" s="236">
        <v>9.1E-4</v>
      </c>
      <c r="O301" s="236">
        <f>ROUND(E301*N301,2)</f>
        <v>0.02</v>
      </c>
      <c r="P301" s="236">
        <v>9.7000000000000003E-2</v>
      </c>
      <c r="Q301" s="236">
        <f>ROUND(E301*P301,2)</f>
        <v>2.52</v>
      </c>
      <c r="R301" s="236" t="s">
        <v>354</v>
      </c>
      <c r="S301" s="236" t="s">
        <v>243</v>
      </c>
      <c r="T301" s="237" t="s">
        <v>243</v>
      </c>
      <c r="U301" s="220">
        <v>1.18</v>
      </c>
      <c r="V301" s="220">
        <f>ROUND(E301*U301,2)</f>
        <v>30.68</v>
      </c>
      <c r="W301" s="220"/>
      <c r="X301" s="220" t="s">
        <v>292</v>
      </c>
      <c r="Y301" s="210"/>
      <c r="Z301" s="210"/>
      <c r="AA301" s="210"/>
      <c r="AB301" s="210"/>
      <c r="AC301" s="210"/>
      <c r="AD301" s="210"/>
      <c r="AE301" s="210"/>
      <c r="AF301" s="210"/>
      <c r="AG301" s="210" t="s">
        <v>320</v>
      </c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1" x14ac:dyDescent="0.25">
      <c r="A302" s="217"/>
      <c r="B302" s="218"/>
      <c r="C302" s="243" t="s">
        <v>568</v>
      </c>
      <c r="D302" s="239"/>
      <c r="E302" s="239"/>
      <c r="F302" s="239"/>
      <c r="G302" s="239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10"/>
      <c r="Z302" s="210"/>
      <c r="AA302" s="210"/>
      <c r="AB302" s="210"/>
      <c r="AC302" s="210"/>
      <c r="AD302" s="210"/>
      <c r="AE302" s="210"/>
      <c r="AF302" s="210"/>
      <c r="AG302" s="210" t="s">
        <v>248</v>
      </c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ht="20.399999999999999" outlineLevel="1" x14ac:dyDescent="0.25">
      <c r="A303" s="231">
        <v>48</v>
      </c>
      <c r="B303" s="232" t="s">
        <v>571</v>
      </c>
      <c r="C303" s="242" t="s">
        <v>572</v>
      </c>
      <c r="D303" s="233" t="s">
        <v>564</v>
      </c>
      <c r="E303" s="234">
        <v>4.8</v>
      </c>
      <c r="F303" s="235"/>
      <c r="G303" s="236">
        <f>ROUND(E303*F303,2)</f>
        <v>0</v>
      </c>
      <c r="H303" s="235"/>
      <c r="I303" s="236">
        <f>ROUND(E303*H303,2)</f>
        <v>0</v>
      </c>
      <c r="J303" s="235"/>
      <c r="K303" s="236">
        <f>ROUND(E303*J303,2)</f>
        <v>0</v>
      </c>
      <c r="L303" s="236">
        <v>15</v>
      </c>
      <c r="M303" s="236">
        <f>G303*(1+L303/100)</f>
        <v>0</v>
      </c>
      <c r="N303" s="236">
        <v>0</v>
      </c>
      <c r="O303" s="236">
        <f>ROUND(E303*N303,2)</f>
        <v>0</v>
      </c>
      <c r="P303" s="236">
        <v>3.6999999999999998E-2</v>
      </c>
      <c r="Q303" s="236">
        <f>ROUND(E303*P303,2)</f>
        <v>0.18</v>
      </c>
      <c r="R303" s="236" t="s">
        <v>354</v>
      </c>
      <c r="S303" s="236" t="s">
        <v>243</v>
      </c>
      <c r="T303" s="237" t="s">
        <v>243</v>
      </c>
      <c r="U303" s="220">
        <v>0.55000000000000004</v>
      </c>
      <c r="V303" s="220">
        <f>ROUND(E303*U303,2)</f>
        <v>2.64</v>
      </c>
      <c r="W303" s="220"/>
      <c r="X303" s="220" t="s">
        <v>292</v>
      </c>
      <c r="Y303" s="210"/>
      <c r="Z303" s="210"/>
      <c r="AA303" s="210"/>
      <c r="AB303" s="210"/>
      <c r="AC303" s="210"/>
      <c r="AD303" s="210"/>
      <c r="AE303" s="210"/>
      <c r="AF303" s="210"/>
      <c r="AG303" s="210" t="s">
        <v>320</v>
      </c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1" x14ac:dyDescent="0.25">
      <c r="A304" s="217"/>
      <c r="B304" s="218"/>
      <c r="C304" s="244" t="s">
        <v>573</v>
      </c>
      <c r="D304" s="222"/>
      <c r="E304" s="223">
        <v>4.8</v>
      </c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10"/>
      <c r="Z304" s="210"/>
      <c r="AA304" s="210"/>
      <c r="AB304" s="210"/>
      <c r="AC304" s="210"/>
      <c r="AD304" s="210"/>
      <c r="AE304" s="210"/>
      <c r="AF304" s="210"/>
      <c r="AG304" s="210" t="s">
        <v>282</v>
      </c>
      <c r="AH304" s="210">
        <v>0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ht="20.399999999999999" outlineLevel="1" x14ac:dyDescent="0.25">
      <c r="A305" s="231">
        <v>49</v>
      </c>
      <c r="B305" s="232" t="s">
        <v>574</v>
      </c>
      <c r="C305" s="242" t="s">
        <v>575</v>
      </c>
      <c r="D305" s="233" t="s">
        <v>290</v>
      </c>
      <c r="E305" s="234">
        <v>400</v>
      </c>
      <c r="F305" s="235"/>
      <c r="G305" s="236">
        <f>ROUND(E305*F305,2)</f>
        <v>0</v>
      </c>
      <c r="H305" s="235"/>
      <c r="I305" s="236">
        <f>ROUND(E305*H305,2)</f>
        <v>0</v>
      </c>
      <c r="J305" s="235"/>
      <c r="K305" s="236">
        <f>ROUND(E305*J305,2)</f>
        <v>0</v>
      </c>
      <c r="L305" s="236">
        <v>15</v>
      </c>
      <c r="M305" s="236">
        <f>G305*(1+L305/100)</f>
        <v>0</v>
      </c>
      <c r="N305" s="236">
        <v>0</v>
      </c>
      <c r="O305" s="236">
        <f>ROUND(E305*N305,2)</f>
        <v>0</v>
      </c>
      <c r="P305" s="236">
        <v>0.01</v>
      </c>
      <c r="Q305" s="236">
        <f>ROUND(E305*P305,2)</f>
        <v>4</v>
      </c>
      <c r="R305" s="236" t="s">
        <v>354</v>
      </c>
      <c r="S305" s="236" t="s">
        <v>243</v>
      </c>
      <c r="T305" s="237" t="s">
        <v>319</v>
      </c>
      <c r="U305" s="220">
        <v>0.08</v>
      </c>
      <c r="V305" s="220">
        <f>ROUND(E305*U305,2)</f>
        <v>32</v>
      </c>
      <c r="W305" s="220"/>
      <c r="X305" s="220" t="s">
        <v>292</v>
      </c>
      <c r="Y305" s="210"/>
      <c r="Z305" s="210"/>
      <c r="AA305" s="210"/>
      <c r="AB305" s="210"/>
      <c r="AC305" s="210"/>
      <c r="AD305" s="210"/>
      <c r="AE305" s="210"/>
      <c r="AF305" s="210"/>
      <c r="AG305" s="210" t="s">
        <v>320</v>
      </c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1" x14ac:dyDescent="0.25">
      <c r="A306" s="217"/>
      <c r="B306" s="218"/>
      <c r="C306" s="244" t="s">
        <v>576</v>
      </c>
      <c r="D306" s="222"/>
      <c r="E306" s="223">
        <v>400</v>
      </c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10"/>
      <c r="Z306" s="210"/>
      <c r="AA306" s="210"/>
      <c r="AB306" s="210"/>
      <c r="AC306" s="210"/>
      <c r="AD306" s="210"/>
      <c r="AE306" s="210"/>
      <c r="AF306" s="210"/>
      <c r="AG306" s="210" t="s">
        <v>282</v>
      </c>
      <c r="AH306" s="210">
        <v>0</v>
      </c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ht="30.6" outlineLevel="1" x14ac:dyDescent="0.25">
      <c r="A307" s="231">
        <v>50</v>
      </c>
      <c r="B307" s="232" t="s">
        <v>577</v>
      </c>
      <c r="C307" s="242" t="s">
        <v>578</v>
      </c>
      <c r="D307" s="233" t="s">
        <v>290</v>
      </c>
      <c r="E307" s="234">
        <v>882.60699999999997</v>
      </c>
      <c r="F307" s="235"/>
      <c r="G307" s="236">
        <f>ROUND(E307*F307,2)</f>
        <v>0</v>
      </c>
      <c r="H307" s="235"/>
      <c r="I307" s="236">
        <f>ROUND(E307*H307,2)</f>
        <v>0</v>
      </c>
      <c r="J307" s="235"/>
      <c r="K307" s="236">
        <f>ROUND(E307*J307,2)</f>
        <v>0</v>
      </c>
      <c r="L307" s="236">
        <v>15</v>
      </c>
      <c r="M307" s="236">
        <f>G307*(1+L307/100)</f>
        <v>0</v>
      </c>
      <c r="N307" s="236">
        <v>0</v>
      </c>
      <c r="O307" s="236">
        <f>ROUND(E307*N307,2)</f>
        <v>0</v>
      </c>
      <c r="P307" s="236">
        <v>2.3E-2</v>
      </c>
      <c r="Q307" s="236">
        <f>ROUND(E307*P307,2)</f>
        <v>20.3</v>
      </c>
      <c r="R307" s="236" t="s">
        <v>354</v>
      </c>
      <c r="S307" s="236" t="s">
        <v>243</v>
      </c>
      <c r="T307" s="237" t="s">
        <v>243</v>
      </c>
      <c r="U307" s="220">
        <v>0.08</v>
      </c>
      <c r="V307" s="220">
        <f>ROUND(E307*U307,2)</f>
        <v>70.61</v>
      </c>
      <c r="W307" s="220"/>
      <c r="X307" s="220" t="s">
        <v>292</v>
      </c>
      <c r="Y307" s="210"/>
      <c r="Z307" s="210"/>
      <c r="AA307" s="210"/>
      <c r="AB307" s="210"/>
      <c r="AC307" s="210"/>
      <c r="AD307" s="210"/>
      <c r="AE307" s="210"/>
      <c r="AF307" s="210"/>
      <c r="AG307" s="210" t="s">
        <v>320</v>
      </c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1" x14ac:dyDescent="0.25">
      <c r="A308" s="217"/>
      <c r="B308" s="218"/>
      <c r="C308" s="244" t="s">
        <v>579</v>
      </c>
      <c r="D308" s="222"/>
      <c r="E308" s="223">
        <v>882.60699999999997</v>
      </c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10"/>
      <c r="Z308" s="210"/>
      <c r="AA308" s="210"/>
      <c r="AB308" s="210"/>
      <c r="AC308" s="210"/>
      <c r="AD308" s="210"/>
      <c r="AE308" s="210"/>
      <c r="AF308" s="210"/>
      <c r="AG308" s="210" t="s">
        <v>282</v>
      </c>
      <c r="AH308" s="210">
        <v>0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ht="30.6" outlineLevel="1" x14ac:dyDescent="0.25">
      <c r="A309" s="231">
        <v>51</v>
      </c>
      <c r="B309" s="232" t="s">
        <v>580</v>
      </c>
      <c r="C309" s="242" t="s">
        <v>581</v>
      </c>
      <c r="D309" s="233" t="s">
        <v>290</v>
      </c>
      <c r="E309" s="234">
        <v>691.58</v>
      </c>
      <c r="F309" s="235"/>
      <c r="G309" s="236">
        <f>ROUND(E309*F309,2)</f>
        <v>0</v>
      </c>
      <c r="H309" s="235"/>
      <c r="I309" s="236">
        <f>ROUND(E309*H309,2)</f>
        <v>0</v>
      </c>
      <c r="J309" s="235"/>
      <c r="K309" s="236">
        <f>ROUND(E309*J309,2)</f>
        <v>0</v>
      </c>
      <c r="L309" s="236">
        <v>15</v>
      </c>
      <c r="M309" s="236">
        <f>G309*(1+L309/100)</f>
        <v>0</v>
      </c>
      <c r="N309" s="236">
        <v>0</v>
      </c>
      <c r="O309" s="236">
        <f>ROUND(E309*N309,2)</f>
        <v>0</v>
      </c>
      <c r="P309" s="236">
        <v>5.8999999999999997E-2</v>
      </c>
      <c r="Q309" s="236">
        <f>ROUND(E309*P309,2)</f>
        <v>40.799999999999997</v>
      </c>
      <c r="R309" s="236" t="s">
        <v>354</v>
      </c>
      <c r="S309" s="236" t="s">
        <v>243</v>
      </c>
      <c r="T309" s="237" t="s">
        <v>243</v>
      </c>
      <c r="U309" s="220">
        <v>0.2</v>
      </c>
      <c r="V309" s="220">
        <f>ROUND(E309*U309,2)</f>
        <v>138.32</v>
      </c>
      <c r="W309" s="220"/>
      <c r="X309" s="220" t="s">
        <v>292</v>
      </c>
      <c r="Y309" s="210"/>
      <c r="Z309" s="210"/>
      <c r="AA309" s="210"/>
      <c r="AB309" s="210"/>
      <c r="AC309" s="210"/>
      <c r="AD309" s="210"/>
      <c r="AE309" s="210"/>
      <c r="AF309" s="210"/>
      <c r="AG309" s="210" t="s">
        <v>293</v>
      </c>
      <c r="AH309" s="210"/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1" x14ac:dyDescent="0.25">
      <c r="A310" s="217"/>
      <c r="B310" s="218"/>
      <c r="C310" s="244" t="s">
        <v>582</v>
      </c>
      <c r="D310" s="222"/>
      <c r="E310" s="223">
        <v>1198.1500000000001</v>
      </c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10"/>
      <c r="Z310" s="210"/>
      <c r="AA310" s="210"/>
      <c r="AB310" s="210"/>
      <c r="AC310" s="210"/>
      <c r="AD310" s="210"/>
      <c r="AE310" s="210"/>
      <c r="AF310" s="210"/>
      <c r="AG310" s="210" t="s">
        <v>282</v>
      </c>
      <c r="AH310" s="210">
        <v>0</v>
      </c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1" x14ac:dyDescent="0.25">
      <c r="A311" s="217"/>
      <c r="B311" s="218"/>
      <c r="C311" s="244" t="s">
        <v>583</v>
      </c>
      <c r="D311" s="222"/>
      <c r="E311" s="223">
        <v>-277.35000000000002</v>
      </c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10"/>
      <c r="Z311" s="210"/>
      <c r="AA311" s="210"/>
      <c r="AB311" s="210"/>
      <c r="AC311" s="210"/>
      <c r="AD311" s="210"/>
      <c r="AE311" s="210"/>
      <c r="AF311" s="210"/>
      <c r="AG311" s="210" t="s">
        <v>282</v>
      </c>
      <c r="AH311" s="210">
        <v>0</v>
      </c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1" x14ac:dyDescent="0.25">
      <c r="A312" s="217"/>
      <c r="B312" s="218"/>
      <c r="C312" s="244" t="s">
        <v>584</v>
      </c>
      <c r="D312" s="222"/>
      <c r="E312" s="223">
        <v>-229.22</v>
      </c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10"/>
      <c r="Z312" s="210"/>
      <c r="AA312" s="210"/>
      <c r="AB312" s="210"/>
      <c r="AC312" s="210"/>
      <c r="AD312" s="210"/>
      <c r="AE312" s="210"/>
      <c r="AF312" s="210"/>
      <c r="AG312" s="210" t="s">
        <v>282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1" x14ac:dyDescent="0.25">
      <c r="A313" s="231">
        <v>52</v>
      </c>
      <c r="B313" s="232" t="s">
        <v>585</v>
      </c>
      <c r="C313" s="242" t="s">
        <v>586</v>
      </c>
      <c r="D313" s="233" t="s">
        <v>290</v>
      </c>
      <c r="E313" s="234">
        <v>18.54</v>
      </c>
      <c r="F313" s="235"/>
      <c r="G313" s="236">
        <f>ROUND(E313*F313,2)</f>
        <v>0</v>
      </c>
      <c r="H313" s="235"/>
      <c r="I313" s="236">
        <f>ROUND(E313*H313,2)</f>
        <v>0</v>
      </c>
      <c r="J313" s="235"/>
      <c r="K313" s="236">
        <f>ROUND(E313*J313,2)</f>
        <v>0</v>
      </c>
      <c r="L313" s="236">
        <v>15</v>
      </c>
      <c r="M313" s="236">
        <f>G313*(1+L313/100)</f>
        <v>0</v>
      </c>
      <c r="N313" s="236">
        <v>0</v>
      </c>
      <c r="O313" s="236">
        <f>ROUND(E313*N313,2)</f>
        <v>0</v>
      </c>
      <c r="P313" s="236">
        <v>6.8000000000000005E-2</v>
      </c>
      <c r="Q313" s="236">
        <f>ROUND(E313*P313,2)</f>
        <v>1.26</v>
      </c>
      <c r="R313" s="236" t="s">
        <v>354</v>
      </c>
      <c r="S313" s="236" t="s">
        <v>243</v>
      </c>
      <c r="T313" s="237" t="s">
        <v>243</v>
      </c>
      <c r="U313" s="220">
        <v>0.35</v>
      </c>
      <c r="V313" s="220">
        <f>ROUND(E313*U313,2)</f>
        <v>6.49</v>
      </c>
      <c r="W313" s="220"/>
      <c r="X313" s="220" t="s">
        <v>292</v>
      </c>
      <c r="Y313" s="210"/>
      <c r="Z313" s="210"/>
      <c r="AA313" s="210"/>
      <c r="AB313" s="210"/>
      <c r="AC313" s="210"/>
      <c r="AD313" s="210"/>
      <c r="AE313" s="210"/>
      <c r="AF313" s="210"/>
      <c r="AG313" s="210" t="s">
        <v>326</v>
      </c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1" x14ac:dyDescent="0.25">
      <c r="A314" s="217"/>
      <c r="B314" s="218"/>
      <c r="C314" s="244" t="s">
        <v>587</v>
      </c>
      <c r="D314" s="222"/>
      <c r="E314" s="223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10"/>
      <c r="Z314" s="210"/>
      <c r="AA314" s="210"/>
      <c r="AB314" s="210"/>
      <c r="AC314" s="210"/>
      <c r="AD314" s="210"/>
      <c r="AE314" s="210"/>
      <c r="AF314" s="210"/>
      <c r="AG314" s="210" t="s">
        <v>282</v>
      </c>
      <c r="AH314" s="210">
        <v>0</v>
      </c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1" x14ac:dyDescent="0.25">
      <c r="A315" s="217"/>
      <c r="B315" s="218"/>
      <c r="C315" s="244" t="s">
        <v>588</v>
      </c>
      <c r="D315" s="222"/>
      <c r="E315" s="223">
        <v>18.54</v>
      </c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10"/>
      <c r="Z315" s="210"/>
      <c r="AA315" s="210"/>
      <c r="AB315" s="210"/>
      <c r="AC315" s="210"/>
      <c r="AD315" s="210"/>
      <c r="AE315" s="210"/>
      <c r="AF315" s="210"/>
      <c r="AG315" s="210" t="s">
        <v>282</v>
      </c>
      <c r="AH315" s="210">
        <v>0</v>
      </c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ht="20.399999999999999" outlineLevel="1" x14ac:dyDescent="0.25">
      <c r="A316" s="231">
        <v>53</v>
      </c>
      <c r="B316" s="232" t="s">
        <v>589</v>
      </c>
      <c r="C316" s="242" t="s">
        <v>590</v>
      </c>
      <c r="D316" s="233" t="s">
        <v>290</v>
      </c>
      <c r="E316" s="234">
        <v>1100.0419999999999</v>
      </c>
      <c r="F316" s="235"/>
      <c r="G316" s="236">
        <f>ROUND(E316*F316,2)</f>
        <v>0</v>
      </c>
      <c r="H316" s="235"/>
      <c r="I316" s="236">
        <f>ROUND(E316*H316,2)</f>
        <v>0</v>
      </c>
      <c r="J316" s="235"/>
      <c r="K316" s="236">
        <f>ROUND(E316*J316,2)</f>
        <v>0</v>
      </c>
      <c r="L316" s="236">
        <v>15</v>
      </c>
      <c r="M316" s="236">
        <f>G316*(1+L316/100)</f>
        <v>0</v>
      </c>
      <c r="N316" s="236">
        <v>0</v>
      </c>
      <c r="O316" s="236">
        <f>ROUND(E316*N316,2)</f>
        <v>0</v>
      </c>
      <c r="P316" s="236">
        <v>6.8000000000000005E-2</v>
      </c>
      <c r="Q316" s="236">
        <f>ROUND(E316*P316,2)</f>
        <v>74.8</v>
      </c>
      <c r="R316" s="236" t="s">
        <v>354</v>
      </c>
      <c r="S316" s="236" t="s">
        <v>243</v>
      </c>
      <c r="T316" s="237" t="s">
        <v>243</v>
      </c>
      <c r="U316" s="220">
        <v>0.3</v>
      </c>
      <c r="V316" s="220">
        <f>ROUND(E316*U316,2)</f>
        <v>330.01</v>
      </c>
      <c r="W316" s="220"/>
      <c r="X316" s="220" t="s">
        <v>292</v>
      </c>
      <c r="Y316" s="210"/>
      <c r="Z316" s="210"/>
      <c r="AA316" s="210"/>
      <c r="AB316" s="210"/>
      <c r="AC316" s="210"/>
      <c r="AD316" s="210"/>
      <c r="AE316" s="210"/>
      <c r="AF316" s="210"/>
      <c r="AG316" s="210" t="s">
        <v>293</v>
      </c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1" x14ac:dyDescent="0.25">
      <c r="A317" s="217"/>
      <c r="B317" s="218"/>
      <c r="C317" s="261" t="s">
        <v>591</v>
      </c>
      <c r="D317" s="252"/>
      <c r="E317" s="252"/>
      <c r="F317" s="252"/>
      <c r="G317" s="252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10"/>
      <c r="Z317" s="210"/>
      <c r="AA317" s="210"/>
      <c r="AB317" s="210"/>
      <c r="AC317" s="210"/>
      <c r="AD317" s="210"/>
      <c r="AE317" s="210"/>
      <c r="AF317" s="210"/>
      <c r="AG317" s="210" t="s">
        <v>295</v>
      </c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outlineLevel="1" x14ac:dyDescent="0.25">
      <c r="A318" s="217"/>
      <c r="B318" s="218"/>
      <c r="C318" s="244" t="s">
        <v>368</v>
      </c>
      <c r="D318" s="222"/>
      <c r="E318" s="223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10"/>
      <c r="Z318" s="210"/>
      <c r="AA318" s="210"/>
      <c r="AB318" s="210"/>
      <c r="AC318" s="210"/>
      <c r="AD318" s="210"/>
      <c r="AE318" s="210"/>
      <c r="AF318" s="210"/>
      <c r="AG318" s="210" t="s">
        <v>282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1" x14ac:dyDescent="0.25">
      <c r="A319" s="217"/>
      <c r="B319" s="218"/>
      <c r="C319" s="244" t="s">
        <v>592</v>
      </c>
      <c r="D319" s="222"/>
      <c r="E319" s="223">
        <v>85.4</v>
      </c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10"/>
      <c r="Z319" s="210"/>
      <c r="AA319" s="210"/>
      <c r="AB319" s="210"/>
      <c r="AC319" s="210"/>
      <c r="AD319" s="210"/>
      <c r="AE319" s="210"/>
      <c r="AF319" s="210"/>
      <c r="AG319" s="210" t="s">
        <v>282</v>
      </c>
      <c r="AH319" s="210">
        <v>0</v>
      </c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1" x14ac:dyDescent="0.25">
      <c r="A320" s="217"/>
      <c r="B320" s="218"/>
      <c r="C320" s="244" t="s">
        <v>593</v>
      </c>
      <c r="D320" s="222"/>
      <c r="E320" s="223">
        <v>-12.8</v>
      </c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10"/>
      <c r="Z320" s="210"/>
      <c r="AA320" s="210"/>
      <c r="AB320" s="210"/>
      <c r="AC320" s="210"/>
      <c r="AD320" s="210"/>
      <c r="AE320" s="210"/>
      <c r="AF320" s="210"/>
      <c r="AG320" s="210" t="s">
        <v>282</v>
      </c>
      <c r="AH320" s="210">
        <v>0</v>
      </c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1" x14ac:dyDescent="0.25">
      <c r="A321" s="217"/>
      <c r="B321" s="218"/>
      <c r="C321" s="264" t="s">
        <v>367</v>
      </c>
      <c r="D321" s="248"/>
      <c r="E321" s="249"/>
      <c r="F321" s="220"/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10"/>
      <c r="Z321" s="210"/>
      <c r="AA321" s="210"/>
      <c r="AB321" s="210"/>
      <c r="AC321" s="210"/>
      <c r="AD321" s="210"/>
      <c r="AE321" s="210"/>
      <c r="AF321" s="210"/>
      <c r="AG321" s="210" t="s">
        <v>282</v>
      </c>
      <c r="AH321" s="210">
        <v>1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1" x14ac:dyDescent="0.25">
      <c r="A322" s="217"/>
      <c r="B322" s="218"/>
      <c r="C322" s="244" t="s">
        <v>374</v>
      </c>
      <c r="D322" s="222"/>
      <c r="E322" s="223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10"/>
      <c r="Z322" s="210"/>
      <c r="AA322" s="210"/>
      <c r="AB322" s="210"/>
      <c r="AC322" s="210"/>
      <c r="AD322" s="210"/>
      <c r="AE322" s="210"/>
      <c r="AF322" s="210"/>
      <c r="AG322" s="210" t="s">
        <v>282</v>
      </c>
      <c r="AH322" s="210">
        <v>0</v>
      </c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1" x14ac:dyDescent="0.25">
      <c r="A323" s="217"/>
      <c r="B323" s="218"/>
      <c r="C323" s="244" t="s">
        <v>594</v>
      </c>
      <c r="D323" s="222"/>
      <c r="E323" s="223">
        <v>19.86</v>
      </c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10"/>
      <c r="Z323" s="210"/>
      <c r="AA323" s="210"/>
      <c r="AB323" s="210"/>
      <c r="AC323" s="210"/>
      <c r="AD323" s="210"/>
      <c r="AE323" s="210"/>
      <c r="AF323" s="210"/>
      <c r="AG323" s="210" t="s">
        <v>282</v>
      </c>
      <c r="AH323" s="210">
        <v>0</v>
      </c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1" x14ac:dyDescent="0.25">
      <c r="A324" s="217"/>
      <c r="B324" s="218"/>
      <c r="C324" s="244" t="s">
        <v>595</v>
      </c>
      <c r="D324" s="222"/>
      <c r="E324" s="223">
        <v>8.02</v>
      </c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10"/>
      <c r="Z324" s="210"/>
      <c r="AA324" s="210"/>
      <c r="AB324" s="210"/>
      <c r="AC324" s="210"/>
      <c r="AD324" s="210"/>
      <c r="AE324" s="210"/>
      <c r="AF324" s="210"/>
      <c r="AG324" s="210" t="s">
        <v>282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1" x14ac:dyDescent="0.25">
      <c r="A325" s="217"/>
      <c r="B325" s="218"/>
      <c r="C325" s="244" t="s">
        <v>596</v>
      </c>
      <c r="D325" s="222"/>
      <c r="E325" s="223">
        <v>17.940000000000001</v>
      </c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10"/>
      <c r="Z325" s="210"/>
      <c r="AA325" s="210"/>
      <c r="AB325" s="210"/>
      <c r="AC325" s="210"/>
      <c r="AD325" s="210"/>
      <c r="AE325" s="210"/>
      <c r="AF325" s="210"/>
      <c r="AG325" s="210" t="s">
        <v>282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1" x14ac:dyDescent="0.25">
      <c r="A326" s="217"/>
      <c r="B326" s="218"/>
      <c r="C326" s="244" t="s">
        <v>597</v>
      </c>
      <c r="D326" s="222"/>
      <c r="E326" s="223">
        <v>11.42</v>
      </c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10"/>
      <c r="Z326" s="210"/>
      <c r="AA326" s="210"/>
      <c r="AB326" s="210"/>
      <c r="AC326" s="210"/>
      <c r="AD326" s="210"/>
      <c r="AE326" s="210"/>
      <c r="AF326" s="210"/>
      <c r="AG326" s="210" t="s">
        <v>282</v>
      </c>
      <c r="AH326" s="210">
        <v>0</v>
      </c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1" x14ac:dyDescent="0.25">
      <c r="A327" s="217"/>
      <c r="B327" s="218"/>
      <c r="C327" s="244" t="s">
        <v>598</v>
      </c>
      <c r="D327" s="222"/>
      <c r="E327" s="223">
        <v>31.28</v>
      </c>
      <c r="F327" s="220"/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10"/>
      <c r="Z327" s="210"/>
      <c r="AA327" s="210"/>
      <c r="AB327" s="210"/>
      <c r="AC327" s="210"/>
      <c r="AD327" s="210"/>
      <c r="AE327" s="210"/>
      <c r="AF327" s="210"/>
      <c r="AG327" s="210" t="s">
        <v>282</v>
      </c>
      <c r="AH327" s="210">
        <v>0</v>
      </c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1" x14ac:dyDescent="0.25">
      <c r="A328" s="217"/>
      <c r="B328" s="218"/>
      <c r="C328" s="264" t="s">
        <v>367</v>
      </c>
      <c r="D328" s="248"/>
      <c r="E328" s="249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10"/>
      <c r="Z328" s="210"/>
      <c r="AA328" s="210"/>
      <c r="AB328" s="210"/>
      <c r="AC328" s="210"/>
      <c r="AD328" s="210"/>
      <c r="AE328" s="210"/>
      <c r="AF328" s="210"/>
      <c r="AG328" s="210" t="s">
        <v>282</v>
      </c>
      <c r="AH328" s="210">
        <v>1</v>
      </c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1" x14ac:dyDescent="0.25">
      <c r="A329" s="217"/>
      <c r="B329" s="218"/>
      <c r="C329" s="244" t="s">
        <v>380</v>
      </c>
      <c r="D329" s="222"/>
      <c r="E329" s="223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10"/>
      <c r="Z329" s="210"/>
      <c r="AA329" s="210"/>
      <c r="AB329" s="210"/>
      <c r="AC329" s="210"/>
      <c r="AD329" s="210"/>
      <c r="AE329" s="210"/>
      <c r="AF329" s="210"/>
      <c r="AG329" s="210" t="s">
        <v>282</v>
      </c>
      <c r="AH329" s="210">
        <v>0</v>
      </c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1" x14ac:dyDescent="0.25">
      <c r="A330" s="217"/>
      <c r="B330" s="218"/>
      <c r="C330" s="244" t="s">
        <v>599</v>
      </c>
      <c r="D330" s="222"/>
      <c r="E330" s="223">
        <v>23.64</v>
      </c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10"/>
      <c r="Z330" s="210"/>
      <c r="AA330" s="210"/>
      <c r="AB330" s="210"/>
      <c r="AC330" s="210"/>
      <c r="AD330" s="210"/>
      <c r="AE330" s="210"/>
      <c r="AF330" s="210"/>
      <c r="AG330" s="210" t="s">
        <v>282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1" x14ac:dyDescent="0.25">
      <c r="A331" s="217"/>
      <c r="B331" s="218"/>
      <c r="C331" s="244" t="s">
        <v>600</v>
      </c>
      <c r="D331" s="222"/>
      <c r="E331" s="223">
        <v>26.84</v>
      </c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10"/>
      <c r="Z331" s="210"/>
      <c r="AA331" s="210"/>
      <c r="AB331" s="210"/>
      <c r="AC331" s="210"/>
      <c r="AD331" s="210"/>
      <c r="AE331" s="210"/>
      <c r="AF331" s="210"/>
      <c r="AG331" s="210" t="s">
        <v>282</v>
      </c>
      <c r="AH331" s="210">
        <v>0</v>
      </c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1" x14ac:dyDescent="0.25">
      <c r="A332" s="217"/>
      <c r="B332" s="218"/>
      <c r="C332" s="244" t="s">
        <v>601</v>
      </c>
      <c r="D332" s="222"/>
      <c r="E332" s="223">
        <v>23.46</v>
      </c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10"/>
      <c r="Z332" s="210"/>
      <c r="AA332" s="210"/>
      <c r="AB332" s="210"/>
      <c r="AC332" s="210"/>
      <c r="AD332" s="210"/>
      <c r="AE332" s="210"/>
      <c r="AF332" s="210"/>
      <c r="AG332" s="210" t="s">
        <v>282</v>
      </c>
      <c r="AH332" s="210">
        <v>0</v>
      </c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1" x14ac:dyDescent="0.25">
      <c r="A333" s="217"/>
      <c r="B333" s="218"/>
      <c r="C333" s="244" t="s">
        <v>602</v>
      </c>
      <c r="D333" s="222"/>
      <c r="E333" s="223">
        <v>23.65</v>
      </c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10"/>
      <c r="Z333" s="210"/>
      <c r="AA333" s="210"/>
      <c r="AB333" s="210"/>
      <c r="AC333" s="210"/>
      <c r="AD333" s="210"/>
      <c r="AE333" s="210"/>
      <c r="AF333" s="210"/>
      <c r="AG333" s="210" t="s">
        <v>282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outlineLevel="1" x14ac:dyDescent="0.25">
      <c r="A334" s="217"/>
      <c r="B334" s="218"/>
      <c r="C334" s="244" t="s">
        <v>603</v>
      </c>
      <c r="D334" s="222"/>
      <c r="E334" s="223">
        <v>30.84</v>
      </c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10"/>
      <c r="Z334" s="210"/>
      <c r="AA334" s="210"/>
      <c r="AB334" s="210"/>
      <c r="AC334" s="210"/>
      <c r="AD334" s="210"/>
      <c r="AE334" s="210"/>
      <c r="AF334" s="210"/>
      <c r="AG334" s="210" t="s">
        <v>282</v>
      </c>
      <c r="AH334" s="210">
        <v>0</v>
      </c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outlineLevel="1" x14ac:dyDescent="0.25">
      <c r="A335" s="217"/>
      <c r="B335" s="218"/>
      <c r="C335" s="244" t="s">
        <v>604</v>
      </c>
      <c r="D335" s="222"/>
      <c r="E335" s="223">
        <v>19.66</v>
      </c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10"/>
      <c r="Z335" s="210"/>
      <c r="AA335" s="210"/>
      <c r="AB335" s="210"/>
      <c r="AC335" s="210"/>
      <c r="AD335" s="210"/>
      <c r="AE335" s="210"/>
      <c r="AF335" s="210"/>
      <c r="AG335" s="210" t="s">
        <v>282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1" x14ac:dyDescent="0.25">
      <c r="A336" s="217"/>
      <c r="B336" s="218"/>
      <c r="C336" s="264" t="s">
        <v>367</v>
      </c>
      <c r="D336" s="248"/>
      <c r="E336" s="249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10"/>
      <c r="Z336" s="210"/>
      <c r="AA336" s="210"/>
      <c r="AB336" s="210"/>
      <c r="AC336" s="210"/>
      <c r="AD336" s="210"/>
      <c r="AE336" s="210"/>
      <c r="AF336" s="210"/>
      <c r="AG336" s="210" t="s">
        <v>282</v>
      </c>
      <c r="AH336" s="210">
        <v>1</v>
      </c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1" x14ac:dyDescent="0.25">
      <c r="A337" s="217"/>
      <c r="B337" s="218"/>
      <c r="C337" s="244" t="s">
        <v>605</v>
      </c>
      <c r="D337" s="222"/>
      <c r="E337" s="223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10"/>
      <c r="Z337" s="210"/>
      <c r="AA337" s="210"/>
      <c r="AB337" s="210"/>
      <c r="AC337" s="210"/>
      <c r="AD337" s="210"/>
      <c r="AE337" s="210"/>
      <c r="AF337" s="210"/>
      <c r="AG337" s="210" t="s">
        <v>282</v>
      </c>
      <c r="AH337" s="210">
        <v>0</v>
      </c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1" x14ac:dyDescent="0.25">
      <c r="A338" s="217"/>
      <c r="B338" s="218"/>
      <c r="C338" s="244" t="s">
        <v>606</v>
      </c>
      <c r="D338" s="222"/>
      <c r="E338" s="223">
        <v>78.52</v>
      </c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10"/>
      <c r="Z338" s="210"/>
      <c r="AA338" s="210"/>
      <c r="AB338" s="210"/>
      <c r="AC338" s="210"/>
      <c r="AD338" s="210"/>
      <c r="AE338" s="210"/>
      <c r="AF338" s="210"/>
      <c r="AG338" s="210" t="s">
        <v>282</v>
      </c>
      <c r="AH338" s="210">
        <v>0</v>
      </c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1" x14ac:dyDescent="0.25">
      <c r="A339" s="217"/>
      <c r="B339" s="218"/>
      <c r="C339" s="244" t="s">
        <v>607</v>
      </c>
      <c r="D339" s="222"/>
      <c r="E339" s="223">
        <v>62.57</v>
      </c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10"/>
      <c r="Z339" s="210"/>
      <c r="AA339" s="210"/>
      <c r="AB339" s="210"/>
      <c r="AC339" s="210"/>
      <c r="AD339" s="210"/>
      <c r="AE339" s="210"/>
      <c r="AF339" s="210"/>
      <c r="AG339" s="210" t="s">
        <v>282</v>
      </c>
      <c r="AH339" s="210">
        <v>0</v>
      </c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1" x14ac:dyDescent="0.25">
      <c r="A340" s="217"/>
      <c r="B340" s="218"/>
      <c r="C340" s="244" t="s">
        <v>608</v>
      </c>
      <c r="D340" s="222"/>
      <c r="E340" s="223">
        <v>64.88</v>
      </c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10"/>
      <c r="Z340" s="210"/>
      <c r="AA340" s="210"/>
      <c r="AB340" s="210"/>
      <c r="AC340" s="210"/>
      <c r="AD340" s="210"/>
      <c r="AE340" s="210"/>
      <c r="AF340" s="210"/>
      <c r="AG340" s="210" t="s">
        <v>282</v>
      </c>
      <c r="AH340" s="210">
        <v>0</v>
      </c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1" x14ac:dyDescent="0.25">
      <c r="A341" s="217"/>
      <c r="B341" s="218"/>
      <c r="C341" s="264" t="s">
        <v>367</v>
      </c>
      <c r="D341" s="248"/>
      <c r="E341" s="249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10"/>
      <c r="Z341" s="210"/>
      <c r="AA341" s="210"/>
      <c r="AB341" s="210"/>
      <c r="AC341" s="210"/>
      <c r="AD341" s="210"/>
      <c r="AE341" s="210"/>
      <c r="AF341" s="210"/>
      <c r="AG341" s="210" t="s">
        <v>282</v>
      </c>
      <c r="AH341" s="210">
        <v>1</v>
      </c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outlineLevel="1" x14ac:dyDescent="0.25">
      <c r="A342" s="217"/>
      <c r="B342" s="218"/>
      <c r="C342" s="244" t="s">
        <v>609</v>
      </c>
      <c r="D342" s="222"/>
      <c r="E342" s="223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10"/>
      <c r="Z342" s="210"/>
      <c r="AA342" s="210"/>
      <c r="AB342" s="210"/>
      <c r="AC342" s="210"/>
      <c r="AD342" s="210"/>
      <c r="AE342" s="210"/>
      <c r="AF342" s="210"/>
      <c r="AG342" s="210" t="s">
        <v>282</v>
      </c>
      <c r="AH342" s="210">
        <v>0</v>
      </c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1" x14ac:dyDescent="0.25">
      <c r="A343" s="217"/>
      <c r="B343" s="218"/>
      <c r="C343" s="244" t="s">
        <v>610</v>
      </c>
      <c r="D343" s="222"/>
      <c r="E343" s="223">
        <v>48.66</v>
      </c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10"/>
      <c r="Z343" s="210"/>
      <c r="AA343" s="210"/>
      <c r="AB343" s="210"/>
      <c r="AC343" s="210"/>
      <c r="AD343" s="210"/>
      <c r="AE343" s="210"/>
      <c r="AF343" s="210"/>
      <c r="AG343" s="210" t="s">
        <v>282</v>
      </c>
      <c r="AH343" s="210">
        <v>0</v>
      </c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1" x14ac:dyDescent="0.25">
      <c r="A344" s="217"/>
      <c r="B344" s="218"/>
      <c r="C344" s="244" t="s">
        <v>611</v>
      </c>
      <c r="D344" s="222"/>
      <c r="E344" s="223">
        <v>65.11</v>
      </c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10"/>
      <c r="Z344" s="210"/>
      <c r="AA344" s="210"/>
      <c r="AB344" s="210"/>
      <c r="AC344" s="210"/>
      <c r="AD344" s="210"/>
      <c r="AE344" s="210"/>
      <c r="AF344" s="210"/>
      <c r="AG344" s="210" t="s">
        <v>282</v>
      </c>
      <c r="AH344" s="210">
        <v>0</v>
      </c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1" x14ac:dyDescent="0.25">
      <c r="A345" s="217"/>
      <c r="B345" s="218"/>
      <c r="C345" s="244" t="s">
        <v>612</v>
      </c>
      <c r="D345" s="222"/>
      <c r="E345" s="223">
        <v>46.93</v>
      </c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10"/>
      <c r="Z345" s="210"/>
      <c r="AA345" s="210"/>
      <c r="AB345" s="210"/>
      <c r="AC345" s="210"/>
      <c r="AD345" s="210"/>
      <c r="AE345" s="210"/>
      <c r="AF345" s="210"/>
      <c r="AG345" s="210" t="s">
        <v>282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1" x14ac:dyDescent="0.25">
      <c r="A346" s="217"/>
      <c r="B346" s="218"/>
      <c r="C346" s="264" t="s">
        <v>367</v>
      </c>
      <c r="D346" s="248"/>
      <c r="E346" s="249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10"/>
      <c r="Z346" s="210"/>
      <c r="AA346" s="210"/>
      <c r="AB346" s="210"/>
      <c r="AC346" s="210"/>
      <c r="AD346" s="210"/>
      <c r="AE346" s="210"/>
      <c r="AF346" s="210"/>
      <c r="AG346" s="210" t="s">
        <v>282</v>
      </c>
      <c r="AH346" s="210">
        <v>1</v>
      </c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1" x14ac:dyDescent="0.25">
      <c r="A347" s="217"/>
      <c r="B347" s="218"/>
      <c r="C347" s="244" t="s">
        <v>613</v>
      </c>
      <c r="D347" s="222"/>
      <c r="E347" s="223">
        <v>205.97</v>
      </c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10"/>
      <c r="Z347" s="210"/>
      <c r="AA347" s="210"/>
      <c r="AB347" s="210"/>
      <c r="AC347" s="210"/>
      <c r="AD347" s="210"/>
      <c r="AE347" s="210"/>
      <c r="AF347" s="210"/>
      <c r="AG347" s="210" t="s">
        <v>282</v>
      </c>
      <c r="AH347" s="210">
        <v>0</v>
      </c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outlineLevel="1" x14ac:dyDescent="0.25">
      <c r="A348" s="217"/>
      <c r="B348" s="218"/>
      <c r="C348" s="264" t="s">
        <v>367</v>
      </c>
      <c r="D348" s="248"/>
      <c r="E348" s="249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10"/>
      <c r="Z348" s="210"/>
      <c r="AA348" s="210"/>
      <c r="AB348" s="210"/>
      <c r="AC348" s="210"/>
      <c r="AD348" s="210"/>
      <c r="AE348" s="210"/>
      <c r="AF348" s="210"/>
      <c r="AG348" s="210" t="s">
        <v>282</v>
      </c>
      <c r="AH348" s="210">
        <v>1</v>
      </c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outlineLevel="1" x14ac:dyDescent="0.25">
      <c r="A349" s="217"/>
      <c r="B349" s="218"/>
      <c r="C349" s="244" t="s">
        <v>614</v>
      </c>
      <c r="D349" s="222"/>
      <c r="E349" s="223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10"/>
      <c r="Z349" s="210"/>
      <c r="AA349" s="210"/>
      <c r="AB349" s="210"/>
      <c r="AC349" s="210"/>
      <c r="AD349" s="210"/>
      <c r="AE349" s="210"/>
      <c r="AF349" s="210"/>
      <c r="AG349" s="210" t="s">
        <v>282</v>
      </c>
      <c r="AH349" s="210">
        <v>0</v>
      </c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1" x14ac:dyDescent="0.25">
      <c r="A350" s="217"/>
      <c r="B350" s="218"/>
      <c r="C350" s="244" t="s">
        <v>615</v>
      </c>
      <c r="D350" s="222"/>
      <c r="E350" s="223">
        <v>32.44</v>
      </c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10"/>
      <c r="Z350" s="210"/>
      <c r="AA350" s="210"/>
      <c r="AB350" s="210"/>
      <c r="AC350" s="210"/>
      <c r="AD350" s="210"/>
      <c r="AE350" s="210"/>
      <c r="AF350" s="210"/>
      <c r="AG350" s="210" t="s">
        <v>282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1" x14ac:dyDescent="0.25">
      <c r="A351" s="217"/>
      <c r="B351" s="218"/>
      <c r="C351" s="244" t="s">
        <v>616</v>
      </c>
      <c r="D351" s="222"/>
      <c r="E351" s="223">
        <v>52.08</v>
      </c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10"/>
      <c r="Z351" s="210"/>
      <c r="AA351" s="210"/>
      <c r="AB351" s="210"/>
      <c r="AC351" s="210"/>
      <c r="AD351" s="210"/>
      <c r="AE351" s="210"/>
      <c r="AF351" s="210"/>
      <c r="AG351" s="210" t="s">
        <v>282</v>
      </c>
      <c r="AH351" s="210">
        <v>0</v>
      </c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outlineLevel="1" x14ac:dyDescent="0.25">
      <c r="A352" s="217"/>
      <c r="B352" s="218"/>
      <c r="C352" s="244" t="s">
        <v>617</v>
      </c>
      <c r="D352" s="222"/>
      <c r="E352" s="223">
        <v>31.28</v>
      </c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10"/>
      <c r="Z352" s="210"/>
      <c r="AA352" s="210"/>
      <c r="AB352" s="210"/>
      <c r="AC352" s="210"/>
      <c r="AD352" s="210"/>
      <c r="AE352" s="210"/>
      <c r="AF352" s="210"/>
      <c r="AG352" s="210" t="s">
        <v>282</v>
      </c>
      <c r="AH352" s="210">
        <v>0</v>
      </c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outlineLevel="1" x14ac:dyDescent="0.25">
      <c r="A353" s="217"/>
      <c r="B353" s="218"/>
      <c r="C353" s="264" t="s">
        <v>367</v>
      </c>
      <c r="D353" s="248"/>
      <c r="E353" s="249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10"/>
      <c r="Z353" s="210"/>
      <c r="AA353" s="210"/>
      <c r="AB353" s="210"/>
      <c r="AC353" s="210"/>
      <c r="AD353" s="210"/>
      <c r="AE353" s="210"/>
      <c r="AF353" s="210"/>
      <c r="AG353" s="210" t="s">
        <v>282</v>
      </c>
      <c r="AH353" s="210">
        <v>1</v>
      </c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1" x14ac:dyDescent="0.25">
      <c r="A354" s="217"/>
      <c r="B354" s="218"/>
      <c r="C354" s="244" t="s">
        <v>618</v>
      </c>
      <c r="D354" s="222"/>
      <c r="E354" s="223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10"/>
      <c r="Z354" s="210"/>
      <c r="AA354" s="210"/>
      <c r="AB354" s="210"/>
      <c r="AC354" s="210"/>
      <c r="AD354" s="210"/>
      <c r="AE354" s="210"/>
      <c r="AF354" s="210"/>
      <c r="AG354" s="210" t="s">
        <v>282</v>
      </c>
      <c r="AH354" s="210">
        <v>0</v>
      </c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outlineLevel="1" x14ac:dyDescent="0.25">
      <c r="A355" s="217"/>
      <c r="B355" s="218"/>
      <c r="C355" s="244" t="s">
        <v>619</v>
      </c>
      <c r="D355" s="222"/>
      <c r="E355" s="223">
        <v>32.04</v>
      </c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10"/>
      <c r="Z355" s="210"/>
      <c r="AA355" s="210"/>
      <c r="AB355" s="210"/>
      <c r="AC355" s="210"/>
      <c r="AD355" s="210"/>
      <c r="AE355" s="210"/>
      <c r="AF355" s="210"/>
      <c r="AG355" s="210" t="s">
        <v>282</v>
      </c>
      <c r="AH355" s="210">
        <v>0</v>
      </c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1" x14ac:dyDescent="0.25">
      <c r="A356" s="217"/>
      <c r="B356" s="218"/>
      <c r="C356" s="244" t="s">
        <v>620</v>
      </c>
      <c r="D356" s="222"/>
      <c r="E356" s="223">
        <v>16.82</v>
      </c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10"/>
      <c r="Z356" s="210"/>
      <c r="AA356" s="210"/>
      <c r="AB356" s="210"/>
      <c r="AC356" s="210"/>
      <c r="AD356" s="210"/>
      <c r="AE356" s="210"/>
      <c r="AF356" s="210"/>
      <c r="AG356" s="210" t="s">
        <v>282</v>
      </c>
      <c r="AH356" s="210">
        <v>0</v>
      </c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1" x14ac:dyDescent="0.25">
      <c r="A357" s="217"/>
      <c r="B357" s="218"/>
      <c r="C357" s="244" t="s">
        <v>621</v>
      </c>
      <c r="D357" s="222"/>
      <c r="E357" s="223">
        <v>15.62</v>
      </c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10"/>
      <c r="Z357" s="210"/>
      <c r="AA357" s="210"/>
      <c r="AB357" s="210"/>
      <c r="AC357" s="210"/>
      <c r="AD357" s="210"/>
      <c r="AE357" s="210"/>
      <c r="AF357" s="210"/>
      <c r="AG357" s="210" t="s">
        <v>282</v>
      </c>
      <c r="AH357" s="210">
        <v>0</v>
      </c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1" x14ac:dyDescent="0.25">
      <c r="A358" s="217"/>
      <c r="B358" s="218"/>
      <c r="C358" s="244" t="s">
        <v>622</v>
      </c>
      <c r="D358" s="222"/>
      <c r="E358" s="223">
        <v>14.42</v>
      </c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10"/>
      <c r="Z358" s="210"/>
      <c r="AA358" s="210"/>
      <c r="AB358" s="210"/>
      <c r="AC358" s="210"/>
      <c r="AD358" s="210"/>
      <c r="AE358" s="210"/>
      <c r="AF358" s="210"/>
      <c r="AG358" s="210" t="s">
        <v>282</v>
      </c>
      <c r="AH358" s="210">
        <v>0</v>
      </c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1" x14ac:dyDescent="0.25">
      <c r="A359" s="217"/>
      <c r="B359" s="218"/>
      <c r="C359" s="244" t="s">
        <v>623</v>
      </c>
      <c r="D359" s="222"/>
      <c r="E359" s="223">
        <v>23.46</v>
      </c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10"/>
      <c r="Z359" s="210"/>
      <c r="AA359" s="210"/>
      <c r="AB359" s="210"/>
      <c r="AC359" s="210"/>
      <c r="AD359" s="210"/>
      <c r="AE359" s="210"/>
      <c r="AF359" s="210"/>
      <c r="AG359" s="210" t="s">
        <v>282</v>
      </c>
      <c r="AH359" s="210">
        <v>0</v>
      </c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1" x14ac:dyDescent="0.25">
      <c r="A360" s="217"/>
      <c r="B360" s="218"/>
      <c r="C360" s="264" t="s">
        <v>367</v>
      </c>
      <c r="D360" s="248"/>
      <c r="E360" s="249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10"/>
      <c r="Z360" s="210"/>
      <c r="AA360" s="210"/>
      <c r="AB360" s="210"/>
      <c r="AC360" s="210"/>
      <c r="AD360" s="210"/>
      <c r="AE360" s="210"/>
      <c r="AF360" s="210"/>
      <c r="AG360" s="210" t="s">
        <v>282</v>
      </c>
      <c r="AH360" s="210">
        <v>1</v>
      </c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1" x14ac:dyDescent="0.25">
      <c r="A361" s="231">
        <v>54</v>
      </c>
      <c r="B361" s="232" t="s">
        <v>624</v>
      </c>
      <c r="C361" s="242" t="s">
        <v>625</v>
      </c>
      <c r="D361" s="233" t="s">
        <v>290</v>
      </c>
      <c r="E361" s="234">
        <v>125.67</v>
      </c>
      <c r="F361" s="235"/>
      <c r="G361" s="236">
        <f>ROUND(E361*F361,2)</f>
        <v>0</v>
      </c>
      <c r="H361" s="235"/>
      <c r="I361" s="236">
        <f>ROUND(E361*H361,2)</f>
        <v>0</v>
      </c>
      <c r="J361" s="235"/>
      <c r="K361" s="236">
        <f>ROUND(E361*J361,2)</f>
        <v>0</v>
      </c>
      <c r="L361" s="236">
        <v>15</v>
      </c>
      <c r="M361" s="236">
        <f>G361*(1+L361/100)</f>
        <v>0</v>
      </c>
      <c r="N361" s="236">
        <v>0</v>
      </c>
      <c r="O361" s="236">
        <f>ROUND(E361*N361,2)</f>
        <v>0</v>
      </c>
      <c r="P361" s="236">
        <v>5.0000000000000001E-3</v>
      </c>
      <c r="Q361" s="236">
        <f>ROUND(E361*P361,2)</f>
        <v>0.63</v>
      </c>
      <c r="R361" s="236" t="s">
        <v>626</v>
      </c>
      <c r="S361" s="236" t="s">
        <v>243</v>
      </c>
      <c r="T361" s="237" t="s">
        <v>243</v>
      </c>
      <c r="U361" s="220">
        <v>0.51</v>
      </c>
      <c r="V361" s="220">
        <f>ROUND(E361*U361,2)</f>
        <v>64.09</v>
      </c>
      <c r="W361" s="220"/>
      <c r="X361" s="220" t="s">
        <v>292</v>
      </c>
      <c r="Y361" s="210"/>
      <c r="Z361" s="210"/>
      <c r="AA361" s="210"/>
      <c r="AB361" s="210"/>
      <c r="AC361" s="210"/>
      <c r="AD361" s="210"/>
      <c r="AE361" s="210"/>
      <c r="AF361" s="210"/>
      <c r="AG361" s="210" t="s">
        <v>627</v>
      </c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outlineLevel="1" x14ac:dyDescent="0.25">
      <c r="A362" s="217"/>
      <c r="B362" s="218"/>
      <c r="C362" s="244" t="s">
        <v>628</v>
      </c>
      <c r="D362" s="222"/>
      <c r="E362" s="223">
        <v>125.67</v>
      </c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10"/>
      <c r="Z362" s="210"/>
      <c r="AA362" s="210"/>
      <c r="AB362" s="210"/>
      <c r="AC362" s="210"/>
      <c r="AD362" s="210"/>
      <c r="AE362" s="210"/>
      <c r="AF362" s="210"/>
      <c r="AG362" s="210" t="s">
        <v>282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outlineLevel="1" x14ac:dyDescent="0.25">
      <c r="A363" s="231">
        <v>55</v>
      </c>
      <c r="B363" s="232" t="s">
        <v>629</v>
      </c>
      <c r="C363" s="242" t="s">
        <v>630</v>
      </c>
      <c r="D363" s="233" t="s">
        <v>342</v>
      </c>
      <c r="E363" s="234">
        <v>1</v>
      </c>
      <c r="F363" s="235"/>
      <c r="G363" s="236">
        <f>ROUND(E363*F363,2)</f>
        <v>0</v>
      </c>
      <c r="H363" s="235"/>
      <c r="I363" s="236">
        <f>ROUND(E363*H363,2)</f>
        <v>0</v>
      </c>
      <c r="J363" s="235"/>
      <c r="K363" s="236">
        <f>ROUND(E363*J363,2)</f>
        <v>0</v>
      </c>
      <c r="L363" s="236">
        <v>15</v>
      </c>
      <c r="M363" s="236">
        <f>G363*(1+L363/100)</f>
        <v>0</v>
      </c>
      <c r="N363" s="236">
        <v>0</v>
      </c>
      <c r="O363" s="236">
        <f>ROUND(E363*N363,2)</f>
        <v>0</v>
      </c>
      <c r="P363" s="236">
        <v>1</v>
      </c>
      <c r="Q363" s="236">
        <f>ROUND(E363*P363,2)</f>
        <v>1</v>
      </c>
      <c r="R363" s="236"/>
      <c r="S363" s="236" t="s">
        <v>272</v>
      </c>
      <c r="T363" s="237" t="s">
        <v>244</v>
      </c>
      <c r="U363" s="220">
        <v>0</v>
      </c>
      <c r="V363" s="220">
        <f>ROUND(E363*U363,2)</f>
        <v>0</v>
      </c>
      <c r="W363" s="220"/>
      <c r="X363" s="220" t="s">
        <v>292</v>
      </c>
      <c r="Y363" s="210"/>
      <c r="Z363" s="210"/>
      <c r="AA363" s="210"/>
      <c r="AB363" s="210"/>
      <c r="AC363" s="210"/>
      <c r="AD363" s="210"/>
      <c r="AE363" s="210"/>
      <c r="AF363" s="210"/>
      <c r="AG363" s="210" t="s">
        <v>631</v>
      </c>
      <c r="AH363" s="210"/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1" x14ac:dyDescent="0.25">
      <c r="A364" s="217"/>
      <c r="B364" s="218"/>
      <c r="C364" s="243" t="s">
        <v>632</v>
      </c>
      <c r="D364" s="239"/>
      <c r="E364" s="239"/>
      <c r="F364" s="239"/>
      <c r="G364" s="239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10"/>
      <c r="Z364" s="210"/>
      <c r="AA364" s="210"/>
      <c r="AB364" s="210"/>
      <c r="AC364" s="210"/>
      <c r="AD364" s="210"/>
      <c r="AE364" s="210"/>
      <c r="AF364" s="210"/>
      <c r="AG364" s="210" t="s">
        <v>248</v>
      </c>
      <c r="AH364" s="210"/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38" t="str">
        <f>C364</f>
        <v>Odstranění stávajících rozvodů VZT vč.závěsů a viditelných pomocných konstrukcí v prostorách provozu masny.</v>
      </c>
      <c r="BB364" s="210"/>
      <c r="BC364" s="210"/>
      <c r="BD364" s="210"/>
      <c r="BE364" s="210"/>
      <c r="BF364" s="210"/>
      <c r="BG364" s="210"/>
      <c r="BH364" s="210"/>
    </row>
    <row r="365" spans="1:60" outlineLevel="1" x14ac:dyDescent="0.25">
      <c r="A365" s="254">
        <v>56</v>
      </c>
      <c r="B365" s="255" t="s">
        <v>633</v>
      </c>
      <c r="C365" s="263" t="s">
        <v>634</v>
      </c>
      <c r="D365" s="256" t="s">
        <v>271</v>
      </c>
      <c r="E365" s="257">
        <v>18</v>
      </c>
      <c r="F365" s="258"/>
      <c r="G365" s="259">
        <f>ROUND(E365*F365,2)</f>
        <v>0</v>
      </c>
      <c r="H365" s="258"/>
      <c r="I365" s="259">
        <f>ROUND(E365*H365,2)</f>
        <v>0</v>
      </c>
      <c r="J365" s="258"/>
      <c r="K365" s="259">
        <f>ROUND(E365*J365,2)</f>
        <v>0</v>
      </c>
      <c r="L365" s="259">
        <v>15</v>
      </c>
      <c r="M365" s="259">
        <f>G365*(1+L365/100)</f>
        <v>0</v>
      </c>
      <c r="N365" s="259">
        <v>0</v>
      </c>
      <c r="O365" s="259">
        <f>ROUND(E365*N365,2)</f>
        <v>0</v>
      </c>
      <c r="P365" s="259">
        <v>0.7</v>
      </c>
      <c r="Q365" s="259">
        <f>ROUND(E365*P365,2)</f>
        <v>12.6</v>
      </c>
      <c r="R365" s="259"/>
      <c r="S365" s="259" t="s">
        <v>272</v>
      </c>
      <c r="T365" s="260" t="s">
        <v>244</v>
      </c>
      <c r="U365" s="220">
        <v>0</v>
      </c>
      <c r="V365" s="220">
        <f>ROUND(E365*U365,2)</f>
        <v>0</v>
      </c>
      <c r="W365" s="220"/>
      <c r="X365" s="220" t="s">
        <v>292</v>
      </c>
      <c r="Y365" s="210"/>
      <c r="Z365" s="210"/>
      <c r="AA365" s="210"/>
      <c r="AB365" s="210"/>
      <c r="AC365" s="210"/>
      <c r="AD365" s="210"/>
      <c r="AE365" s="210"/>
      <c r="AF365" s="210"/>
      <c r="AG365" s="210" t="s">
        <v>293</v>
      </c>
      <c r="AH365" s="210"/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1" x14ac:dyDescent="0.25">
      <c r="A366" s="254">
        <v>57</v>
      </c>
      <c r="B366" s="255" t="s">
        <v>635</v>
      </c>
      <c r="C366" s="263" t="s">
        <v>636</v>
      </c>
      <c r="D366" s="256" t="s">
        <v>342</v>
      </c>
      <c r="E366" s="257">
        <v>1</v>
      </c>
      <c r="F366" s="258"/>
      <c r="G366" s="259">
        <f>ROUND(E366*F366,2)</f>
        <v>0</v>
      </c>
      <c r="H366" s="258"/>
      <c r="I366" s="259">
        <f>ROUND(E366*H366,2)</f>
        <v>0</v>
      </c>
      <c r="J366" s="258"/>
      <c r="K366" s="259">
        <f>ROUND(E366*J366,2)</f>
        <v>0</v>
      </c>
      <c r="L366" s="259">
        <v>15</v>
      </c>
      <c r="M366" s="259">
        <f>G366*(1+L366/100)</f>
        <v>0</v>
      </c>
      <c r="N366" s="259">
        <v>0</v>
      </c>
      <c r="O366" s="259">
        <f>ROUND(E366*N366,2)</f>
        <v>0</v>
      </c>
      <c r="P366" s="259">
        <v>0.08</v>
      </c>
      <c r="Q366" s="259">
        <f>ROUND(E366*P366,2)</f>
        <v>0.08</v>
      </c>
      <c r="R366" s="259"/>
      <c r="S366" s="259" t="s">
        <v>272</v>
      </c>
      <c r="T366" s="260" t="s">
        <v>244</v>
      </c>
      <c r="U366" s="220">
        <v>0</v>
      </c>
      <c r="V366" s="220">
        <f>ROUND(E366*U366,2)</f>
        <v>0</v>
      </c>
      <c r="W366" s="220"/>
      <c r="X366" s="220" t="s">
        <v>292</v>
      </c>
      <c r="Y366" s="210"/>
      <c r="Z366" s="210"/>
      <c r="AA366" s="210"/>
      <c r="AB366" s="210"/>
      <c r="AC366" s="210"/>
      <c r="AD366" s="210"/>
      <c r="AE366" s="210"/>
      <c r="AF366" s="210"/>
      <c r="AG366" s="210" t="s">
        <v>293</v>
      </c>
      <c r="AH366" s="210"/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1" x14ac:dyDescent="0.25">
      <c r="A367" s="231">
        <v>58</v>
      </c>
      <c r="B367" s="232" t="s">
        <v>637</v>
      </c>
      <c r="C367" s="242" t="s">
        <v>638</v>
      </c>
      <c r="D367" s="233" t="s">
        <v>351</v>
      </c>
      <c r="E367" s="234">
        <v>882.60699999999997</v>
      </c>
      <c r="F367" s="235"/>
      <c r="G367" s="236">
        <f>ROUND(E367*F367,2)</f>
        <v>0</v>
      </c>
      <c r="H367" s="235"/>
      <c r="I367" s="236">
        <f>ROUND(E367*H367,2)</f>
        <v>0</v>
      </c>
      <c r="J367" s="235"/>
      <c r="K367" s="236">
        <f>ROUND(E367*J367,2)</f>
        <v>0</v>
      </c>
      <c r="L367" s="236">
        <v>15</v>
      </c>
      <c r="M367" s="236">
        <f>G367*(1+L367/100)</f>
        <v>0</v>
      </c>
      <c r="N367" s="236">
        <v>0</v>
      </c>
      <c r="O367" s="236">
        <f>ROUND(E367*N367,2)</f>
        <v>0</v>
      </c>
      <c r="P367" s="236">
        <v>0.12</v>
      </c>
      <c r="Q367" s="236">
        <f>ROUND(E367*P367,2)</f>
        <v>105.91</v>
      </c>
      <c r="R367" s="236"/>
      <c r="S367" s="236" t="s">
        <v>272</v>
      </c>
      <c r="T367" s="237" t="s">
        <v>244</v>
      </c>
      <c r="U367" s="220">
        <v>0</v>
      </c>
      <c r="V367" s="220">
        <f>ROUND(E367*U367,2)</f>
        <v>0</v>
      </c>
      <c r="W367" s="220"/>
      <c r="X367" s="220" t="s">
        <v>292</v>
      </c>
      <c r="Y367" s="210"/>
      <c r="Z367" s="210"/>
      <c r="AA367" s="210"/>
      <c r="AB367" s="210"/>
      <c r="AC367" s="210"/>
      <c r="AD367" s="210"/>
      <c r="AE367" s="210"/>
      <c r="AF367" s="210"/>
      <c r="AG367" s="210" t="s">
        <v>320</v>
      </c>
      <c r="AH367" s="210"/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1" x14ac:dyDescent="0.25">
      <c r="A368" s="217"/>
      <c r="B368" s="218"/>
      <c r="C368" s="244" t="s">
        <v>639</v>
      </c>
      <c r="D368" s="222"/>
      <c r="E368" s="223">
        <v>807.93200000000002</v>
      </c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10"/>
      <c r="Z368" s="210"/>
      <c r="AA368" s="210"/>
      <c r="AB368" s="210"/>
      <c r="AC368" s="210"/>
      <c r="AD368" s="210"/>
      <c r="AE368" s="210"/>
      <c r="AF368" s="210"/>
      <c r="AG368" s="210" t="s">
        <v>282</v>
      </c>
      <c r="AH368" s="210">
        <v>0</v>
      </c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1" x14ac:dyDescent="0.25">
      <c r="A369" s="217"/>
      <c r="B369" s="218"/>
      <c r="C369" s="244" t="s">
        <v>640</v>
      </c>
      <c r="D369" s="222"/>
      <c r="E369" s="223">
        <v>74.674999999999997</v>
      </c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10"/>
      <c r="Z369" s="210"/>
      <c r="AA369" s="210"/>
      <c r="AB369" s="210"/>
      <c r="AC369" s="210"/>
      <c r="AD369" s="210"/>
      <c r="AE369" s="210"/>
      <c r="AF369" s="210"/>
      <c r="AG369" s="210" t="s">
        <v>282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1" x14ac:dyDescent="0.25">
      <c r="A370" s="231">
        <v>59</v>
      </c>
      <c r="B370" s="232" t="s">
        <v>641</v>
      </c>
      <c r="C370" s="242" t="s">
        <v>642</v>
      </c>
      <c r="D370" s="233" t="s">
        <v>643</v>
      </c>
      <c r="E370" s="234">
        <v>380</v>
      </c>
      <c r="F370" s="235"/>
      <c r="G370" s="236">
        <f>ROUND(E370*F370,2)</f>
        <v>0</v>
      </c>
      <c r="H370" s="235"/>
      <c r="I370" s="236">
        <f>ROUND(E370*H370,2)</f>
        <v>0</v>
      </c>
      <c r="J370" s="235"/>
      <c r="K370" s="236">
        <f>ROUND(E370*J370,2)</f>
        <v>0</v>
      </c>
      <c r="L370" s="236">
        <v>15</v>
      </c>
      <c r="M370" s="236">
        <f>G370*(1+L370/100)</f>
        <v>0</v>
      </c>
      <c r="N370" s="236">
        <v>0</v>
      </c>
      <c r="O370" s="236">
        <f>ROUND(E370*N370,2)</f>
        <v>0</v>
      </c>
      <c r="P370" s="236">
        <v>0</v>
      </c>
      <c r="Q370" s="236">
        <f>ROUND(E370*P370,2)</f>
        <v>0</v>
      </c>
      <c r="R370" s="236"/>
      <c r="S370" s="236" t="s">
        <v>272</v>
      </c>
      <c r="T370" s="237" t="s">
        <v>244</v>
      </c>
      <c r="U370" s="220">
        <v>0</v>
      </c>
      <c r="V370" s="220">
        <f>ROUND(E370*U370,2)</f>
        <v>0</v>
      </c>
      <c r="W370" s="220"/>
      <c r="X370" s="220" t="s">
        <v>644</v>
      </c>
      <c r="Y370" s="210"/>
      <c r="Z370" s="210"/>
      <c r="AA370" s="210"/>
      <c r="AB370" s="210"/>
      <c r="AC370" s="210"/>
      <c r="AD370" s="210"/>
      <c r="AE370" s="210"/>
      <c r="AF370" s="210"/>
      <c r="AG370" s="210" t="s">
        <v>645</v>
      </c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1" x14ac:dyDescent="0.25">
      <c r="A371" s="217"/>
      <c r="B371" s="218"/>
      <c r="C371" s="244" t="s">
        <v>646</v>
      </c>
      <c r="D371" s="222"/>
      <c r="E371" s="223">
        <v>140</v>
      </c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10"/>
      <c r="Z371" s="210"/>
      <c r="AA371" s="210"/>
      <c r="AB371" s="210"/>
      <c r="AC371" s="210"/>
      <c r="AD371" s="210"/>
      <c r="AE371" s="210"/>
      <c r="AF371" s="210"/>
      <c r="AG371" s="210" t="s">
        <v>282</v>
      </c>
      <c r="AH371" s="210">
        <v>0</v>
      </c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1" x14ac:dyDescent="0.25">
      <c r="A372" s="217"/>
      <c r="B372" s="218"/>
      <c r="C372" s="244" t="s">
        <v>647</v>
      </c>
      <c r="D372" s="222"/>
      <c r="E372" s="223">
        <v>240</v>
      </c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10"/>
      <c r="Z372" s="210"/>
      <c r="AA372" s="210"/>
      <c r="AB372" s="210"/>
      <c r="AC372" s="210"/>
      <c r="AD372" s="210"/>
      <c r="AE372" s="210"/>
      <c r="AF372" s="210"/>
      <c r="AG372" s="210" t="s">
        <v>282</v>
      </c>
      <c r="AH372" s="210">
        <v>0</v>
      </c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x14ac:dyDescent="0.25">
      <c r="A373" s="225" t="s">
        <v>238</v>
      </c>
      <c r="B373" s="226" t="s">
        <v>143</v>
      </c>
      <c r="C373" s="241" t="s">
        <v>144</v>
      </c>
      <c r="D373" s="227"/>
      <c r="E373" s="228"/>
      <c r="F373" s="229"/>
      <c r="G373" s="229">
        <f>SUMIF(AG374:AG406,"&lt;&gt;NOR",G374:G406)</f>
        <v>0</v>
      </c>
      <c r="H373" s="229"/>
      <c r="I373" s="229">
        <f>SUM(I374:I406)</f>
        <v>0</v>
      </c>
      <c r="J373" s="229"/>
      <c r="K373" s="229">
        <f>SUM(K374:K406)</f>
        <v>0</v>
      </c>
      <c r="L373" s="229"/>
      <c r="M373" s="229">
        <f>SUM(M374:M406)</f>
        <v>0</v>
      </c>
      <c r="N373" s="229"/>
      <c r="O373" s="229">
        <f>SUM(O374:O406)</f>
        <v>0.09</v>
      </c>
      <c r="P373" s="229"/>
      <c r="Q373" s="229">
        <f>SUM(Q374:Q406)</f>
        <v>61.18</v>
      </c>
      <c r="R373" s="229"/>
      <c r="S373" s="229"/>
      <c r="T373" s="230"/>
      <c r="U373" s="224"/>
      <c r="V373" s="224">
        <f>SUM(V374:V406)</f>
        <v>523.28</v>
      </c>
      <c r="W373" s="224"/>
      <c r="X373" s="224"/>
      <c r="AG373" t="s">
        <v>239</v>
      </c>
    </row>
    <row r="374" spans="1:60" outlineLevel="1" x14ac:dyDescent="0.25">
      <c r="A374" s="231">
        <v>60</v>
      </c>
      <c r="B374" s="232" t="s">
        <v>648</v>
      </c>
      <c r="C374" s="242" t="s">
        <v>649</v>
      </c>
      <c r="D374" s="233" t="s">
        <v>564</v>
      </c>
      <c r="E374" s="234">
        <v>34.659999999999997</v>
      </c>
      <c r="F374" s="235"/>
      <c r="G374" s="236">
        <f>ROUND(E374*F374,2)</f>
        <v>0</v>
      </c>
      <c r="H374" s="235"/>
      <c r="I374" s="236">
        <f>ROUND(E374*H374,2)</f>
        <v>0</v>
      </c>
      <c r="J374" s="235"/>
      <c r="K374" s="236">
        <f>ROUND(E374*J374,2)</f>
        <v>0</v>
      </c>
      <c r="L374" s="236">
        <v>15</v>
      </c>
      <c r="M374" s="236">
        <f>G374*(1+L374/100)</f>
        <v>0</v>
      </c>
      <c r="N374" s="236">
        <v>0</v>
      </c>
      <c r="O374" s="236">
        <f>ROUND(E374*N374,2)</f>
        <v>0</v>
      </c>
      <c r="P374" s="236">
        <v>4.6000000000000001E-4</v>
      </c>
      <c r="Q374" s="236">
        <f>ROUND(E374*P374,2)</f>
        <v>0.02</v>
      </c>
      <c r="R374" s="236" t="s">
        <v>354</v>
      </c>
      <c r="S374" s="236" t="s">
        <v>243</v>
      </c>
      <c r="T374" s="237" t="s">
        <v>243</v>
      </c>
      <c r="U374" s="220">
        <v>1.5</v>
      </c>
      <c r="V374" s="220">
        <f>ROUND(E374*U374,2)</f>
        <v>51.99</v>
      </c>
      <c r="W374" s="220"/>
      <c r="X374" s="220" t="s">
        <v>292</v>
      </c>
      <c r="Y374" s="210"/>
      <c r="Z374" s="210"/>
      <c r="AA374" s="210"/>
      <c r="AB374" s="210"/>
      <c r="AC374" s="210"/>
      <c r="AD374" s="210"/>
      <c r="AE374" s="210"/>
      <c r="AF374" s="210"/>
      <c r="AG374" s="210" t="s">
        <v>293</v>
      </c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outlineLevel="1" x14ac:dyDescent="0.25">
      <c r="A375" s="217"/>
      <c r="B375" s="218"/>
      <c r="C375" s="244" t="s">
        <v>650</v>
      </c>
      <c r="D375" s="222"/>
      <c r="E375" s="223">
        <v>3.23</v>
      </c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10"/>
      <c r="Z375" s="210"/>
      <c r="AA375" s="210"/>
      <c r="AB375" s="210"/>
      <c r="AC375" s="210"/>
      <c r="AD375" s="210"/>
      <c r="AE375" s="210"/>
      <c r="AF375" s="210"/>
      <c r="AG375" s="210" t="s">
        <v>282</v>
      </c>
      <c r="AH375" s="210">
        <v>0</v>
      </c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1" x14ac:dyDescent="0.25">
      <c r="A376" s="217"/>
      <c r="B376" s="218"/>
      <c r="C376" s="244" t="s">
        <v>651</v>
      </c>
      <c r="D376" s="222"/>
      <c r="E376" s="223">
        <v>12.8</v>
      </c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10"/>
      <c r="Z376" s="210"/>
      <c r="AA376" s="210"/>
      <c r="AB376" s="210"/>
      <c r="AC376" s="210"/>
      <c r="AD376" s="210"/>
      <c r="AE376" s="210"/>
      <c r="AF376" s="210"/>
      <c r="AG376" s="210" t="s">
        <v>282</v>
      </c>
      <c r="AH376" s="210">
        <v>0</v>
      </c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1" x14ac:dyDescent="0.25">
      <c r="A377" s="217"/>
      <c r="B377" s="218"/>
      <c r="C377" s="244" t="s">
        <v>652</v>
      </c>
      <c r="D377" s="222"/>
      <c r="E377" s="223">
        <v>8.43</v>
      </c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10"/>
      <c r="Z377" s="210"/>
      <c r="AA377" s="210"/>
      <c r="AB377" s="210"/>
      <c r="AC377" s="210"/>
      <c r="AD377" s="210"/>
      <c r="AE377" s="210"/>
      <c r="AF377" s="210"/>
      <c r="AG377" s="210" t="s">
        <v>282</v>
      </c>
      <c r="AH377" s="210">
        <v>0</v>
      </c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1" x14ac:dyDescent="0.25">
      <c r="A378" s="217"/>
      <c r="B378" s="218"/>
      <c r="C378" s="244" t="s">
        <v>653</v>
      </c>
      <c r="D378" s="222"/>
      <c r="E378" s="223">
        <v>10.199999999999999</v>
      </c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10"/>
      <c r="Z378" s="210"/>
      <c r="AA378" s="210"/>
      <c r="AB378" s="210"/>
      <c r="AC378" s="210"/>
      <c r="AD378" s="210"/>
      <c r="AE378" s="210"/>
      <c r="AF378" s="210"/>
      <c r="AG378" s="210" t="s">
        <v>282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ht="20.399999999999999" outlineLevel="1" x14ac:dyDescent="0.25">
      <c r="A379" s="231">
        <v>61</v>
      </c>
      <c r="B379" s="232" t="s">
        <v>654</v>
      </c>
      <c r="C379" s="242" t="s">
        <v>655</v>
      </c>
      <c r="D379" s="233" t="s">
        <v>526</v>
      </c>
      <c r="E379" s="234">
        <v>66</v>
      </c>
      <c r="F379" s="235"/>
      <c r="G379" s="236">
        <f>ROUND(E379*F379,2)</f>
        <v>0</v>
      </c>
      <c r="H379" s="235"/>
      <c r="I379" s="236">
        <f>ROUND(E379*H379,2)</f>
        <v>0</v>
      </c>
      <c r="J379" s="235"/>
      <c r="K379" s="236">
        <f>ROUND(E379*J379,2)</f>
        <v>0</v>
      </c>
      <c r="L379" s="236">
        <v>15</v>
      </c>
      <c r="M379" s="236">
        <f>G379*(1+L379/100)</f>
        <v>0</v>
      </c>
      <c r="N379" s="236">
        <v>3.4000000000000002E-4</v>
      </c>
      <c r="O379" s="236">
        <f>ROUND(E379*N379,2)</f>
        <v>0.02</v>
      </c>
      <c r="P379" s="236">
        <v>6.9000000000000006E-2</v>
      </c>
      <c r="Q379" s="236">
        <f>ROUND(E379*P379,2)</f>
        <v>4.55</v>
      </c>
      <c r="R379" s="236" t="s">
        <v>354</v>
      </c>
      <c r="S379" s="236" t="s">
        <v>243</v>
      </c>
      <c r="T379" s="237" t="s">
        <v>243</v>
      </c>
      <c r="U379" s="220">
        <v>0.21299999999999999</v>
      </c>
      <c r="V379" s="220">
        <f>ROUND(E379*U379,2)</f>
        <v>14.06</v>
      </c>
      <c r="W379" s="220"/>
      <c r="X379" s="220" t="s">
        <v>292</v>
      </c>
      <c r="Y379" s="210"/>
      <c r="Z379" s="210"/>
      <c r="AA379" s="210"/>
      <c r="AB379" s="210"/>
      <c r="AC379" s="210"/>
      <c r="AD379" s="210"/>
      <c r="AE379" s="210"/>
      <c r="AF379" s="210"/>
      <c r="AG379" s="210" t="s">
        <v>293</v>
      </c>
      <c r="AH379" s="210"/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1" x14ac:dyDescent="0.25">
      <c r="A380" s="217"/>
      <c r="B380" s="218"/>
      <c r="C380" s="261" t="s">
        <v>656</v>
      </c>
      <c r="D380" s="252"/>
      <c r="E380" s="252"/>
      <c r="F380" s="252"/>
      <c r="G380" s="252"/>
      <c r="H380" s="220"/>
      <c r="I380" s="220"/>
      <c r="J380" s="220"/>
      <c r="K380" s="220"/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10"/>
      <c r="Z380" s="210"/>
      <c r="AA380" s="210"/>
      <c r="AB380" s="210"/>
      <c r="AC380" s="210"/>
      <c r="AD380" s="210"/>
      <c r="AE380" s="210"/>
      <c r="AF380" s="210"/>
      <c r="AG380" s="210" t="s">
        <v>295</v>
      </c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1" x14ac:dyDescent="0.25">
      <c r="A381" s="217"/>
      <c r="B381" s="218"/>
      <c r="C381" s="244" t="s">
        <v>657</v>
      </c>
      <c r="D381" s="222"/>
      <c r="E381" s="223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10"/>
      <c r="Z381" s="210"/>
      <c r="AA381" s="210"/>
      <c r="AB381" s="210"/>
      <c r="AC381" s="210"/>
      <c r="AD381" s="210"/>
      <c r="AE381" s="210"/>
      <c r="AF381" s="210"/>
      <c r="AG381" s="210" t="s">
        <v>282</v>
      </c>
      <c r="AH381" s="210">
        <v>0</v>
      </c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1" x14ac:dyDescent="0.25">
      <c r="A382" s="217"/>
      <c r="B382" s="218"/>
      <c r="C382" s="244" t="s">
        <v>658</v>
      </c>
      <c r="D382" s="222"/>
      <c r="E382" s="223">
        <v>66</v>
      </c>
      <c r="F382" s="220"/>
      <c r="G382" s="220"/>
      <c r="H382" s="220"/>
      <c r="I382" s="220"/>
      <c r="J382" s="220"/>
      <c r="K382" s="220"/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10"/>
      <c r="Z382" s="210"/>
      <c r="AA382" s="210"/>
      <c r="AB382" s="210"/>
      <c r="AC382" s="210"/>
      <c r="AD382" s="210"/>
      <c r="AE382" s="210"/>
      <c r="AF382" s="210"/>
      <c r="AG382" s="210" t="s">
        <v>282</v>
      </c>
      <c r="AH382" s="210">
        <v>0</v>
      </c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ht="20.399999999999999" outlineLevel="1" x14ac:dyDescent="0.25">
      <c r="A383" s="231">
        <v>62</v>
      </c>
      <c r="B383" s="232" t="s">
        <v>659</v>
      </c>
      <c r="C383" s="242" t="s">
        <v>660</v>
      </c>
      <c r="D383" s="233" t="s">
        <v>526</v>
      </c>
      <c r="E383" s="234">
        <v>65</v>
      </c>
      <c r="F383" s="235"/>
      <c r="G383" s="236">
        <f>ROUND(E383*F383,2)</f>
        <v>0</v>
      </c>
      <c r="H383" s="235"/>
      <c r="I383" s="236">
        <f>ROUND(E383*H383,2)</f>
        <v>0</v>
      </c>
      <c r="J383" s="235"/>
      <c r="K383" s="236">
        <f>ROUND(E383*J383,2)</f>
        <v>0</v>
      </c>
      <c r="L383" s="236">
        <v>15</v>
      </c>
      <c r="M383" s="236">
        <f>G383*(1+L383/100)</f>
        <v>0</v>
      </c>
      <c r="N383" s="236">
        <v>3.4000000000000002E-4</v>
      </c>
      <c r="O383" s="236">
        <f>ROUND(E383*N383,2)</f>
        <v>0.02</v>
      </c>
      <c r="P383" s="236">
        <v>0.13800000000000001</v>
      </c>
      <c r="Q383" s="236">
        <f>ROUND(E383*P383,2)</f>
        <v>8.9700000000000006</v>
      </c>
      <c r="R383" s="236" t="s">
        <v>354</v>
      </c>
      <c r="S383" s="236" t="s">
        <v>243</v>
      </c>
      <c r="T383" s="237" t="s">
        <v>243</v>
      </c>
      <c r="U383" s="220">
        <v>0.81299999999999994</v>
      </c>
      <c r="V383" s="220">
        <f>ROUND(E383*U383,2)</f>
        <v>52.85</v>
      </c>
      <c r="W383" s="220"/>
      <c r="X383" s="220" t="s">
        <v>292</v>
      </c>
      <c r="Y383" s="210"/>
      <c r="Z383" s="210"/>
      <c r="AA383" s="210"/>
      <c r="AB383" s="210"/>
      <c r="AC383" s="210"/>
      <c r="AD383" s="210"/>
      <c r="AE383" s="210"/>
      <c r="AF383" s="210"/>
      <c r="AG383" s="210" t="s">
        <v>293</v>
      </c>
      <c r="AH383" s="210"/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1" x14ac:dyDescent="0.25">
      <c r="A384" s="217"/>
      <c r="B384" s="218"/>
      <c r="C384" s="261" t="s">
        <v>656</v>
      </c>
      <c r="D384" s="252"/>
      <c r="E384" s="252"/>
      <c r="F384" s="252"/>
      <c r="G384" s="252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10"/>
      <c r="Z384" s="210"/>
      <c r="AA384" s="210"/>
      <c r="AB384" s="210"/>
      <c r="AC384" s="210"/>
      <c r="AD384" s="210"/>
      <c r="AE384" s="210"/>
      <c r="AF384" s="210"/>
      <c r="AG384" s="210" t="s">
        <v>295</v>
      </c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1" x14ac:dyDescent="0.25">
      <c r="A385" s="217"/>
      <c r="B385" s="218"/>
      <c r="C385" s="244" t="s">
        <v>657</v>
      </c>
      <c r="D385" s="222"/>
      <c r="E385" s="223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10"/>
      <c r="Z385" s="210"/>
      <c r="AA385" s="210"/>
      <c r="AB385" s="210"/>
      <c r="AC385" s="210"/>
      <c r="AD385" s="210"/>
      <c r="AE385" s="210"/>
      <c r="AF385" s="210"/>
      <c r="AG385" s="210" t="s">
        <v>282</v>
      </c>
      <c r="AH385" s="210">
        <v>0</v>
      </c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1" x14ac:dyDescent="0.25">
      <c r="A386" s="217"/>
      <c r="B386" s="218"/>
      <c r="C386" s="244" t="s">
        <v>661</v>
      </c>
      <c r="D386" s="222"/>
      <c r="E386" s="223">
        <v>65</v>
      </c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10"/>
      <c r="Z386" s="210"/>
      <c r="AA386" s="210"/>
      <c r="AB386" s="210"/>
      <c r="AC386" s="210"/>
      <c r="AD386" s="210"/>
      <c r="AE386" s="210"/>
      <c r="AF386" s="210"/>
      <c r="AG386" s="210" t="s">
        <v>282</v>
      </c>
      <c r="AH386" s="210">
        <v>0</v>
      </c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ht="20.399999999999999" outlineLevel="1" x14ac:dyDescent="0.25">
      <c r="A387" s="231">
        <v>63</v>
      </c>
      <c r="B387" s="232" t="s">
        <v>662</v>
      </c>
      <c r="C387" s="242" t="s">
        <v>663</v>
      </c>
      <c r="D387" s="233" t="s">
        <v>526</v>
      </c>
      <c r="E387" s="234">
        <v>28</v>
      </c>
      <c r="F387" s="235"/>
      <c r="G387" s="236">
        <f>ROUND(E387*F387,2)</f>
        <v>0</v>
      </c>
      <c r="H387" s="235"/>
      <c r="I387" s="236">
        <f>ROUND(E387*H387,2)</f>
        <v>0</v>
      </c>
      <c r="J387" s="235"/>
      <c r="K387" s="236">
        <f>ROUND(E387*J387,2)</f>
        <v>0</v>
      </c>
      <c r="L387" s="236">
        <v>15</v>
      </c>
      <c r="M387" s="236">
        <f>G387*(1+L387/100)</f>
        <v>0</v>
      </c>
      <c r="N387" s="236">
        <v>1.33E-3</v>
      </c>
      <c r="O387" s="236">
        <f>ROUND(E387*N387,2)</f>
        <v>0.04</v>
      </c>
      <c r="P387" s="236">
        <v>0.20699999999999999</v>
      </c>
      <c r="Q387" s="236">
        <f>ROUND(E387*P387,2)</f>
        <v>5.8</v>
      </c>
      <c r="R387" s="236" t="s">
        <v>354</v>
      </c>
      <c r="S387" s="236" t="s">
        <v>243</v>
      </c>
      <c r="T387" s="237" t="s">
        <v>243</v>
      </c>
      <c r="U387" s="220">
        <v>1.538</v>
      </c>
      <c r="V387" s="220">
        <f>ROUND(E387*U387,2)</f>
        <v>43.06</v>
      </c>
      <c r="W387" s="220"/>
      <c r="X387" s="220" t="s">
        <v>292</v>
      </c>
      <c r="Y387" s="210"/>
      <c r="Z387" s="210"/>
      <c r="AA387" s="210"/>
      <c r="AB387" s="210"/>
      <c r="AC387" s="210"/>
      <c r="AD387" s="210"/>
      <c r="AE387" s="210"/>
      <c r="AF387" s="210"/>
      <c r="AG387" s="210" t="s">
        <v>293</v>
      </c>
      <c r="AH387" s="210"/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outlineLevel="1" x14ac:dyDescent="0.25">
      <c r="A388" s="217"/>
      <c r="B388" s="218"/>
      <c r="C388" s="261" t="s">
        <v>656</v>
      </c>
      <c r="D388" s="252"/>
      <c r="E388" s="252"/>
      <c r="F388" s="252"/>
      <c r="G388" s="252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10"/>
      <c r="Z388" s="210"/>
      <c r="AA388" s="210"/>
      <c r="AB388" s="210"/>
      <c r="AC388" s="210"/>
      <c r="AD388" s="210"/>
      <c r="AE388" s="210"/>
      <c r="AF388" s="210"/>
      <c r="AG388" s="210" t="s">
        <v>295</v>
      </c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1" x14ac:dyDescent="0.25">
      <c r="A389" s="217"/>
      <c r="B389" s="218"/>
      <c r="C389" s="244" t="s">
        <v>664</v>
      </c>
      <c r="D389" s="222"/>
      <c r="E389" s="223">
        <v>28</v>
      </c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10"/>
      <c r="Z389" s="210"/>
      <c r="AA389" s="210"/>
      <c r="AB389" s="210"/>
      <c r="AC389" s="210"/>
      <c r="AD389" s="210"/>
      <c r="AE389" s="210"/>
      <c r="AF389" s="210"/>
      <c r="AG389" s="210" t="s">
        <v>282</v>
      </c>
      <c r="AH389" s="210">
        <v>0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ht="20.399999999999999" outlineLevel="1" x14ac:dyDescent="0.25">
      <c r="A390" s="231">
        <v>64</v>
      </c>
      <c r="B390" s="232" t="s">
        <v>665</v>
      </c>
      <c r="C390" s="242" t="s">
        <v>666</v>
      </c>
      <c r="D390" s="233" t="s">
        <v>290</v>
      </c>
      <c r="E390" s="234">
        <v>13.275</v>
      </c>
      <c r="F390" s="235"/>
      <c r="G390" s="236">
        <f>ROUND(E390*F390,2)</f>
        <v>0</v>
      </c>
      <c r="H390" s="235"/>
      <c r="I390" s="236">
        <f>ROUND(E390*H390,2)</f>
        <v>0</v>
      </c>
      <c r="J390" s="235"/>
      <c r="K390" s="236">
        <f>ROUND(E390*J390,2)</f>
        <v>0</v>
      </c>
      <c r="L390" s="236">
        <v>15</v>
      </c>
      <c r="M390" s="236">
        <f>G390*(1+L390/100)</f>
        <v>0</v>
      </c>
      <c r="N390" s="236">
        <v>5.4000000000000001E-4</v>
      </c>
      <c r="O390" s="236">
        <f>ROUND(E390*N390,2)</f>
        <v>0.01</v>
      </c>
      <c r="P390" s="236">
        <v>0.27</v>
      </c>
      <c r="Q390" s="236">
        <f>ROUND(E390*P390,2)</f>
        <v>3.58</v>
      </c>
      <c r="R390" s="236" t="s">
        <v>354</v>
      </c>
      <c r="S390" s="236" t="s">
        <v>243</v>
      </c>
      <c r="T390" s="237" t="s">
        <v>243</v>
      </c>
      <c r="U390" s="220">
        <v>0.43</v>
      </c>
      <c r="V390" s="220">
        <f>ROUND(E390*U390,2)</f>
        <v>5.71</v>
      </c>
      <c r="W390" s="220"/>
      <c r="X390" s="220" t="s">
        <v>292</v>
      </c>
      <c r="Y390" s="210"/>
      <c r="Z390" s="210"/>
      <c r="AA390" s="210"/>
      <c r="AB390" s="210"/>
      <c r="AC390" s="210"/>
      <c r="AD390" s="210"/>
      <c r="AE390" s="210"/>
      <c r="AF390" s="210"/>
      <c r="AG390" s="210" t="s">
        <v>293</v>
      </c>
      <c r="AH390" s="210"/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1" x14ac:dyDescent="0.25">
      <c r="A391" s="217"/>
      <c r="B391" s="218"/>
      <c r="C391" s="261" t="s">
        <v>656</v>
      </c>
      <c r="D391" s="252"/>
      <c r="E391" s="252"/>
      <c r="F391" s="252"/>
      <c r="G391" s="252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10"/>
      <c r="Z391" s="210"/>
      <c r="AA391" s="210"/>
      <c r="AB391" s="210"/>
      <c r="AC391" s="210"/>
      <c r="AD391" s="210"/>
      <c r="AE391" s="210"/>
      <c r="AF391" s="210"/>
      <c r="AG391" s="210" t="s">
        <v>295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1" x14ac:dyDescent="0.25">
      <c r="A392" s="217"/>
      <c r="B392" s="218"/>
      <c r="C392" s="244" t="s">
        <v>667</v>
      </c>
      <c r="D392" s="222"/>
      <c r="E392" s="223">
        <v>13.28</v>
      </c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10"/>
      <c r="Z392" s="210"/>
      <c r="AA392" s="210"/>
      <c r="AB392" s="210"/>
      <c r="AC392" s="210"/>
      <c r="AD392" s="210"/>
      <c r="AE392" s="210"/>
      <c r="AF392" s="210"/>
      <c r="AG392" s="210" t="s">
        <v>282</v>
      </c>
      <c r="AH392" s="210">
        <v>0</v>
      </c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ht="20.399999999999999" outlineLevel="1" x14ac:dyDescent="0.25">
      <c r="A393" s="231">
        <v>65</v>
      </c>
      <c r="B393" s="232" t="s">
        <v>668</v>
      </c>
      <c r="C393" s="242" t="s">
        <v>669</v>
      </c>
      <c r="D393" s="233" t="s">
        <v>299</v>
      </c>
      <c r="E393" s="234">
        <v>1.8759999999999999</v>
      </c>
      <c r="F393" s="235"/>
      <c r="G393" s="236">
        <f>ROUND(E393*F393,2)</f>
        <v>0</v>
      </c>
      <c r="H393" s="235"/>
      <c r="I393" s="236">
        <f>ROUND(E393*H393,2)</f>
        <v>0</v>
      </c>
      <c r="J393" s="235"/>
      <c r="K393" s="236">
        <f>ROUND(E393*J393,2)</f>
        <v>0</v>
      </c>
      <c r="L393" s="236">
        <v>15</v>
      </c>
      <c r="M393" s="236">
        <f>G393*(1+L393/100)</f>
        <v>0</v>
      </c>
      <c r="N393" s="236">
        <v>0</v>
      </c>
      <c r="O393" s="236">
        <f>ROUND(E393*N393,2)</f>
        <v>0</v>
      </c>
      <c r="P393" s="236">
        <v>2.4</v>
      </c>
      <c r="Q393" s="236">
        <f>ROUND(E393*P393,2)</f>
        <v>4.5</v>
      </c>
      <c r="R393" s="236" t="s">
        <v>354</v>
      </c>
      <c r="S393" s="236" t="s">
        <v>243</v>
      </c>
      <c r="T393" s="237" t="s">
        <v>243</v>
      </c>
      <c r="U393" s="220">
        <v>23.265999999999998</v>
      </c>
      <c r="V393" s="220">
        <f>ROUND(E393*U393,2)</f>
        <v>43.65</v>
      </c>
      <c r="W393" s="220"/>
      <c r="X393" s="220" t="s">
        <v>292</v>
      </c>
      <c r="Y393" s="210"/>
      <c r="Z393" s="210"/>
      <c r="AA393" s="210"/>
      <c r="AB393" s="210"/>
      <c r="AC393" s="210"/>
      <c r="AD393" s="210"/>
      <c r="AE393" s="210"/>
      <c r="AF393" s="210"/>
      <c r="AG393" s="210" t="s">
        <v>293</v>
      </c>
      <c r="AH393" s="210"/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1" x14ac:dyDescent="0.25">
      <c r="A394" s="217"/>
      <c r="B394" s="218"/>
      <c r="C394" s="261" t="s">
        <v>670</v>
      </c>
      <c r="D394" s="252"/>
      <c r="E394" s="252"/>
      <c r="F394" s="252"/>
      <c r="G394" s="252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10"/>
      <c r="Z394" s="210"/>
      <c r="AA394" s="210"/>
      <c r="AB394" s="210"/>
      <c r="AC394" s="210"/>
      <c r="AD394" s="210"/>
      <c r="AE394" s="210"/>
      <c r="AF394" s="210"/>
      <c r="AG394" s="210" t="s">
        <v>295</v>
      </c>
      <c r="AH394" s="210"/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  <c r="BD394" s="210"/>
      <c r="BE394" s="210"/>
      <c r="BF394" s="210"/>
      <c r="BG394" s="210"/>
      <c r="BH394" s="210"/>
    </row>
    <row r="395" spans="1:60" outlineLevel="1" x14ac:dyDescent="0.25">
      <c r="A395" s="217"/>
      <c r="B395" s="218"/>
      <c r="C395" s="244" t="s">
        <v>671</v>
      </c>
      <c r="D395" s="222"/>
      <c r="E395" s="223">
        <v>0.06</v>
      </c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10"/>
      <c r="Z395" s="210"/>
      <c r="AA395" s="210"/>
      <c r="AB395" s="210"/>
      <c r="AC395" s="210"/>
      <c r="AD395" s="210"/>
      <c r="AE395" s="210"/>
      <c r="AF395" s="210"/>
      <c r="AG395" s="210" t="s">
        <v>282</v>
      </c>
      <c r="AH395" s="210">
        <v>0</v>
      </c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1" x14ac:dyDescent="0.25">
      <c r="A396" s="217"/>
      <c r="B396" s="218"/>
      <c r="C396" s="244" t="s">
        <v>672</v>
      </c>
      <c r="D396" s="222"/>
      <c r="E396" s="223">
        <v>0.23</v>
      </c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10"/>
      <c r="Z396" s="210"/>
      <c r="AA396" s="210"/>
      <c r="AB396" s="210"/>
      <c r="AC396" s="210"/>
      <c r="AD396" s="210"/>
      <c r="AE396" s="210"/>
      <c r="AF396" s="210"/>
      <c r="AG396" s="210" t="s">
        <v>282</v>
      </c>
      <c r="AH396" s="210">
        <v>0</v>
      </c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1" x14ac:dyDescent="0.25">
      <c r="A397" s="217"/>
      <c r="B397" s="218"/>
      <c r="C397" s="244" t="s">
        <v>673</v>
      </c>
      <c r="D397" s="222"/>
      <c r="E397" s="223">
        <v>0.16</v>
      </c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10"/>
      <c r="Z397" s="210"/>
      <c r="AA397" s="210"/>
      <c r="AB397" s="210"/>
      <c r="AC397" s="210"/>
      <c r="AD397" s="210"/>
      <c r="AE397" s="210"/>
      <c r="AF397" s="210"/>
      <c r="AG397" s="210" t="s">
        <v>282</v>
      </c>
      <c r="AH397" s="210">
        <v>0</v>
      </c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1" x14ac:dyDescent="0.25">
      <c r="A398" s="217"/>
      <c r="B398" s="218"/>
      <c r="C398" s="244" t="s">
        <v>674</v>
      </c>
      <c r="D398" s="222"/>
      <c r="E398" s="223">
        <v>1.43</v>
      </c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10"/>
      <c r="Z398" s="210"/>
      <c r="AA398" s="210"/>
      <c r="AB398" s="210"/>
      <c r="AC398" s="210"/>
      <c r="AD398" s="210"/>
      <c r="AE398" s="210"/>
      <c r="AF398" s="210"/>
      <c r="AG398" s="210" t="s">
        <v>282</v>
      </c>
      <c r="AH398" s="210">
        <v>0</v>
      </c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ht="20.399999999999999" outlineLevel="1" x14ac:dyDescent="0.25">
      <c r="A399" s="231">
        <v>66</v>
      </c>
      <c r="B399" s="232" t="s">
        <v>675</v>
      </c>
      <c r="C399" s="242" t="s">
        <v>676</v>
      </c>
      <c r="D399" s="233" t="s">
        <v>290</v>
      </c>
      <c r="E399" s="234">
        <v>675.23</v>
      </c>
      <c r="F399" s="235"/>
      <c r="G399" s="236">
        <f>ROUND(E399*F399,2)</f>
        <v>0</v>
      </c>
      <c r="H399" s="235"/>
      <c r="I399" s="236">
        <f>ROUND(E399*H399,2)</f>
        <v>0</v>
      </c>
      <c r="J399" s="235"/>
      <c r="K399" s="236">
        <f>ROUND(E399*J399,2)</f>
        <v>0</v>
      </c>
      <c r="L399" s="236">
        <v>15</v>
      </c>
      <c r="M399" s="236">
        <f>G399*(1+L399/100)</f>
        <v>0</v>
      </c>
      <c r="N399" s="236">
        <v>0</v>
      </c>
      <c r="O399" s="236">
        <f>ROUND(E399*N399,2)</f>
        <v>0</v>
      </c>
      <c r="P399" s="236">
        <v>0.05</v>
      </c>
      <c r="Q399" s="236">
        <f>ROUND(E399*P399,2)</f>
        <v>33.76</v>
      </c>
      <c r="R399" s="236" t="s">
        <v>354</v>
      </c>
      <c r="S399" s="236" t="s">
        <v>243</v>
      </c>
      <c r="T399" s="237" t="s">
        <v>243</v>
      </c>
      <c r="U399" s="220">
        <v>0.46200000000000002</v>
      </c>
      <c r="V399" s="220">
        <f>ROUND(E399*U399,2)</f>
        <v>311.95999999999998</v>
      </c>
      <c r="W399" s="220"/>
      <c r="X399" s="220" t="s">
        <v>292</v>
      </c>
      <c r="Y399" s="210"/>
      <c r="Z399" s="210"/>
      <c r="AA399" s="210"/>
      <c r="AB399" s="210"/>
      <c r="AC399" s="210"/>
      <c r="AD399" s="210"/>
      <c r="AE399" s="210"/>
      <c r="AF399" s="210"/>
      <c r="AG399" s="210" t="s">
        <v>293</v>
      </c>
      <c r="AH399" s="210"/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1" x14ac:dyDescent="0.25">
      <c r="A400" s="217"/>
      <c r="B400" s="218"/>
      <c r="C400" s="244" t="s">
        <v>677</v>
      </c>
      <c r="D400" s="222"/>
      <c r="E400" s="223">
        <v>138.30000000000001</v>
      </c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10"/>
      <c r="Z400" s="210"/>
      <c r="AA400" s="210"/>
      <c r="AB400" s="210"/>
      <c r="AC400" s="210"/>
      <c r="AD400" s="210"/>
      <c r="AE400" s="210"/>
      <c r="AF400" s="210"/>
      <c r="AG400" s="210" t="s">
        <v>282</v>
      </c>
      <c r="AH400" s="210">
        <v>0</v>
      </c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1" x14ac:dyDescent="0.25">
      <c r="A401" s="217"/>
      <c r="B401" s="218"/>
      <c r="C401" s="244" t="s">
        <v>678</v>
      </c>
      <c r="D401" s="222"/>
      <c r="E401" s="223">
        <v>86.18</v>
      </c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10"/>
      <c r="Z401" s="210"/>
      <c r="AA401" s="210"/>
      <c r="AB401" s="210"/>
      <c r="AC401" s="210"/>
      <c r="AD401" s="210"/>
      <c r="AE401" s="210"/>
      <c r="AF401" s="210"/>
      <c r="AG401" s="210" t="s">
        <v>282</v>
      </c>
      <c r="AH401" s="210">
        <v>0</v>
      </c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outlineLevel="1" x14ac:dyDescent="0.25">
      <c r="A402" s="217"/>
      <c r="B402" s="218"/>
      <c r="C402" s="244" t="s">
        <v>679</v>
      </c>
      <c r="D402" s="222"/>
      <c r="E402" s="223">
        <v>106.29</v>
      </c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10"/>
      <c r="Z402" s="210"/>
      <c r="AA402" s="210"/>
      <c r="AB402" s="210"/>
      <c r="AC402" s="210"/>
      <c r="AD402" s="210"/>
      <c r="AE402" s="210"/>
      <c r="AF402" s="210"/>
      <c r="AG402" s="210" t="s">
        <v>282</v>
      </c>
      <c r="AH402" s="210">
        <v>0</v>
      </c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outlineLevel="1" x14ac:dyDescent="0.25">
      <c r="A403" s="217"/>
      <c r="B403" s="218"/>
      <c r="C403" s="244" t="s">
        <v>680</v>
      </c>
      <c r="D403" s="222"/>
      <c r="E403" s="223">
        <v>92.4</v>
      </c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10"/>
      <c r="Z403" s="210"/>
      <c r="AA403" s="210"/>
      <c r="AB403" s="210"/>
      <c r="AC403" s="210"/>
      <c r="AD403" s="210"/>
      <c r="AE403" s="210"/>
      <c r="AF403" s="210"/>
      <c r="AG403" s="210" t="s">
        <v>282</v>
      </c>
      <c r="AH403" s="210">
        <v>0</v>
      </c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  <c r="BD403" s="210"/>
      <c r="BE403" s="210"/>
      <c r="BF403" s="210"/>
      <c r="BG403" s="210"/>
      <c r="BH403" s="210"/>
    </row>
    <row r="404" spans="1:60" outlineLevel="1" x14ac:dyDescent="0.25">
      <c r="A404" s="217"/>
      <c r="B404" s="218"/>
      <c r="C404" s="244" t="s">
        <v>681</v>
      </c>
      <c r="D404" s="222"/>
      <c r="E404" s="223">
        <v>103.64</v>
      </c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10"/>
      <c r="Z404" s="210"/>
      <c r="AA404" s="210"/>
      <c r="AB404" s="210"/>
      <c r="AC404" s="210"/>
      <c r="AD404" s="210"/>
      <c r="AE404" s="210"/>
      <c r="AF404" s="210"/>
      <c r="AG404" s="210" t="s">
        <v>282</v>
      </c>
      <c r="AH404" s="210">
        <v>0</v>
      </c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outlineLevel="1" x14ac:dyDescent="0.25">
      <c r="A405" s="217"/>
      <c r="B405" s="218"/>
      <c r="C405" s="244" t="s">
        <v>682</v>
      </c>
      <c r="D405" s="222"/>
      <c r="E405" s="223">
        <v>77.92</v>
      </c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10"/>
      <c r="Z405" s="210"/>
      <c r="AA405" s="210"/>
      <c r="AB405" s="210"/>
      <c r="AC405" s="210"/>
      <c r="AD405" s="210"/>
      <c r="AE405" s="210"/>
      <c r="AF405" s="210"/>
      <c r="AG405" s="210" t="s">
        <v>282</v>
      </c>
      <c r="AH405" s="210">
        <v>0</v>
      </c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outlineLevel="1" x14ac:dyDescent="0.25">
      <c r="A406" s="217"/>
      <c r="B406" s="218"/>
      <c r="C406" s="244" t="s">
        <v>683</v>
      </c>
      <c r="D406" s="222"/>
      <c r="E406" s="223">
        <v>70.5</v>
      </c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10"/>
      <c r="Z406" s="210"/>
      <c r="AA406" s="210"/>
      <c r="AB406" s="210"/>
      <c r="AC406" s="210"/>
      <c r="AD406" s="210"/>
      <c r="AE406" s="210"/>
      <c r="AF406" s="210"/>
      <c r="AG406" s="210" t="s">
        <v>282</v>
      </c>
      <c r="AH406" s="210">
        <v>0</v>
      </c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</row>
    <row r="407" spans="1:60" x14ac:dyDescent="0.25">
      <c r="A407" s="225" t="s">
        <v>238</v>
      </c>
      <c r="B407" s="226" t="s">
        <v>145</v>
      </c>
      <c r="C407" s="241" t="s">
        <v>146</v>
      </c>
      <c r="D407" s="227"/>
      <c r="E407" s="228"/>
      <c r="F407" s="229"/>
      <c r="G407" s="229">
        <f>SUMIF(AG408:AG409,"&lt;&gt;NOR",G408:G409)</f>
        <v>0</v>
      </c>
      <c r="H407" s="229"/>
      <c r="I407" s="229">
        <f>SUM(I408:I409)</f>
        <v>0</v>
      </c>
      <c r="J407" s="229"/>
      <c r="K407" s="229">
        <f>SUM(K408:K409)</f>
        <v>0</v>
      </c>
      <c r="L407" s="229"/>
      <c r="M407" s="229">
        <f>SUM(M408:M409)</f>
        <v>0</v>
      </c>
      <c r="N407" s="229"/>
      <c r="O407" s="229">
        <f>SUM(O408:O409)</f>
        <v>0</v>
      </c>
      <c r="P407" s="229"/>
      <c r="Q407" s="229">
        <f>SUM(Q408:Q409)</f>
        <v>0</v>
      </c>
      <c r="R407" s="229"/>
      <c r="S407" s="229"/>
      <c r="T407" s="230"/>
      <c r="U407" s="224"/>
      <c r="V407" s="224">
        <f>SUM(V408:V409)</f>
        <v>11.74</v>
      </c>
      <c r="W407" s="224"/>
      <c r="X407" s="224"/>
      <c r="AG407" t="s">
        <v>239</v>
      </c>
    </row>
    <row r="408" spans="1:60" ht="30.6" outlineLevel="1" x14ac:dyDescent="0.25">
      <c r="A408" s="231">
        <v>67</v>
      </c>
      <c r="B408" s="232" t="s">
        <v>684</v>
      </c>
      <c r="C408" s="242" t="s">
        <v>685</v>
      </c>
      <c r="D408" s="233" t="s">
        <v>686</v>
      </c>
      <c r="E408" s="234">
        <v>3.9064000000000001</v>
      </c>
      <c r="F408" s="235"/>
      <c r="G408" s="236">
        <f>ROUND(E408*F408,2)</f>
        <v>0</v>
      </c>
      <c r="H408" s="235"/>
      <c r="I408" s="236">
        <f>ROUND(E408*H408,2)</f>
        <v>0</v>
      </c>
      <c r="J408" s="235"/>
      <c r="K408" s="236">
        <f>ROUND(E408*J408,2)</f>
        <v>0</v>
      </c>
      <c r="L408" s="236">
        <v>15</v>
      </c>
      <c r="M408" s="236">
        <f>G408*(1+L408/100)</f>
        <v>0</v>
      </c>
      <c r="N408" s="236">
        <v>0</v>
      </c>
      <c r="O408" s="236">
        <f>ROUND(E408*N408,2)</f>
        <v>0</v>
      </c>
      <c r="P408" s="236">
        <v>0</v>
      </c>
      <c r="Q408" s="236">
        <f>ROUND(E408*P408,2)</f>
        <v>0</v>
      </c>
      <c r="R408" s="236" t="s">
        <v>687</v>
      </c>
      <c r="S408" s="236" t="s">
        <v>243</v>
      </c>
      <c r="T408" s="237" t="s">
        <v>243</v>
      </c>
      <c r="U408" s="220">
        <v>3.0049999999999999</v>
      </c>
      <c r="V408" s="220">
        <f>ROUND(E408*U408,2)</f>
        <v>11.74</v>
      </c>
      <c r="W408" s="220"/>
      <c r="X408" s="220" t="s">
        <v>688</v>
      </c>
      <c r="Y408" s="210"/>
      <c r="Z408" s="210"/>
      <c r="AA408" s="210"/>
      <c r="AB408" s="210"/>
      <c r="AC408" s="210"/>
      <c r="AD408" s="210"/>
      <c r="AE408" s="210"/>
      <c r="AF408" s="210"/>
      <c r="AG408" s="210" t="s">
        <v>689</v>
      </c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outlineLevel="1" x14ac:dyDescent="0.25">
      <c r="A409" s="217"/>
      <c r="B409" s="218"/>
      <c r="C409" s="261" t="s">
        <v>690</v>
      </c>
      <c r="D409" s="252"/>
      <c r="E409" s="252"/>
      <c r="F409" s="252"/>
      <c r="G409" s="252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10"/>
      <c r="Z409" s="210"/>
      <c r="AA409" s="210"/>
      <c r="AB409" s="210"/>
      <c r="AC409" s="210"/>
      <c r="AD409" s="210"/>
      <c r="AE409" s="210"/>
      <c r="AF409" s="210"/>
      <c r="AG409" s="210" t="s">
        <v>295</v>
      </c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</row>
    <row r="410" spans="1:60" x14ac:dyDescent="0.25">
      <c r="A410" s="225" t="s">
        <v>238</v>
      </c>
      <c r="B410" s="226" t="s">
        <v>149</v>
      </c>
      <c r="C410" s="241" t="s">
        <v>151</v>
      </c>
      <c r="D410" s="227"/>
      <c r="E410" s="228"/>
      <c r="F410" s="229"/>
      <c r="G410" s="229">
        <f>SUMIF(AG411:AG424,"&lt;&gt;NOR",G411:G424)</f>
        <v>0</v>
      </c>
      <c r="H410" s="229"/>
      <c r="I410" s="229">
        <f>SUM(I411:I424)</f>
        <v>0</v>
      </c>
      <c r="J410" s="229"/>
      <c r="K410" s="229">
        <f>SUM(K411:K424)</f>
        <v>0</v>
      </c>
      <c r="L410" s="229"/>
      <c r="M410" s="229">
        <f>SUM(M411:M424)</f>
        <v>0</v>
      </c>
      <c r="N410" s="229"/>
      <c r="O410" s="229">
        <f>SUM(O411:O424)</f>
        <v>0</v>
      </c>
      <c r="P410" s="229"/>
      <c r="Q410" s="229">
        <f>SUM(Q411:Q424)</f>
        <v>11.939999999999998</v>
      </c>
      <c r="R410" s="229"/>
      <c r="S410" s="229"/>
      <c r="T410" s="230"/>
      <c r="U410" s="224"/>
      <c r="V410" s="224">
        <f>SUM(V411:V424)</f>
        <v>67.69</v>
      </c>
      <c r="W410" s="224"/>
      <c r="X410" s="224"/>
      <c r="AG410" t="s">
        <v>239</v>
      </c>
    </row>
    <row r="411" spans="1:60" outlineLevel="1" x14ac:dyDescent="0.25">
      <c r="A411" s="231">
        <v>68</v>
      </c>
      <c r="B411" s="232" t="s">
        <v>691</v>
      </c>
      <c r="C411" s="242" t="s">
        <v>692</v>
      </c>
      <c r="D411" s="233" t="s">
        <v>290</v>
      </c>
      <c r="E411" s="234">
        <v>364.24369999999999</v>
      </c>
      <c r="F411" s="235"/>
      <c r="G411" s="236">
        <f>ROUND(E411*F411,2)</f>
        <v>0</v>
      </c>
      <c r="H411" s="235"/>
      <c r="I411" s="236">
        <f>ROUND(E411*H411,2)</f>
        <v>0</v>
      </c>
      <c r="J411" s="235"/>
      <c r="K411" s="236">
        <f>ROUND(E411*J411,2)</f>
        <v>0</v>
      </c>
      <c r="L411" s="236">
        <v>15</v>
      </c>
      <c r="M411" s="236">
        <f>G411*(1+L411/100)</f>
        <v>0</v>
      </c>
      <c r="N411" s="236">
        <v>0</v>
      </c>
      <c r="O411" s="236">
        <f>ROUND(E411*N411,2)</f>
        <v>0</v>
      </c>
      <c r="P411" s="236">
        <v>4.8700000000000002E-3</v>
      </c>
      <c r="Q411" s="236">
        <f>ROUND(E411*P411,2)</f>
        <v>1.77</v>
      </c>
      <c r="R411" s="236" t="s">
        <v>693</v>
      </c>
      <c r="S411" s="236" t="s">
        <v>243</v>
      </c>
      <c r="T411" s="237" t="s">
        <v>243</v>
      </c>
      <c r="U411" s="220">
        <v>4.1000000000000002E-2</v>
      </c>
      <c r="V411" s="220">
        <f>ROUND(E411*U411,2)</f>
        <v>14.93</v>
      </c>
      <c r="W411" s="220"/>
      <c r="X411" s="220" t="s">
        <v>292</v>
      </c>
      <c r="Y411" s="210"/>
      <c r="Z411" s="210"/>
      <c r="AA411" s="210"/>
      <c r="AB411" s="210"/>
      <c r="AC411" s="210"/>
      <c r="AD411" s="210"/>
      <c r="AE411" s="210"/>
      <c r="AF411" s="210"/>
      <c r="AG411" s="210" t="s">
        <v>627</v>
      </c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outlineLevel="1" x14ac:dyDescent="0.25">
      <c r="A412" s="217"/>
      <c r="B412" s="218"/>
      <c r="C412" s="244" t="s">
        <v>694</v>
      </c>
      <c r="D412" s="222"/>
      <c r="E412" s="223">
        <v>81.349999999999994</v>
      </c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10"/>
      <c r="Z412" s="210"/>
      <c r="AA412" s="210"/>
      <c r="AB412" s="210"/>
      <c r="AC412" s="210"/>
      <c r="AD412" s="210"/>
      <c r="AE412" s="210"/>
      <c r="AF412" s="210"/>
      <c r="AG412" s="210" t="s">
        <v>282</v>
      </c>
      <c r="AH412" s="210">
        <v>0</v>
      </c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ht="20.399999999999999" outlineLevel="1" x14ac:dyDescent="0.25">
      <c r="A413" s="217"/>
      <c r="B413" s="218"/>
      <c r="C413" s="244" t="s">
        <v>695</v>
      </c>
      <c r="D413" s="222"/>
      <c r="E413" s="223">
        <v>282.89</v>
      </c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10"/>
      <c r="Z413" s="210"/>
      <c r="AA413" s="210"/>
      <c r="AB413" s="210"/>
      <c r="AC413" s="210"/>
      <c r="AD413" s="210"/>
      <c r="AE413" s="210"/>
      <c r="AF413" s="210"/>
      <c r="AG413" s="210" t="s">
        <v>282</v>
      </c>
      <c r="AH413" s="210">
        <v>0</v>
      </c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1" x14ac:dyDescent="0.25">
      <c r="A414" s="231">
        <v>69</v>
      </c>
      <c r="B414" s="232" t="s">
        <v>696</v>
      </c>
      <c r="C414" s="242" t="s">
        <v>697</v>
      </c>
      <c r="D414" s="233" t="s">
        <v>290</v>
      </c>
      <c r="E414" s="234">
        <v>876.97119999999995</v>
      </c>
      <c r="F414" s="235"/>
      <c r="G414" s="236">
        <f>ROUND(E414*F414,2)</f>
        <v>0</v>
      </c>
      <c r="H414" s="235"/>
      <c r="I414" s="236">
        <f>ROUND(E414*H414,2)</f>
        <v>0</v>
      </c>
      <c r="J414" s="235"/>
      <c r="K414" s="236">
        <f>ROUND(E414*J414,2)</f>
        <v>0</v>
      </c>
      <c r="L414" s="236">
        <v>15</v>
      </c>
      <c r="M414" s="236">
        <f>G414*(1+L414/100)</f>
        <v>0</v>
      </c>
      <c r="N414" s="236">
        <v>0</v>
      </c>
      <c r="O414" s="236">
        <f>ROUND(E414*N414,2)</f>
        <v>0</v>
      </c>
      <c r="P414" s="236">
        <v>9.7400000000000004E-3</v>
      </c>
      <c r="Q414" s="236">
        <f>ROUND(E414*P414,2)</f>
        <v>8.5399999999999991</v>
      </c>
      <c r="R414" s="236" t="s">
        <v>693</v>
      </c>
      <c r="S414" s="236" t="s">
        <v>243</v>
      </c>
      <c r="T414" s="237" t="s">
        <v>243</v>
      </c>
      <c r="U414" s="220">
        <v>4.3999999999999997E-2</v>
      </c>
      <c r="V414" s="220">
        <f>ROUND(E414*U414,2)</f>
        <v>38.590000000000003</v>
      </c>
      <c r="W414" s="220"/>
      <c r="X414" s="220" t="s">
        <v>292</v>
      </c>
      <c r="Y414" s="210"/>
      <c r="Z414" s="210"/>
      <c r="AA414" s="210"/>
      <c r="AB414" s="210"/>
      <c r="AC414" s="210"/>
      <c r="AD414" s="210"/>
      <c r="AE414" s="210"/>
      <c r="AF414" s="210"/>
      <c r="AG414" s="210" t="s">
        <v>627</v>
      </c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1" x14ac:dyDescent="0.25">
      <c r="A415" s="217"/>
      <c r="B415" s="218"/>
      <c r="C415" s="244" t="s">
        <v>694</v>
      </c>
      <c r="D415" s="222"/>
      <c r="E415" s="223">
        <v>81.349999999999994</v>
      </c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10"/>
      <c r="Z415" s="210"/>
      <c r="AA415" s="210"/>
      <c r="AB415" s="210"/>
      <c r="AC415" s="210"/>
      <c r="AD415" s="210"/>
      <c r="AE415" s="210"/>
      <c r="AF415" s="210"/>
      <c r="AG415" s="210" t="s">
        <v>282</v>
      </c>
      <c r="AH415" s="210">
        <v>0</v>
      </c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outlineLevel="1" x14ac:dyDescent="0.25">
      <c r="A416" s="217"/>
      <c r="B416" s="218"/>
      <c r="C416" s="244" t="s">
        <v>698</v>
      </c>
      <c r="D416" s="222"/>
      <c r="E416" s="223">
        <v>72.2</v>
      </c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10"/>
      <c r="Z416" s="210"/>
      <c r="AA416" s="210"/>
      <c r="AB416" s="210"/>
      <c r="AC416" s="210"/>
      <c r="AD416" s="210"/>
      <c r="AE416" s="210"/>
      <c r="AF416" s="210"/>
      <c r="AG416" s="210" t="s">
        <v>282</v>
      </c>
      <c r="AH416" s="210">
        <v>0</v>
      </c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</row>
    <row r="417" spans="1:60" outlineLevel="1" x14ac:dyDescent="0.25">
      <c r="A417" s="217"/>
      <c r="B417" s="218"/>
      <c r="C417" s="244" t="s">
        <v>699</v>
      </c>
      <c r="D417" s="222"/>
      <c r="E417" s="223">
        <v>148.65</v>
      </c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10"/>
      <c r="Z417" s="210"/>
      <c r="AA417" s="210"/>
      <c r="AB417" s="210"/>
      <c r="AC417" s="210"/>
      <c r="AD417" s="210"/>
      <c r="AE417" s="210"/>
      <c r="AF417" s="210"/>
      <c r="AG417" s="210" t="s">
        <v>282</v>
      </c>
      <c r="AH417" s="210">
        <v>0</v>
      </c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ht="20.399999999999999" outlineLevel="1" x14ac:dyDescent="0.25">
      <c r="A418" s="217"/>
      <c r="B418" s="218"/>
      <c r="C418" s="244" t="s">
        <v>695</v>
      </c>
      <c r="D418" s="222"/>
      <c r="E418" s="223">
        <v>282.89</v>
      </c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10"/>
      <c r="Z418" s="210"/>
      <c r="AA418" s="210"/>
      <c r="AB418" s="210"/>
      <c r="AC418" s="210"/>
      <c r="AD418" s="210"/>
      <c r="AE418" s="210"/>
      <c r="AF418" s="210"/>
      <c r="AG418" s="210" t="s">
        <v>282</v>
      </c>
      <c r="AH418" s="210">
        <v>0</v>
      </c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outlineLevel="1" x14ac:dyDescent="0.25">
      <c r="A419" s="217"/>
      <c r="B419" s="218"/>
      <c r="C419" s="244" t="s">
        <v>700</v>
      </c>
      <c r="D419" s="222"/>
      <c r="E419" s="223">
        <v>314.42</v>
      </c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10"/>
      <c r="Z419" s="210"/>
      <c r="AA419" s="210"/>
      <c r="AB419" s="210"/>
      <c r="AC419" s="210"/>
      <c r="AD419" s="210"/>
      <c r="AE419" s="210"/>
      <c r="AF419" s="210"/>
      <c r="AG419" s="210" t="s">
        <v>282</v>
      </c>
      <c r="AH419" s="210">
        <v>0</v>
      </c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outlineLevel="1" x14ac:dyDescent="0.25">
      <c r="A420" s="217"/>
      <c r="B420" s="218"/>
      <c r="C420" s="244" t="s">
        <v>701</v>
      </c>
      <c r="D420" s="222"/>
      <c r="E420" s="223">
        <v>-22.54</v>
      </c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10"/>
      <c r="Z420" s="210"/>
      <c r="AA420" s="210"/>
      <c r="AB420" s="210"/>
      <c r="AC420" s="210"/>
      <c r="AD420" s="210"/>
      <c r="AE420" s="210"/>
      <c r="AF420" s="210"/>
      <c r="AG420" s="210" t="s">
        <v>282</v>
      </c>
      <c r="AH420" s="210">
        <v>0</v>
      </c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</row>
    <row r="421" spans="1:60" ht="20.399999999999999" outlineLevel="1" x14ac:dyDescent="0.25">
      <c r="A421" s="231">
        <v>70</v>
      </c>
      <c r="B421" s="232" t="s">
        <v>702</v>
      </c>
      <c r="C421" s="242" t="s">
        <v>703</v>
      </c>
      <c r="D421" s="233" t="s">
        <v>290</v>
      </c>
      <c r="E421" s="234">
        <v>272.45</v>
      </c>
      <c r="F421" s="235"/>
      <c r="G421" s="236">
        <f>ROUND(E421*F421,2)</f>
        <v>0</v>
      </c>
      <c r="H421" s="235"/>
      <c r="I421" s="236">
        <f>ROUND(E421*H421,2)</f>
        <v>0</v>
      </c>
      <c r="J421" s="235"/>
      <c r="K421" s="236">
        <f>ROUND(E421*J421,2)</f>
        <v>0</v>
      </c>
      <c r="L421" s="236">
        <v>15</v>
      </c>
      <c r="M421" s="236">
        <f>G421*(1+L421/100)</f>
        <v>0</v>
      </c>
      <c r="N421" s="236">
        <v>0</v>
      </c>
      <c r="O421" s="236">
        <f>ROUND(E421*N421,2)</f>
        <v>0</v>
      </c>
      <c r="P421" s="236">
        <v>6.0000000000000001E-3</v>
      </c>
      <c r="Q421" s="236">
        <f>ROUND(E421*P421,2)</f>
        <v>1.63</v>
      </c>
      <c r="R421" s="236" t="s">
        <v>693</v>
      </c>
      <c r="S421" s="236" t="s">
        <v>243</v>
      </c>
      <c r="T421" s="237" t="s">
        <v>243</v>
      </c>
      <c r="U421" s="220">
        <v>5.1999999999999998E-2</v>
      </c>
      <c r="V421" s="220">
        <f>ROUND(E421*U421,2)</f>
        <v>14.17</v>
      </c>
      <c r="W421" s="220"/>
      <c r="X421" s="220" t="s">
        <v>292</v>
      </c>
      <c r="Y421" s="210"/>
      <c r="Z421" s="210"/>
      <c r="AA421" s="210"/>
      <c r="AB421" s="210"/>
      <c r="AC421" s="210"/>
      <c r="AD421" s="210"/>
      <c r="AE421" s="210"/>
      <c r="AF421" s="210"/>
      <c r="AG421" s="210" t="s">
        <v>627</v>
      </c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1" x14ac:dyDescent="0.25">
      <c r="A422" s="217"/>
      <c r="B422" s="218"/>
      <c r="C422" s="244" t="s">
        <v>704</v>
      </c>
      <c r="D422" s="222"/>
      <c r="E422" s="223">
        <v>51.6</v>
      </c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10"/>
      <c r="Z422" s="210"/>
      <c r="AA422" s="210"/>
      <c r="AB422" s="210"/>
      <c r="AC422" s="210"/>
      <c r="AD422" s="210"/>
      <c r="AE422" s="210"/>
      <c r="AF422" s="210"/>
      <c r="AG422" s="210" t="s">
        <v>282</v>
      </c>
      <c r="AH422" s="210">
        <v>0</v>
      </c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outlineLevel="1" x14ac:dyDescent="0.25">
      <c r="A423" s="217"/>
      <c r="B423" s="218"/>
      <c r="C423" s="244" t="s">
        <v>699</v>
      </c>
      <c r="D423" s="222"/>
      <c r="E423" s="223">
        <v>148.65</v>
      </c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10"/>
      <c r="Z423" s="210"/>
      <c r="AA423" s="210"/>
      <c r="AB423" s="210"/>
      <c r="AC423" s="210"/>
      <c r="AD423" s="210"/>
      <c r="AE423" s="210"/>
      <c r="AF423" s="210"/>
      <c r="AG423" s="210" t="s">
        <v>282</v>
      </c>
      <c r="AH423" s="210">
        <v>0</v>
      </c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outlineLevel="1" x14ac:dyDescent="0.25">
      <c r="A424" s="217"/>
      <c r="B424" s="218"/>
      <c r="C424" s="244" t="s">
        <v>698</v>
      </c>
      <c r="D424" s="222"/>
      <c r="E424" s="223">
        <v>72.2</v>
      </c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10"/>
      <c r="Z424" s="210"/>
      <c r="AA424" s="210"/>
      <c r="AB424" s="210"/>
      <c r="AC424" s="210"/>
      <c r="AD424" s="210"/>
      <c r="AE424" s="210"/>
      <c r="AF424" s="210"/>
      <c r="AG424" s="210" t="s">
        <v>282</v>
      </c>
      <c r="AH424" s="210">
        <v>0</v>
      </c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x14ac:dyDescent="0.25">
      <c r="A425" s="225" t="s">
        <v>238</v>
      </c>
      <c r="B425" s="226" t="s">
        <v>152</v>
      </c>
      <c r="C425" s="241" t="s">
        <v>153</v>
      </c>
      <c r="D425" s="227"/>
      <c r="E425" s="228"/>
      <c r="F425" s="229"/>
      <c r="G425" s="229">
        <f>SUMIF(AG426:AG437,"&lt;&gt;NOR",G426:G437)</f>
        <v>0</v>
      </c>
      <c r="H425" s="229"/>
      <c r="I425" s="229">
        <f>SUM(I426:I437)</f>
        <v>0</v>
      </c>
      <c r="J425" s="229"/>
      <c r="K425" s="229">
        <f>SUM(K426:K437)</f>
        <v>0</v>
      </c>
      <c r="L425" s="229"/>
      <c r="M425" s="229">
        <f>SUM(M426:M437)</f>
        <v>0</v>
      </c>
      <c r="N425" s="229"/>
      <c r="O425" s="229">
        <f>SUM(O426:O437)</f>
        <v>0</v>
      </c>
      <c r="P425" s="229"/>
      <c r="Q425" s="229">
        <f>SUM(Q426:Q437)</f>
        <v>4.5999999999999996</v>
      </c>
      <c r="R425" s="229"/>
      <c r="S425" s="229"/>
      <c r="T425" s="230"/>
      <c r="U425" s="224"/>
      <c r="V425" s="224">
        <f>SUM(V426:V437)</f>
        <v>117.31</v>
      </c>
      <c r="W425" s="224"/>
      <c r="X425" s="224"/>
      <c r="AG425" t="s">
        <v>239</v>
      </c>
    </row>
    <row r="426" spans="1:60" ht="20.399999999999999" outlineLevel="1" x14ac:dyDescent="0.25">
      <c r="A426" s="231">
        <v>71</v>
      </c>
      <c r="B426" s="232" t="s">
        <v>705</v>
      </c>
      <c r="C426" s="242" t="s">
        <v>706</v>
      </c>
      <c r="D426" s="233" t="s">
        <v>290</v>
      </c>
      <c r="E426" s="234">
        <v>72.2</v>
      </c>
      <c r="F426" s="235"/>
      <c r="G426" s="236">
        <f>ROUND(E426*F426,2)</f>
        <v>0</v>
      </c>
      <c r="H426" s="235"/>
      <c r="I426" s="236">
        <f>ROUND(E426*H426,2)</f>
        <v>0</v>
      </c>
      <c r="J426" s="235"/>
      <c r="K426" s="236">
        <f>ROUND(E426*J426,2)</f>
        <v>0</v>
      </c>
      <c r="L426" s="236">
        <v>15</v>
      </c>
      <c r="M426" s="236">
        <f>G426*(1+L426/100)</f>
        <v>0</v>
      </c>
      <c r="N426" s="236">
        <v>0</v>
      </c>
      <c r="O426" s="236">
        <f>ROUND(E426*N426,2)</f>
        <v>0</v>
      </c>
      <c r="P426" s="236">
        <v>2E-3</v>
      </c>
      <c r="Q426" s="236">
        <f>ROUND(E426*P426,2)</f>
        <v>0.14000000000000001</v>
      </c>
      <c r="R426" s="236" t="s">
        <v>707</v>
      </c>
      <c r="S426" s="236" t="s">
        <v>243</v>
      </c>
      <c r="T426" s="237" t="s">
        <v>243</v>
      </c>
      <c r="U426" s="220">
        <v>3.7999999999999999E-2</v>
      </c>
      <c r="V426" s="220">
        <f>ROUND(E426*U426,2)</f>
        <v>2.74</v>
      </c>
      <c r="W426" s="220"/>
      <c r="X426" s="220" t="s">
        <v>292</v>
      </c>
      <c r="Y426" s="210"/>
      <c r="Z426" s="210"/>
      <c r="AA426" s="210"/>
      <c r="AB426" s="210"/>
      <c r="AC426" s="210"/>
      <c r="AD426" s="210"/>
      <c r="AE426" s="210"/>
      <c r="AF426" s="210"/>
      <c r="AG426" s="210" t="s">
        <v>627</v>
      </c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</row>
    <row r="427" spans="1:60" outlineLevel="1" x14ac:dyDescent="0.25">
      <c r="A427" s="217"/>
      <c r="B427" s="218"/>
      <c r="C427" s="244" t="s">
        <v>698</v>
      </c>
      <c r="D427" s="222"/>
      <c r="E427" s="223">
        <v>72.2</v>
      </c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10"/>
      <c r="Z427" s="210"/>
      <c r="AA427" s="210"/>
      <c r="AB427" s="210"/>
      <c r="AC427" s="210"/>
      <c r="AD427" s="210"/>
      <c r="AE427" s="210"/>
      <c r="AF427" s="210"/>
      <c r="AG427" s="210" t="s">
        <v>282</v>
      </c>
      <c r="AH427" s="210">
        <v>0</v>
      </c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ht="20.399999999999999" outlineLevel="1" x14ac:dyDescent="0.25">
      <c r="A428" s="231">
        <v>72</v>
      </c>
      <c r="B428" s="232" t="s">
        <v>708</v>
      </c>
      <c r="C428" s="242" t="s">
        <v>709</v>
      </c>
      <c r="D428" s="233" t="s">
        <v>290</v>
      </c>
      <c r="E428" s="234">
        <v>282.89370000000002</v>
      </c>
      <c r="F428" s="235"/>
      <c r="G428" s="236">
        <f>ROUND(E428*F428,2)</f>
        <v>0</v>
      </c>
      <c r="H428" s="235"/>
      <c r="I428" s="236">
        <f>ROUND(E428*H428,2)</f>
        <v>0</v>
      </c>
      <c r="J428" s="235"/>
      <c r="K428" s="236">
        <f>ROUND(E428*J428,2)</f>
        <v>0</v>
      </c>
      <c r="L428" s="236">
        <v>15</v>
      </c>
      <c r="M428" s="236">
        <f>G428*(1+L428/100)</f>
        <v>0</v>
      </c>
      <c r="N428" s="236">
        <v>0</v>
      </c>
      <c r="O428" s="236">
        <f>ROUND(E428*N428,2)</f>
        <v>0</v>
      </c>
      <c r="P428" s="236">
        <v>2.33E-3</v>
      </c>
      <c r="Q428" s="236">
        <f>ROUND(E428*P428,2)</f>
        <v>0.66</v>
      </c>
      <c r="R428" s="236" t="s">
        <v>707</v>
      </c>
      <c r="S428" s="236" t="s">
        <v>243</v>
      </c>
      <c r="T428" s="237" t="s">
        <v>243</v>
      </c>
      <c r="U428" s="220">
        <v>9.5000000000000001E-2</v>
      </c>
      <c r="V428" s="220">
        <f>ROUND(E428*U428,2)</f>
        <v>26.87</v>
      </c>
      <c r="W428" s="220"/>
      <c r="X428" s="220" t="s">
        <v>292</v>
      </c>
      <c r="Y428" s="210"/>
      <c r="Z428" s="210"/>
      <c r="AA428" s="210"/>
      <c r="AB428" s="210"/>
      <c r="AC428" s="210"/>
      <c r="AD428" s="210"/>
      <c r="AE428" s="210"/>
      <c r="AF428" s="210"/>
      <c r="AG428" s="210" t="s">
        <v>627</v>
      </c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</row>
    <row r="429" spans="1:60" ht="20.399999999999999" outlineLevel="1" x14ac:dyDescent="0.25">
      <c r="A429" s="217"/>
      <c r="B429" s="218"/>
      <c r="C429" s="244" t="s">
        <v>695</v>
      </c>
      <c r="D429" s="222"/>
      <c r="E429" s="223">
        <v>282.89</v>
      </c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10"/>
      <c r="Z429" s="210"/>
      <c r="AA429" s="210"/>
      <c r="AB429" s="210"/>
      <c r="AC429" s="210"/>
      <c r="AD429" s="210"/>
      <c r="AE429" s="210"/>
      <c r="AF429" s="210"/>
      <c r="AG429" s="210" t="s">
        <v>282</v>
      </c>
      <c r="AH429" s="210">
        <v>0</v>
      </c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ht="20.399999999999999" outlineLevel="1" x14ac:dyDescent="0.25">
      <c r="A430" s="231">
        <v>73</v>
      </c>
      <c r="B430" s="232" t="s">
        <v>710</v>
      </c>
      <c r="C430" s="242" t="s">
        <v>711</v>
      </c>
      <c r="D430" s="233" t="s">
        <v>290</v>
      </c>
      <c r="E430" s="234">
        <v>876.97119999999995</v>
      </c>
      <c r="F430" s="235"/>
      <c r="G430" s="236">
        <f>ROUND(E430*F430,2)</f>
        <v>0</v>
      </c>
      <c r="H430" s="235"/>
      <c r="I430" s="236">
        <f>ROUND(E430*H430,2)</f>
        <v>0</v>
      </c>
      <c r="J430" s="235"/>
      <c r="K430" s="236">
        <f>ROUND(E430*J430,2)</f>
        <v>0</v>
      </c>
      <c r="L430" s="236">
        <v>15</v>
      </c>
      <c r="M430" s="236">
        <f>G430*(1+L430/100)</f>
        <v>0</v>
      </c>
      <c r="N430" s="236">
        <v>0</v>
      </c>
      <c r="O430" s="236">
        <f>ROUND(E430*N430,2)</f>
        <v>0</v>
      </c>
      <c r="P430" s="236">
        <v>4.3299999999999996E-3</v>
      </c>
      <c r="Q430" s="236">
        <f>ROUND(E430*P430,2)</f>
        <v>3.8</v>
      </c>
      <c r="R430" s="236" t="s">
        <v>707</v>
      </c>
      <c r="S430" s="236" t="s">
        <v>243</v>
      </c>
      <c r="T430" s="237" t="s">
        <v>319</v>
      </c>
      <c r="U430" s="220">
        <v>0.1</v>
      </c>
      <c r="V430" s="220">
        <f>ROUND(E430*U430,2)</f>
        <v>87.7</v>
      </c>
      <c r="W430" s="220"/>
      <c r="X430" s="220" t="s">
        <v>292</v>
      </c>
      <c r="Y430" s="210"/>
      <c r="Z430" s="210"/>
      <c r="AA430" s="210"/>
      <c r="AB430" s="210"/>
      <c r="AC430" s="210"/>
      <c r="AD430" s="210"/>
      <c r="AE430" s="210"/>
      <c r="AF430" s="210"/>
      <c r="AG430" s="210" t="s">
        <v>627</v>
      </c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outlineLevel="1" x14ac:dyDescent="0.25">
      <c r="A431" s="217"/>
      <c r="B431" s="218"/>
      <c r="C431" s="244" t="s">
        <v>712</v>
      </c>
      <c r="D431" s="222"/>
      <c r="E431" s="223"/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10"/>
      <c r="Z431" s="210"/>
      <c r="AA431" s="210"/>
      <c r="AB431" s="210"/>
      <c r="AC431" s="210"/>
      <c r="AD431" s="210"/>
      <c r="AE431" s="210"/>
      <c r="AF431" s="210"/>
      <c r="AG431" s="210" t="s">
        <v>282</v>
      </c>
      <c r="AH431" s="210">
        <v>0</v>
      </c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1" x14ac:dyDescent="0.25">
      <c r="A432" s="217"/>
      <c r="B432" s="218"/>
      <c r="C432" s="244" t="s">
        <v>694</v>
      </c>
      <c r="D432" s="222"/>
      <c r="E432" s="223">
        <v>81.349999999999994</v>
      </c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10"/>
      <c r="Z432" s="210"/>
      <c r="AA432" s="210"/>
      <c r="AB432" s="210"/>
      <c r="AC432" s="210"/>
      <c r="AD432" s="210"/>
      <c r="AE432" s="210"/>
      <c r="AF432" s="210"/>
      <c r="AG432" s="210" t="s">
        <v>282</v>
      </c>
      <c r="AH432" s="210">
        <v>0</v>
      </c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outlineLevel="1" x14ac:dyDescent="0.25">
      <c r="A433" s="217"/>
      <c r="B433" s="218"/>
      <c r="C433" s="244" t="s">
        <v>698</v>
      </c>
      <c r="D433" s="222"/>
      <c r="E433" s="223">
        <v>72.2</v>
      </c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10"/>
      <c r="Z433" s="210"/>
      <c r="AA433" s="210"/>
      <c r="AB433" s="210"/>
      <c r="AC433" s="210"/>
      <c r="AD433" s="210"/>
      <c r="AE433" s="210"/>
      <c r="AF433" s="210"/>
      <c r="AG433" s="210" t="s">
        <v>282</v>
      </c>
      <c r="AH433" s="210">
        <v>0</v>
      </c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</row>
    <row r="434" spans="1:60" outlineLevel="1" x14ac:dyDescent="0.25">
      <c r="A434" s="217"/>
      <c r="B434" s="218"/>
      <c r="C434" s="244" t="s">
        <v>699</v>
      </c>
      <c r="D434" s="222"/>
      <c r="E434" s="223">
        <v>148.65</v>
      </c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10"/>
      <c r="Z434" s="210"/>
      <c r="AA434" s="210"/>
      <c r="AB434" s="210"/>
      <c r="AC434" s="210"/>
      <c r="AD434" s="210"/>
      <c r="AE434" s="210"/>
      <c r="AF434" s="210"/>
      <c r="AG434" s="210" t="s">
        <v>282</v>
      </c>
      <c r="AH434" s="210">
        <v>0</v>
      </c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</row>
    <row r="435" spans="1:60" ht="20.399999999999999" outlineLevel="1" x14ac:dyDescent="0.25">
      <c r="A435" s="217"/>
      <c r="B435" s="218"/>
      <c r="C435" s="244" t="s">
        <v>695</v>
      </c>
      <c r="D435" s="222"/>
      <c r="E435" s="223">
        <v>282.89370000000002</v>
      </c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10"/>
      <c r="Z435" s="210"/>
      <c r="AA435" s="210"/>
      <c r="AB435" s="210"/>
      <c r="AC435" s="210"/>
      <c r="AD435" s="210"/>
      <c r="AE435" s="210"/>
      <c r="AF435" s="210"/>
      <c r="AG435" s="210" t="s">
        <v>282</v>
      </c>
      <c r="AH435" s="210">
        <v>0</v>
      </c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1" x14ac:dyDescent="0.25">
      <c r="A436" s="217"/>
      <c r="B436" s="218"/>
      <c r="C436" s="244" t="s">
        <v>700</v>
      </c>
      <c r="D436" s="222"/>
      <c r="E436" s="223">
        <v>314.41750000000002</v>
      </c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10"/>
      <c r="Z436" s="210"/>
      <c r="AA436" s="210"/>
      <c r="AB436" s="210"/>
      <c r="AC436" s="210"/>
      <c r="AD436" s="210"/>
      <c r="AE436" s="210"/>
      <c r="AF436" s="210"/>
      <c r="AG436" s="210" t="s">
        <v>282</v>
      </c>
      <c r="AH436" s="210">
        <v>0</v>
      </c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1" x14ac:dyDescent="0.25">
      <c r="A437" s="217"/>
      <c r="B437" s="218"/>
      <c r="C437" s="244" t="s">
        <v>701</v>
      </c>
      <c r="D437" s="222"/>
      <c r="E437" s="223">
        <v>-22.54</v>
      </c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10"/>
      <c r="Z437" s="210"/>
      <c r="AA437" s="210"/>
      <c r="AB437" s="210"/>
      <c r="AC437" s="210"/>
      <c r="AD437" s="210"/>
      <c r="AE437" s="210"/>
      <c r="AF437" s="210"/>
      <c r="AG437" s="210" t="s">
        <v>282</v>
      </c>
      <c r="AH437" s="210">
        <v>0</v>
      </c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x14ac:dyDescent="0.25">
      <c r="A438" s="225" t="s">
        <v>238</v>
      </c>
      <c r="B438" s="226" t="s">
        <v>168</v>
      </c>
      <c r="C438" s="241" t="s">
        <v>169</v>
      </c>
      <c r="D438" s="227"/>
      <c r="E438" s="228"/>
      <c r="F438" s="229"/>
      <c r="G438" s="229">
        <f>SUMIF(AG439:AG455,"&lt;&gt;NOR",G439:G455)</f>
        <v>0</v>
      </c>
      <c r="H438" s="229"/>
      <c r="I438" s="229">
        <f>SUM(I439:I455)</f>
        <v>0</v>
      </c>
      <c r="J438" s="229"/>
      <c r="K438" s="229">
        <f>SUM(K439:K455)</f>
        <v>0</v>
      </c>
      <c r="L438" s="229"/>
      <c r="M438" s="229">
        <f>SUM(M439:M455)</f>
        <v>0</v>
      </c>
      <c r="N438" s="229"/>
      <c r="O438" s="229">
        <f>SUM(O439:O455)</f>
        <v>0.18</v>
      </c>
      <c r="P438" s="229"/>
      <c r="Q438" s="229">
        <f>SUM(Q439:Q455)</f>
        <v>56.47</v>
      </c>
      <c r="R438" s="229"/>
      <c r="S438" s="229"/>
      <c r="T438" s="230"/>
      <c r="U438" s="224"/>
      <c r="V438" s="224">
        <f>SUM(V439:V455)</f>
        <v>261.44000000000005</v>
      </c>
      <c r="W438" s="224"/>
      <c r="X438" s="224"/>
      <c r="AG438" t="s">
        <v>239</v>
      </c>
    </row>
    <row r="439" spans="1:60" outlineLevel="1" x14ac:dyDescent="0.25">
      <c r="A439" s="231">
        <v>74</v>
      </c>
      <c r="B439" s="232" t="s">
        <v>713</v>
      </c>
      <c r="C439" s="242" t="s">
        <v>714</v>
      </c>
      <c r="D439" s="233" t="s">
        <v>290</v>
      </c>
      <c r="E439" s="234">
        <v>436.56299999999999</v>
      </c>
      <c r="F439" s="235"/>
      <c r="G439" s="236">
        <f>ROUND(E439*F439,2)</f>
        <v>0</v>
      </c>
      <c r="H439" s="235"/>
      <c r="I439" s="236">
        <f>ROUND(E439*H439,2)</f>
        <v>0</v>
      </c>
      <c r="J439" s="235"/>
      <c r="K439" s="236">
        <f>ROUND(E439*J439,2)</f>
        <v>0</v>
      </c>
      <c r="L439" s="236">
        <v>15</v>
      </c>
      <c r="M439" s="236">
        <f>G439*(1+L439/100)</f>
        <v>0</v>
      </c>
      <c r="N439" s="236">
        <v>1.6000000000000001E-4</v>
      </c>
      <c r="O439" s="236">
        <f>ROUND(E439*N439,2)</f>
        <v>7.0000000000000007E-2</v>
      </c>
      <c r="P439" s="236">
        <v>2.1999999999999999E-2</v>
      </c>
      <c r="Q439" s="236">
        <f>ROUND(E439*P439,2)</f>
        <v>9.6</v>
      </c>
      <c r="R439" s="236" t="s">
        <v>715</v>
      </c>
      <c r="S439" s="236" t="s">
        <v>243</v>
      </c>
      <c r="T439" s="237" t="s">
        <v>319</v>
      </c>
      <c r="U439" s="220">
        <v>0.114</v>
      </c>
      <c r="V439" s="220">
        <f>ROUND(E439*U439,2)</f>
        <v>49.77</v>
      </c>
      <c r="W439" s="220"/>
      <c r="X439" s="220" t="s">
        <v>292</v>
      </c>
      <c r="Y439" s="210"/>
      <c r="Z439" s="210"/>
      <c r="AA439" s="210"/>
      <c r="AB439" s="210"/>
      <c r="AC439" s="210"/>
      <c r="AD439" s="210"/>
      <c r="AE439" s="210"/>
      <c r="AF439" s="210"/>
      <c r="AG439" s="210" t="s">
        <v>627</v>
      </c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</row>
    <row r="440" spans="1:60" outlineLevel="1" x14ac:dyDescent="0.25">
      <c r="A440" s="217"/>
      <c r="B440" s="218"/>
      <c r="C440" s="244" t="s">
        <v>716</v>
      </c>
      <c r="D440" s="222"/>
      <c r="E440" s="223"/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10"/>
      <c r="Z440" s="210"/>
      <c r="AA440" s="210"/>
      <c r="AB440" s="210"/>
      <c r="AC440" s="210"/>
      <c r="AD440" s="210"/>
      <c r="AE440" s="210"/>
      <c r="AF440" s="210"/>
      <c r="AG440" s="210" t="s">
        <v>282</v>
      </c>
      <c r="AH440" s="210">
        <v>0</v>
      </c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1" x14ac:dyDescent="0.25">
      <c r="A441" s="217"/>
      <c r="B441" s="218"/>
      <c r="C441" s="244" t="s">
        <v>717</v>
      </c>
      <c r="D441" s="222"/>
      <c r="E441" s="223">
        <v>106.2825</v>
      </c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10"/>
      <c r="Z441" s="210"/>
      <c r="AA441" s="210"/>
      <c r="AB441" s="210"/>
      <c r="AC441" s="210"/>
      <c r="AD441" s="210"/>
      <c r="AE441" s="210"/>
      <c r="AF441" s="210"/>
      <c r="AG441" s="210" t="s">
        <v>282</v>
      </c>
      <c r="AH441" s="210">
        <v>0</v>
      </c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1" x14ac:dyDescent="0.25">
      <c r="A442" s="217"/>
      <c r="B442" s="218"/>
      <c r="C442" s="244" t="s">
        <v>718</v>
      </c>
      <c r="D442" s="222"/>
      <c r="E442" s="223">
        <v>152.81</v>
      </c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10"/>
      <c r="Z442" s="210"/>
      <c r="AA442" s="210"/>
      <c r="AB442" s="210"/>
      <c r="AC442" s="210"/>
      <c r="AD442" s="210"/>
      <c r="AE442" s="210"/>
      <c r="AF442" s="210"/>
      <c r="AG442" s="210" t="s">
        <v>282</v>
      </c>
      <c r="AH442" s="210">
        <v>0</v>
      </c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1" x14ac:dyDescent="0.25">
      <c r="A443" s="217"/>
      <c r="B443" s="218"/>
      <c r="C443" s="244" t="s">
        <v>719</v>
      </c>
      <c r="D443" s="222"/>
      <c r="E443" s="223">
        <v>119.60250000000001</v>
      </c>
      <c r="F443" s="220"/>
      <c r="G443" s="220"/>
      <c r="H443" s="220"/>
      <c r="I443" s="220"/>
      <c r="J443" s="220"/>
      <c r="K443" s="220"/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10"/>
      <c r="Z443" s="210"/>
      <c r="AA443" s="210"/>
      <c r="AB443" s="210"/>
      <c r="AC443" s="210"/>
      <c r="AD443" s="210"/>
      <c r="AE443" s="210"/>
      <c r="AF443" s="210"/>
      <c r="AG443" s="210" t="s">
        <v>282</v>
      </c>
      <c r="AH443" s="210">
        <v>0</v>
      </c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1" x14ac:dyDescent="0.25">
      <c r="A444" s="217"/>
      <c r="B444" s="218"/>
      <c r="C444" s="244" t="s">
        <v>720</v>
      </c>
      <c r="D444" s="222"/>
      <c r="E444" s="223">
        <v>57.868000000000002</v>
      </c>
      <c r="F444" s="220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10"/>
      <c r="Z444" s="210"/>
      <c r="AA444" s="210"/>
      <c r="AB444" s="210"/>
      <c r="AC444" s="210"/>
      <c r="AD444" s="210"/>
      <c r="AE444" s="210"/>
      <c r="AF444" s="210"/>
      <c r="AG444" s="210" t="s">
        <v>282</v>
      </c>
      <c r="AH444" s="210">
        <v>0</v>
      </c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outlineLevel="1" x14ac:dyDescent="0.25">
      <c r="A445" s="231">
        <v>75</v>
      </c>
      <c r="B445" s="232" t="s">
        <v>721</v>
      </c>
      <c r="C445" s="242" t="s">
        <v>722</v>
      </c>
      <c r="D445" s="233" t="s">
        <v>290</v>
      </c>
      <c r="E445" s="234">
        <v>228.97</v>
      </c>
      <c r="F445" s="235"/>
      <c r="G445" s="236">
        <f>ROUND(E445*F445,2)</f>
        <v>0</v>
      </c>
      <c r="H445" s="235"/>
      <c r="I445" s="236">
        <f>ROUND(E445*H445,2)</f>
        <v>0</v>
      </c>
      <c r="J445" s="235"/>
      <c r="K445" s="236">
        <f>ROUND(E445*J445,2)</f>
        <v>0</v>
      </c>
      <c r="L445" s="236">
        <v>15</v>
      </c>
      <c r="M445" s="236">
        <f>G445*(1+L445/100)</f>
        <v>0</v>
      </c>
      <c r="N445" s="236">
        <v>0</v>
      </c>
      <c r="O445" s="236">
        <f>ROUND(E445*N445,2)</f>
        <v>0</v>
      </c>
      <c r="P445" s="236">
        <v>1.6E-2</v>
      </c>
      <c r="Q445" s="236">
        <f>ROUND(E445*P445,2)</f>
        <v>3.66</v>
      </c>
      <c r="R445" s="236" t="s">
        <v>715</v>
      </c>
      <c r="S445" s="236" t="s">
        <v>243</v>
      </c>
      <c r="T445" s="237" t="s">
        <v>243</v>
      </c>
      <c r="U445" s="220">
        <v>0.14000000000000001</v>
      </c>
      <c r="V445" s="220">
        <f>ROUND(E445*U445,2)</f>
        <v>32.06</v>
      </c>
      <c r="W445" s="220"/>
      <c r="X445" s="220" t="s">
        <v>292</v>
      </c>
      <c r="Y445" s="210"/>
      <c r="Z445" s="210"/>
      <c r="AA445" s="210"/>
      <c r="AB445" s="210"/>
      <c r="AC445" s="210"/>
      <c r="AD445" s="210"/>
      <c r="AE445" s="210"/>
      <c r="AF445" s="210"/>
      <c r="AG445" s="210" t="s">
        <v>627</v>
      </c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1" x14ac:dyDescent="0.25">
      <c r="A446" s="217"/>
      <c r="B446" s="218"/>
      <c r="C446" s="244" t="s">
        <v>723</v>
      </c>
      <c r="D446" s="222"/>
      <c r="E446" s="223">
        <v>228.97</v>
      </c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10"/>
      <c r="Z446" s="210"/>
      <c r="AA446" s="210"/>
      <c r="AB446" s="210"/>
      <c r="AC446" s="210"/>
      <c r="AD446" s="210"/>
      <c r="AE446" s="210"/>
      <c r="AF446" s="210"/>
      <c r="AG446" s="210" t="s">
        <v>282</v>
      </c>
      <c r="AH446" s="210">
        <v>0</v>
      </c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outlineLevel="1" x14ac:dyDescent="0.25">
      <c r="A447" s="231">
        <v>76</v>
      </c>
      <c r="B447" s="232" t="s">
        <v>724</v>
      </c>
      <c r="C447" s="242" t="s">
        <v>725</v>
      </c>
      <c r="D447" s="233" t="s">
        <v>290</v>
      </c>
      <c r="E447" s="234">
        <v>675.23</v>
      </c>
      <c r="F447" s="235"/>
      <c r="G447" s="236">
        <f>ROUND(E447*F447,2)</f>
        <v>0</v>
      </c>
      <c r="H447" s="235"/>
      <c r="I447" s="236">
        <f>ROUND(E447*H447,2)</f>
        <v>0</v>
      </c>
      <c r="J447" s="235"/>
      <c r="K447" s="236">
        <f>ROUND(E447*J447,2)</f>
        <v>0</v>
      </c>
      <c r="L447" s="236">
        <v>15</v>
      </c>
      <c r="M447" s="236">
        <f>G447*(1+L447/100)</f>
        <v>0</v>
      </c>
      <c r="N447" s="236">
        <v>1.6000000000000001E-4</v>
      </c>
      <c r="O447" s="236">
        <f>ROUND(E447*N447,2)</f>
        <v>0.11</v>
      </c>
      <c r="P447" s="236">
        <v>6.4000000000000001E-2</v>
      </c>
      <c r="Q447" s="236">
        <f>ROUND(E447*P447,2)</f>
        <v>43.21</v>
      </c>
      <c r="R447" s="236" t="s">
        <v>715</v>
      </c>
      <c r="S447" s="236" t="s">
        <v>243</v>
      </c>
      <c r="T447" s="237" t="s">
        <v>244</v>
      </c>
      <c r="U447" s="220">
        <v>0.26600000000000001</v>
      </c>
      <c r="V447" s="220">
        <f>ROUND(E447*U447,2)</f>
        <v>179.61</v>
      </c>
      <c r="W447" s="220"/>
      <c r="X447" s="220" t="s">
        <v>292</v>
      </c>
      <c r="Y447" s="210"/>
      <c r="Z447" s="210"/>
      <c r="AA447" s="210"/>
      <c r="AB447" s="210"/>
      <c r="AC447" s="210"/>
      <c r="AD447" s="210"/>
      <c r="AE447" s="210"/>
      <c r="AF447" s="210"/>
      <c r="AG447" s="210" t="s">
        <v>326</v>
      </c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1" x14ac:dyDescent="0.25">
      <c r="A448" s="217"/>
      <c r="B448" s="218"/>
      <c r="C448" s="244" t="s">
        <v>726</v>
      </c>
      <c r="D448" s="222"/>
      <c r="E448" s="223"/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10"/>
      <c r="Z448" s="210"/>
      <c r="AA448" s="210"/>
      <c r="AB448" s="210"/>
      <c r="AC448" s="210"/>
      <c r="AD448" s="210"/>
      <c r="AE448" s="210"/>
      <c r="AF448" s="210"/>
      <c r="AG448" s="210" t="s">
        <v>282</v>
      </c>
      <c r="AH448" s="210">
        <v>0</v>
      </c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1" x14ac:dyDescent="0.25">
      <c r="A449" s="217"/>
      <c r="B449" s="218"/>
      <c r="C449" s="244" t="s">
        <v>677</v>
      </c>
      <c r="D449" s="222"/>
      <c r="E449" s="223">
        <v>138.30000000000001</v>
      </c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10"/>
      <c r="Z449" s="210"/>
      <c r="AA449" s="210"/>
      <c r="AB449" s="210"/>
      <c r="AC449" s="210"/>
      <c r="AD449" s="210"/>
      <c r="AE449" s="210"/>
      <c r="AF449" s="210"/>
      <c r="AG449" s="210" t="s">
        <v>282</v>
      </c>
      <c r="AH449" s="210">
        <v>0</v>
      </c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outlineLevel="1" x14ac:dyDescent="0.25">
      <c r="A450" s="217"/>
      <c r="B450" s="218"/>
      <c r="C450" s="244" t="s">
        <v>678</v>
      </c>
      <c r="D450" s="222"/>
      <c r="E450" s="223">
        <v>86.18</v>
      </c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10"/>
      <c r="Z450" s="210"/>
      <c r="AA450" s="210"/>
      <c r="AB450" s="210"/>
      <c r="AC450" s="210"/>
      <c r="AD450" s="210"/>
      <c r="AE450" s="210"/>
      <c r="AF450" s="210"/>
      <c r="AG450" s="210" t="s">
        <v>282</v>
      </c>
      <c r="AH450" s="210">
        <v>0</v>
      </c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outlineLevel="1" x14ac:dyDescent="0.25">
      <c r="A451" s="217"/>
      <c r="B451" s="218"/>
      <c r="C451" s="244" t="s">
        <v>679</v>
      </c>
      <c r="D451" s="222"/>
      <c r="E451" s="223">
        <v>106.29</v>
      </c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10"/>
      <c r="Z451" s="210"/>
      <c r="AA451" s="210"/>
      <c r="AB451" s="210"/>
      <c r="AC451" s="210"/>
      <c r="AD451" s="210"/>
      <c r="AE451" s="210"/>
      <c r="AF451" s="210"/>
      <c r="AG451" s="210" t="s">
        <v>282</v>
      </c>
      <c r="AH451" s="210">
        <v>0</v>
      </c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outlineLevel="1" x14ac:dyDescent="0.25">
      <c r="A452" s="217"/>
      <c r="B452" s="218"/>
      <c r="C452" s="244" t="s">
        <v>680</v>
      </c>
      <c r="D452" s="222"/>
      <c r="E452" s="223">
        <v>92.4</v>
      </c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10"/>
      <c r="Z452" s="210"/>
      <c r="AA452" s="210"/>
      <c r="AB452" s="210"/>
      <c r="AC452" s="210"/>
      <c r="AD452" s="210"/>
      <c r="AE452" s="210"/>
      <c r="AF452" s="210"/>
      <c r="AG452" s="210" t="s">
        <v>282</v>
      </c>
      <c r="AH452" s="210">
        <v>0</v>
      </c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outlineLevel="1" x14ac:dyDescent="0.25">
      <c r="A453" s="217"/>
      <c r="B453" s="218"/>
      <c r="C453" s="244" t="s">
        <v>681</v>
      </c>
      <c r="D453" s="222"/>
      <c r="E453" s="223">
        <v>103.64</v>
      </c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10"/>
      <c r="Z453" s="210"/>
      <c r="AA453" s="210"/>
      <c r="AB453" s="210"/>
      <c r="AC453" s="210"/>
      <c r="AD453" s="210"/>
      <c r="AE453" s="210"/>
      <c r="AF453" s="210"/>
      <c r="AG453" s="210" t="s">
        <v>282</v>
      </c>
      <c r="AH453" s="210">
        <v>0</v>
      </c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</row>
    <row r="454" spans="1:60" outlineLevel="1" x14ac:dyDescent="0.25">
      <c r="A454" s="217"/>
      <c r="B454" s="218"/>
      <c r="C454" s="244" t="s">
        <v>682</v>
      </c>
      <c r="D454" s="222"/>
      <c r="E454" s="223">
        <v>77.92</v>
      </c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10"/>
      <c r="Z454" s="210"/>
      <c r="AA454" s="210"/>
      <c r="AB454" s="210"/>
      <c r="AC454" s="210"/>
      <c r="AD454" s="210"/>
      <c r="AE454" s="210"/>
      <c r="AF454" s="210"/>
      <c r="AG454" s="210" t="s">
        <v>282</v>
      </c>
      <c r="AH454" s="210">
        <v>0</v>
      </c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outlineLevel="1" x14ac:dyDescent="0.25">
      <c r="A455" s="217"/>
      <c r="B455" s="218"/>
      <c r="C455" s="244" t="s">
        <v>683</v>
      </c>
      <c r="D455" s="222"/>
      <c r="E455" s="223">
        <v>70.5</v>
      </c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10"/>
      <c r="Z455" s="210"/>
      <c r="AA455" s="210"/>
      <c r="AB455" s="210"/>
      <c r="AC455" s="210"/>
      <c r="AD455" s="210"/>
      <c r="AE455" s="210"/>
      <c r="AF455" s="210"/>
      <c r="AG455" s="210" t="s">
        <v>282</v>
      </c>
      <c r="AH455" s="210">
        <v>0</v>
      </c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x14ac:dyDescent="0.25">
      <c r="A456" s="225" t="s">
        <v>238</v>
      </c>
      <c r="B456" s="226" t="s">
        <v>170</v>
      </c>
      <c r="C456" s="241" t="s">
        <v>171</v>
      </c>
      <c r="D456" s="227"/>
      <c r="E456" s="228"/>
      <c r="F456" s="229"/>
      <c r="G456" s="229">
        <f>SUMIF(AG457:AG466,"&lt;&gt;NOR",G457:G466)</f>
        <v>0</v>
      </c>
      <c r="H456" s="229"/>
      <c r="I456" s="229">
        <f>SUM(I457:I466)</f>
        <v>0</v>
      </c>
      <c r="J456" s="229"/>
      <c r="K456" s="229">
        <f>SUM(K457:K466)</f>
        <v>0</v>
      </c>
      <c r="L456" s="229"/>
      <c r="M456" s="229">
        <f>SUM(M457:M466)</f>
        <v>0</v>
      </c>
      <c r="N456" s="229"/>
      <c r="O456" s="229">
        <f>SUM(O457:O466)</f>
        <v>1.03</v>
      </c>
      <c r="P456" s="229"/>
      <c r="Q456" s="229">
        <f>SUM(Q457:Q466)</f>
        <v>4.16</v>
      </c>
      <c r="R456" s="229"/>
      <c r="S456" s="229"/>
      <c r="T456" s="230"/>
      <c r="U456" s="224"/>
      <c r="V456" s="224">
        <f>SUM(V457:V466)</f>
        <v>42.760000000000005</v>
      </c>
      <c r="W456" s="224"/>
      <c r="X456" s="224"/>
      <c r="AG456" t="s">
        <v>239</v>
      </c>
    </row>
    <row r="457" spans="1:60" ht="20.399999999999999" outlineLevel="1" x14ac:dyDescent="0.25">
      <c r="A457" s="231">
        <v>77</v>
      </c>
      <c r="B457" s="232" t="s">
        <v>727</v>
      </c>
      <c r="C457" s="242" t="s">
        <v>728</v>
      </c>
      <c r="D457" s="233" t="s">
        <v>290</v>
      </c>
      <c r="E457" s="234">
        <v>118.74</v>
      </c>
      <c r="F457" s="235"/>
      <c r="G457" s="236">
        <f>ROUND(E457*F457,2)</f>
        <v>0</v>
      </c>
      <c r="H457" s="235"/>
      <c r="I457" s="236">
        <f>ROUND(E457*H457,2)</f>
        <v>0</v>
      </c>
      <c r="J457" s="235"/>
      <c r="K457" s="236">
        <f>ROUND(E457*J457,2)</f>
        <v>0</v>
      </c>
      <c r="L457" s="236">
        <v>15</v>
      </c>
      <c r="M457" s="236">
        <f>G457*(1+L457/100)</f>
        <v>0</v>
      </c>
      <c r="N457" s="236">
        <v>0</v>
      </c>
      <c r="O457" s="236">
        <f>ROUND(E457*N457,2)</f>
        <v>0</v>
      </c>
      <c r="P457" s="236">
        <v>3.5000000000000003E-2</v>
      </c>
      <c r="Q457" s="236">
        <f>ROUND(E457*P457,2)</f>
        <v>4.16</v>
      </c>
      <c r="R457" s="236" t="s">
        <v>715</v>
      </c>
      <c r="S457" s="236" t="s">
        <v>243</v>
      </c>
      <c r="T457" s="237" t="s">
        <v>243</v>
      </c>
      <c r="U457" s="220">
        <v>0.09</v>
      </c>
      <c r="V457" s="220">
        <f>ROUND(E457*U457,2)</f>
        <v>10.69</v>
      </c>
      <c r="W457" s="220"/>
      <c r="X457" s="220" t="s">
        <v>292</v>
      </c>
      <c r="Y457" s="210"/>
      <c r="Z457" s="210"/>
      <c r="AA457" s="210"/>
      <c r="AB457" s="210"/>
      <c r="AC457" s="210"/>
      <c r="AD457" s="210"/>
      <c r="AE457" s="210"/>
      <c r="AF457" s="210"/>
      <c r="AG457" s="210" t="s">
        <v>320</v>
      </c>
      <c r="AH457" s="210"/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</row>
    <row r="458" spans="1:60" outlineLevel="1" x14ac:dyDescent="0.25">
      <c r="A458" s="217"/>
      <c r="B458" s="218"/>
      <c r="C458" s="244" t="s">
        <v>729</v>
      </c>
      <c r="D458" s="222"/>
      <c r="E458" s="223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10"/>
      <c r="Z458" s="210"/>
      <c r="AA458" s="210"/>
      <c r="AB458" s="210"/>
      <c r="AC458" s="210"/>
      <c r="AD458" s="210"/>
      <c r="AE458" s="210"/>
      <c r="AF458" s="210"/>
      <c r="AG458" s="210" t="s">
        <v>282</v>
      </c>
      <c r="AH458" s="210">
        <v>0</v>
      </c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1" x14ac:dyDescent="0.25">
      <c r="A459" s="217"/>
      <c r="B459" s="218"/>
      <c r="C459" s="244" t="s">
        <v>730</v>
      </c>
      <c r="D459" s="222"/>
      <c r="E459" s="223">
        <v>118.74</v>
      </c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10"/>
      <c r="Z459" s="210"/>
      <c r="AA459" s="210"/>
      <c r="AB459" s="210"/>
      <c r="AC459" s="210"/>
      <c r="AD459" s="210"/>
      <c r="AE459" s="210"/>
      <c r="AF459" s="210"/>
      <c r="AG459" s="210" t="s">
        <v>282</v>
      </c>
      <c r="AH459" s="210">
        <v>0</v>
      </c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1" x14ac:dyDescent="0.25">
      <c r="A460" s="231">
        <v>78</v>
      </c>
      <c r="B460" s="232" t="s">
        <v>731</v>
      </c>
      <c r="C460" s="242" t="s">
        <v>732</v>
      </c>
      <c r="D460" s="233" t="s">
        <v>290</v>
      </c>
      <c r="E460" s="234">
        <v>118.74</v>
      </c>
      <c r="F460" s="235"/>
      <c r="G460" s="236">
        <f>ROUND(E460*F460,2)</f>
        <v>0</v>
      </c>
      <c r="H460" s="235"/>
      <c r="I460" s="236">
        <f>ROUND(E460*H460,2)</f>
        <v>0</v>
      </c>
      <c r="J460" s="235"/>
      <c r="K460" s="236">
        <f>ROUND(E460*J460,2)</f>
        <v>0</v>
      </c>
      <c r="L460" s="236">
        <v>15</v>
      </c>
      <c r="M460" s="236">
        <f>G460*(1+L460/100)</f>
        <v>0</v>
      </c>
      <c r="N460" s="236">
        <v>4.0000000000000003E-5</v>
      </c>
      <c r="O460" s="236">
        <f>ROUND(E460*N460,2)</f>
        <v>0</v>
      </c>
      <c r="P460" s="236">
        <v>0</v>
      </c>
      <c r="Q460" s="236">
        <f>ROUND(E460*P460,2)</f>
        <v>0</v>
      </c>
      <c r="R460" s="236" t="s">
        <v>733</v>
      </c>
      <c r="S460" s="236" t="s">
        <v>243</v>
      </c>
      <c r="T460" s="237" t="s">
        <v>243</v>
      </c>
      <c r="U460" s="220">
        <v>0.26</v>
      </c>
      <c r="V460" s="220">
        <f>ROUND(E460*U460,2)</f>
        <v>30.87</v>
      </c>
      <c r="W460" s="220"/>
      <c r="X460" s="220" t="s">
        <v>292</v>
      </c>
      <c r="Y460" s="210"/>
      <c r="Z460" s="210"/>
      <c r="AA460" s="210"/>
      <c r="AB460" s="210"/>
      <c r="AC460" s="210"/>
      <c r="AD460" s="210"/>
      <c r="AE460" s="210"/>
      <c r="AF460" s="210"/>
      <c r="AG460" s="210" t="s">
        <v>627</v>
      </c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1" x14ac:dyDescent="0.25">
      <c r="A461" s="217"/>
      <c r="B461" s="218"/>
      <c r="C461" s="261" t="s">
        <v>734</v>
      </c>
      <c r="D461" s="252"/>
      <c r="E461" s="252"/>
      <c r="F461" s="252"/>
      <c r="G461" s="252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10"/>
      <c r="Z461" s="210"/>
      <c r="AA461" s="210"/>
      <c r="AB461" s="210"/>
      <c r="AC461" s="210"/>
      <c r="AD461" s="210"/>
      <c r="AE461" s="210"/>
      <c r="AF461" s="210"/>
      <c r="AG461" s="210" t="s">
        <v>295</v>
      </c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1" x14ac:dyDescent="0.25">
      <c r="A462" s="217"/>
      <c r="B462" s="218"/>
      <c r="C462" s="244" t="s">
        <v>735</v>
      </c>
      <c r="D462" s="222"/>
      <c r="E462" s="223">
        <v>118.74</v>
      </c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10"/>
      <c r="Z462" s="210"/>
      <c r="AA462" s="210"/>
      <c r="AB462" s="210"/>
      <c r="AC462" s="210"/>
      <c r="AD462" s="210"/>
      <c r="AE462" s="210"/>
      <c r="AF462" s="210"/>
      <c r="AG462" s="210" t="s">
        <v>282</v>
      </c>
      <c r="AH462" s="210">
        <v>0</v>
      </c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ht="20.399999999999999" outlineLevel="1" x14ac:dyDescent="0.25">
      <c r="A463" s="231">
        <v>79</v>
      </c>
      <c r="B463" s="232" t="s">
        <v>736</v>
      </c>
      <c r="C463" s="242" t="s">
        <v>737</v>
      </c>
      <c r="D463" s="233" t="s">
        <v>290</v>
      </c>
      <c r="E463" s="234">
        <v>130.614</v>
      </c>
      <c r="F463" s="235"/>
      <c r="G463" s="236">
        <f>ROUND(E463*F463,2)</f>
        <v>0</v>
      </c>
      <c r="H463" s="235"/>
      <c r="I463" s="236">
        <f>ROUND(E463*H463,2)</f>
        <v>0</v>
      </c>
      <c r="J463" s="235"/>
      <c r="K463" s="236">
        <f>ROUND(E463*J463,2)</f>
        <v>0</v>
      </c>
      <c r="L463" s="236">
        <v>15</v>
      </c>
      <c r="M463" s="236">
        <f>G463*(1+L463/100)</f>
        <v>0</v>
      </c>
      <c r="N463" s="236">
        <v>7.9000000000000008E-3</v>
      </c>
      <c r="O463" s="236">
        <f>ROUND(E463*N463,2)</f>
        <v>1.03</v>
      </c>
      <c r="P463" s="236">
        <v>0</v>
      </c>
      <c r="Q463" s="236">
        <f>ROUND(E463*P463,2)</f>
        <v>0</v>
      </c>
      <c r="R463" s="236" t="s">
        <v>738</v>
      </c>
      <c r="S463" s="236" t="s">
        <v>243</v>
      </c>
      <c r="T463" s="237" t="s">
        <v>243</v>
      </c>
      <c r="U463" s="220">
        <v>0</v>
      </c>
      <c r="V463" s="220">
        <f>ROUND(E463*U463,2)</f>
        <v>0</v>
      </c>
      <c r="W463" s="220"/>
      <c r="X463" s="220" t="s">
        <v>739</v>
      </c>
      <c r="Y463" s="210"/>
      <c r="Z463" s="210"/>
      <c r="AA463" s="210"/>
      <c r="AB463" s="210"/>
      <c r="AC463" s="210"/>
      <c r="AD463" s="210"/>
      <c r="AE463" s="210"/>
      <c r="AF463" s="210"/>
      <c r="AG463" s="210" t="s">
        <v>740</v>
      </c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outlineLevel="1" x14ac:dyDescent="0.25">
      <c r="A464" s="217"/>
      <c r="B464" s="218"/>
      <c r="C464" s="244" t="s">
        <v>741</v>
      </c>
      <c r="D464" s="222"/>
      <c r="E464" s="223">
        <v>130.61000000000001</v>
      </c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10"/>
      <c r="Z464" s="210"/>
      <c r="AA464" s="210"/>
      <c r="AB464" s="210"/>
      <c r="AC464" s="210"/>
      <c r="AD464" s="210"/>
      <c r="AE464" s="210"/>
      <c r="AF464" s="210"/>
      <c r="AG464" s="210" t="s">
        <v>282</v>
      </c>
      <c r="AH464" s="210">
        <v>0</v>
      </c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1" x14ac:dyDescent="0.25">
      <c r="A465" s="231">
        <v>80</v>
      </c>
      <c r="B465" s="232" t="s">
        <v>742</v>
      </c>
      <c r="C465" s="242" t="s">
        <v>743</v>
      </c>
      <c r="D465" s="233" t="s">
        <v>686</v>
      </c>
      <c r="E465" s="234">
        <v>1.0366</v>
      </c>
      <c r="F465" s="235"/>
      <c r="G465" s="236">
        <f>ROUND(E465*F465,2)</f>
        <v>0</v>
      </c>
      <c r="H465" s="235"/>
      <c r="I465" s="236">
        <f>ROUND(E465*H465,2)</f>
        <v>0</v>
      </c>
      <c r="J465" s="235"/>
      <c r="K465" s="236">
        <f>ROUND(E465*J465,2)</f>
        <v>0</v>
      </c>
      <c r="L465" s="236">
        <v>15</v>
      </c>
      <c r="M465" s="236">
        <f>G465*(1+L465/100)</f>
        <v>0</v>
      </c>
      <c r="N465" s="236">
        <v>0</v>
      </c>
      <c r="O465" s="236">
        <f>ROUND(E465*N465,2)</f>
        <v>0</v>
      </c>
      <c r="P465" s="236">
        <v>0</v>
      </c>
      <c r="Q465" s="236">
        <f>ROUND(E465*P465,2)</f>
        <v>0</v>
      </c>
      <c r="R465" s="236" t="s">
        <v>733</v>
      </c>
      <c r="S465" s="236" t="s">
        <v>243</v>
      </c>
      <c r="T465" s="237" t="s">
        <v>319</v>
      </c>
      <c r="U465" s="220">
        <v>1.1559999999999999</v>
      </c>
      <c r="V465" s="220">
        <f>ROUND(E465*U465,2)</f>
        <v>1.2</v>
      </c>
      <c r="W465" s="220"/>
      <c r="X465" s="220" t="s">
        <v>688</v>
      </c>
      <c r="Y465" s="210"/>
      <c r="Z465" s="210"/>
      <c r="AA465" s="210"/>
      <c r="AB465" s="210"/>
      <c r="AC465" s="210"/>
      <c r="AD465" s="210"/>
      <c r="AE465" s="210"/>
      <c r="AF465" s="210"/>
      <c r="AG465" s="210" t="s">
        <v>689</v>
      </c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1" x14ac:dyDescent="0.25">
      <c r="A466" s="217"/>
      <c r="B466" s="218"/>
      <c r="C466" s="261" t="s">
        <v>744</v>
      </c>
      <c r="D466" s="252"/>
      <c r="E466" s="252"/>
      <c r="F466" s="252"/>
      <c r="G466" s="252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10"/>
      <c r="Z466" s="210"/>
      <c r="AA466" s="210"/>
      <c r="AB466" s="210"/>
      <c r="AC466" s="210"/>
      <c r="AD466" s="210"/>
      <c r="AE466" s="210"/>
      <c r="AF466" s="210"/>
      <c r="AG466" s="210" t="s">
        <v>295</v>
      </c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x14ac:dyDescent="0.25">
      <c r="A467" s="225" t="s">
        <v>238</v>
      </c>
      <c r="B467" s="226" t="s">
        <v>172</v>
      </c>
      <c r="C467" s="241" t="s">
        <v>173</v>
      </c>
      <c r="D467" s="227"/>
      <c r="E467" s="228"/>
      <c r="F467" s="229"/>
      <c r="G467" s="229">
        <f>SUMIF(AG468:AG482,"&lt;&gt;NOR",G468:G482)</f>
        <v>0</v>
      </c>
      <c r="H467" s="229"/>
      <c r="I467" s="229">
        <f>SUM(I468:I482)</f>
        <v>0</v>
      </c>
      <c r="J467" s="229"/>
      <c r="K467" s="229">
        <f>SUM(K468:K482)</f>
        <v>0</v>
      </c>
      <c r="L467" s="229"/>
      <c r="M467" s="229">
        <f>SUM(M468:M482)</f>
        <v>0</v>
      </c>
      <c r="N467" s="229"/>
      <c r="O467" s="229">
        <f>SUM(O468:O482)</f>
        <v>0</v>
      </c>
      <c r="P467" s="229"/>
      <c r="Q467" s="229">
        <f>SUM(Q468:Q482)</f>
        <v>3.07</v>
      </c>
      <c r="R467" s="229"/>
      <c r="S467" s="229"/>
      <c r="T467" s="230"/>
      <c r="U467" s="224"/>
      <c r="V467" s="224">
        <f>SUM(V468:V482)</f>
        <v>56.61</v>
      </c>
      <c r="W467" s="224"/>
      <c r="X467" s="224"/>
      <c r="AG467" t="s">
        <v>239</v>
      </c>
    </row>
    <row r="468" spans="1:60" outlineLevel="1" x14ac:dyDescent="0.25">
      <c r="A468" s="231">
        <v>81</v>
      </c>
      <c r="B468" s="232" t="s">
        <v>745</v>
      </c>
      <c r="C468" s="242" t="s">
        <v>746</v>
      </c>
      <c r="D468" s="233" t="s">
        <v>564</v>
      </c>
      <c r="E468" s="234">
        <v>306.55500000000001</v>
      </c>
      <c r="F468" s="235"/>
      <c r="G468" s="236">
        <f>ROUND(E468*F468,2)</f>
        <v>0</v>
      </c>
      <c r="H468" s="235"/>
      <c r="I468" s="236">
        <f>ROUND(E468*H468,2)</f>
        <v>0</v>
      </c>
      <c r="J468" s="235"/>
      <c r="K468" s="236">
        <f>ROUND(E468*J468,2)</f>
        <v>0</v>
      </c>
      <c r="L468" s="236">
        <v>15</v>
      </c>
      <c r="M468" s="236">
        <f>G468*(1+L468/100)</f>
        <v>0</v>
      </c>
      <c r="N468" s="236">
        <v>0</v>
      </c>
      <c r="O468" s="236">
        <f>ROUND(E468*N468,2)</f>
        <v>0</v>
      </c>
      <c r="P468" s="236">
        <v>4.2599999999999999E-3</v>
      </c>
      <c r="Q468" s="236">
        <f>ROUND(E468*P468,2)</f>
        <v>1.31</v>
      </c>
      <c r="R468" s="236" t="s">
        <v>747</v>
      </c>
      <c r="S468" s="236" t="s">
        <v>243</v>
      </c>
      <c r="T468" s="237" t="s">
        <v>243</v>
      </c>
      <c r="U468" s="220">
        <v>7.0000000000000007E-2</v>
      </c>
      <c r="V468" s="220">
        <f>ROUND(E468*U468,2)</f>
        <v>21.46</v>
      </c>
      <c r="W468" s="220"/>
      <c r="X468" s="220" t="s">
        <v>292</v>
      </c>
      <c r="Y468" s="210"/>
      <c r="Z468" s="210"/>
      <c r="AA468" s="210"/>
      <c r="AB468" s="210"/>
      <c r="AC468" s="210"/>
      <c r="AD468" s="210"/>
      <c r="AE468" s="210"/>
      <c r="AF468" s="210"/>
      <c r="AG468" s="210" t="s">
        <v>627</v>
      </c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</row>
    <row r="469" spans="1:60" outlineLevel="1" x14ac:dyDescent="0.25">
      <c r="A469" s="217"/>
      <c r="B469" s="218"/>
      <c r="C469" s="244" t="s">
        <v>748</v>
      </c>
      <c r="D469" s="222"/>
      <c r="E469" s="223">
        <v>42</v>
      </c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10"/>
      <c r="Z469" s="210"/>
      <c r="AA469" s="210"/>
      <c r="AB469" s="210"/>
      <c r="AC469" s="210"/>
      <c r="AD469" s="210"/>
      <c r="AE469" s="210"/>
      <c r="AF469" s="210"/>
      <c r="AG469" s="210" t="s">
        <v>282</v>
      </c>
      <c r="AH469" s="210">
        <v>0</v>
      </c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</row>
    <row r="470" spans="1:60" outlineLevel="1" x14ac:dyDescent="0.25">
      <c r="A470" s="217"/>
      <c r="B470" s="218"/>
      <c r="C470" s="244" t="s">
        <v>749</v>
      </c>
      <c r="D470" s="222"/>
      <c r="E470" s="223">
        <v>50.314999999999998</v>
      </c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10"/>
      <c r="Z470" s="210"/>
      <c r="AA470" s="210"/>
      <c r="AB470" s="210"/>
      <c r="AC470" s="210"/>
      <c r="AD470" s="210"/>
      <c r="AE470" s="210"/>
      <c r="AF470" s="210"/>
      <c r="AG470" s="210" t="s">
        <v>282</v>
      </c>
      <c r="AH470" s="210">
        <v>0</v>
      </c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</row>
    <row r="471" spans="1:60" outlineLevel="1" x14ac:dyDescent="0.25">
      <c r="A471" s="217"/>
      <c r="B471" s="218"/>
      <c r="C471" s="244" t="s">
        <v>750</v>
      </c>
      <c r="D471" s="222"/>
      <c r="E471" s="223">
        <v>120.5</v>
      </c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10"/>
      <c r="Z471" s="210"/>
      <c r="AA471" s="210"/>
      <c r="AB471" s="210"/>
      <c r="AC471" s="210"/>
      <c r="AD471" s="210"/>
      <c r="AE471" s="210"/>
      <c r="AF471" s="210"/>
      <c r="AG471" s="210" t="s">
        <v>282</v>
      </c>
      <c r="AH471" s="210">
        <v>0</v>
      </c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</row>
    <row r="472" spans="1:60" outlineLevel="1" x14ac:dyDescent="0.25">
      <c r="A472" s="217"/>
      <c r="B472" s="218"/>
      <c r="C472" s="244" t="s">
        <v>751</v>
      </c>
      <c r="D472" s="222"/>
      <c r="E472" s="223">
        <v>51.92</v>
      </c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10"/>
      <c r="Z472" s="210"/>
      <c r="AA472" s="210"/>
      <c r="AB472" s="210"/>
      <c r="AC472" s="210"/>
      <c r="AD472" s="210"/>
      <c r="AE472" s="210"/>
      <c r="AF472" s="210"/>
      <c r="AG472" s="210" t="s">
        <v>282</v>
      </c>
      <c r="AH472" s="210">
        <v>0</v>
      </c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</row>
    <row r="473" spans="1:60" outlineLevel="1" x14ac:dyDescent="0.25">
      <c r="A473" s="217"/>
      <c r="B473" s="218"/>
      <c r="C473" s="244" t="s">
        <v>752</v>
      </c>
      <c r="D473" s="222"/>
      <c r="E473" s="223">
        <v>41.82</v>
      </c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10"/>
      <c r="Z473" s="210"/>
      <c r="AA473" s="210"/>
      <c r="AB473" s="210"/>
      <c r="AC473" s="210"/>
      <c r="AD473" s="210"/>
      <c r="AE473" s="210"/>
      <c r="AF473" s="210"/>
      <c r="AG473" s="210" t="s">
        <v>282</v>
      </c>
      <c r="AH473" s="210">
        <v>0</v>
      </c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</row>
    <row r="474" spans="1:60" outlineLevel="1" x14ac:dyDescent="0.25">
      <c r="A474" s="231">
        <v>82</v>
      </c>
      <c r="B474" s="232" t="s">
        <v>753</v>
      </c>
      <c r="C474" s="242" t="s">
        <v>754</v>
      </c>
      <c r="D474" s="233" t="s">
        <v>564</v>
      </c>
      <c r="E474" s="234">
        <v>230.9</v>
      </c>
      <c r="F474" s="235"/>
      <c r="G474" s="236">
        <f>ROUND(E474*F474,2)</f>
        <v>0</v>
      </c>
      <c r="H474" s="235"/>
      <c r="I474" s="236">
        <f>ROUND(E474*H474,2)</f>
        <v>0</v>
      </c>
      <c r="J474" s="235"/>
      <c r="K474" s="236">
        <f>ROUND(E474*J474,2)</f>
        <v>0</v>
      </c>
      <c r="L474" s="236">
        <v>15</v>
      </c>
      <c r="M474" s="236">
        <f>G474*(1+L474/100)</f>
        <v>0</v>
      </c>
      <c r="N474" s="236">
        <v>0</v>
      </c>
      <c r="O474" s="236">
        <f>ROUND(E474*N474,2)</f>
        <v>0</v>
      </c>
      <c r="P474" s="236">
        <v>4.45E-3</v>
      </c>
      <c r="Q474" s="236">
        <f>ROUND(E474*P474,2)</f>
        <v>1.03</v>
      </c>
      <c r="R474" s="236" t="s">
        <v>747</v>
      </c>
      <c r="S474" s="236" t="s">
        <v>243</v>
      </c>
      <c r="T474" s="237" t="s">
        <v>243</v>
      </c>
      <c r="U474" s="220">
        <v>8.0500000000000002E-2</v>
      </c>
      <c r="V474" s="220">
        <f>ROUND(E474*U474,2)</f>
        <v>18.59</v>
      </c>
      <c r="W474" s="220"/>
      <c r="X474" s="220" t="s">
        <v>292</v>
      </c>
      <c r="Y474" s="210"/>
      <c r="Z474" s="210"/>
      <c r="AA474" s="210"/>
      <c r="AB474" s="210"/>
      <c r="AC474" s="210"/>
      <c r="AD474" s="210"/>
      <c r="AE474" s="210"/>
      <c r="AF474" s="210"/>
      <c r="AG474" s="210" t="s">
        <v>326</v>
      </c>
      <c r="AH474" s="210"/>
      <c r="AI474" s="210"/>
      <c r="AJ474" s="210"/>
      <c r="AK474" s="210"/>
      <c r="AL474" s="210"/>
      <c r="AM474" s="210"/>
      <c r="AN474" s="210"/>
      <c r="AO474" s="210"/>
      <c r="AP474" s="210"/>
      <c r="AQ474" s="210"/>
      <c r="AR474" s="210"/>
      <c r="AS474" s="210"/>
      <c r="AT474" s="210"/>
      <c r="AU474" s="210"/>
      <c r="AV474" s="210"/>
      <c r="AW474" s="210"/>
      <c r="AX474" s="210"/>
      <c r="AY474" s="210"/>
      <c r="AZ474" s="210"/>
      <c r="BA474" s="210"/>
      <c r="BB474" s="210"/>
      <c r="BC474" s="210"/>
      <c r="BD474" s="210"/>
      <c r="BE474" s="210"/>
      <c r="BF474" s="210"/>
      <c r="BG474" s="210"/>
      <c r="BH474" s="210"/>
    </row>
    <row r="475" spans="1:60" outlineLevel="1" x14ac:dyDescent="0.25">
      <c r="A475" s="217"/>
      <c r="B475" s="218"/>
      <c r="C475" s="244" t="s">
        <v>755</v>
      </c>
      <c r="D475" s="222"/>
      <c r="E475" s="223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10"/>
      <c r="Z475" s="210"/>
      <c r="AA475" s="210"/>
      <c r="AB475" s="210"/>
      <c r="AC475" s="210"/>
      <c r="AD475" s="210"/>
      <c r="AE475" s="210"/>
      <c r="AF475" s="210"/>
      <c r="AG475" s="210" t="s">
        <v>282</v>
      </c>
      <c r="AH475" s="210">
        <v>0</v>
      </c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  <c r="BD475" s="210"/>
      <c r="BE475" s="210"/>
      <c r="BF475" s="210"/>
      <c r="BG475" s="210"/>
      <c r="BH475" s="210"/>
    </row>
    <row r="476" spans="1:60" outlineLevel="1" x14ac:dyDescent="0.25">
      <c r="A476" s="217"/>
      <c r="B476" s="218"/>
      <c r="C476" s="244" t="s">
        <v>756</v>
      </c>
      <c r="D476" s="222"/>
      <c r="E476" s="223">
        <v>9.3000000000000007</v>
      </c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10"/>
      <c r="Z476" s="210"/>
      <c r="AA476" s="210"/>
      <c r="AB476" s="210"/>
      <c r="AC476" s="210"/>
      <c r="AD476" s="210"/>
      <c r="AE476" s="210"/>
      <c r="AF476" s="210"/>
      <c r="AG476" s="210" t="s">
        <v>282</v>
      </c>
      <c r="AH476" s="210">
        <v>0</v>
      </c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  <c r="BD476" s="210"/>
      <c r="BE476" s="210"/>
      <c r="BF476" s="210"/>
      <c r="BG476" s="210"/>
      <c r="BH476" s="210"/>
    </row>
    <row r="477" spans="1:60" outlineLevel="1" x14ac:dyDescent="0.25">
      <c r="A477" s="217"/>
      <c r="B477" s="218"/>
      <c r="C477" s="244" t="s">
        <v>757</v>
      </c>
      <c r="D477" s="222"/>
      <c r="E477" s="223">
        <v>26.8</v>
      </c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10"/>
      <c r="Z477" s="210"/>
      <c r="AA477" s="210"/>
      <c r="AB477" s="210"/>
      <c r="AC477" s="210"/>
      <c r="AD477" s="210"/>
      <c r="AE477" s="210"/>
      <c r="AF477" s="210"/>
      <c r="AG477" s="210" t="s">
        <v>282</v>
      </c>
      <c r="AH477" s="210">
        <v>0</v>
      </c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</row>
    <row r="478" spans="1:60" outlineLevel="1" x14ac:dyDescent="0.25">
      <c r="A478" s="217"/>
      <c r="B478" s="218"/>
      <c r="C478" s="244" t="s">
        <v>758</v>
      </c>
      <c r="D478" s="222"/>
      <c r="E478" s="223">
        <v>74.3</v>
      </c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10"/>
      <c r="Z478" s="210"/>
      <c r="AA478" s="210"/>
      <c r="AB478" s="210"/>
      <c r="AC478" s="210"/>
      <c r="AD478" s="210"/>
      <c r="AE478" s="210"/>
      <c r="AF478" s="210"/>
      <c r="AG478" s="210" t="s">
        <v>282</v>
      </c>
      <c r="AH478" s="210">
        <v>0</v>
      </c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</row>
    <row r="479" spans="1:60" outlineLevel="1" x14ac:dyDescent="0.25">
      <c r="A479" s="217"/>
      <c r="B479" s="218"/>
      <c r="C479" s="244" t="s">
        <v>750</v>
      </c>
      <c r="D479" s="222"/>
      <c r="E479" s="223">
        <v>120.5</v>
      </c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10"/>
      <c r="Z479" s="210"/>
      <c r="AA479" s="210"/>
      <c r="AB479" s="210"/>
      <c r="AC479" s="210"/>
      <c r="AD479" s="210"/>
      <c r="AE479" s="210"/>
      <c r="AF479" s="210"/>
      <c r="AG479" s="210" t="s">
        <v>282</v>
      </c>
      <c r="AH479" s="210">
        <v>0</v>
      </c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</row>
    <row r="480" spans="1:60" outlineLevel="1" x14ac:dyDescent="0.25">
      <c r="A480" s="231">
        <v>83</v>
      </c>
      <c r="B480" s="232" t="s">
        <v>759</v>
      </c>
      <c r="C480" s="242" t="s">
        <v>760</v>
      </c>
      <c r="D480" s="233" t="s">
        <v>564</v>
      </c>
      <c r="E480" s="234">
        <v>205</v>
      </c>
      <c r="F480" s="235"/>
      <c r="G480" s="236">
        <f>ROUND(E480*F480,2)</f>
        <v>0</v>
      </c>
      <c r="H480" s="235"/>
      <c r="I480" s="236">
        <f>ROUND(E480*H480,2)</f>
        <v>0</v>
      </c>
      <c r="J480" s="235"/>
      <c r="K480" s="236">
        <f>ROUND(E480*J480,2)</f>
        <v>0</v>
      </c>
      <c r="L480" s="236">
        <v>15</v>
      </c>
      <c r="M480" s="236">
        <f>G480*(1+L480/100)</f>
        <v>0</v>
      </c>
      <c r="N480" s="236">
        <v>0</v>
      </c>
      <c r="O480" s="236">
        <f>ROUND(E480*N480,2)</f>
        <v>0</v>
      </c>
      <c r="P480" s="236">
        <v>3.5599999999999998E-3</v>
      </c>
      <c r="Q480" s="236">
        <f>ROUND(E480*P480,2)</f>
        <v>0.73</v>
      </c>
      <c r="R480" s="236" t="s">
        <v>747</v>
      </c>
      <c r="S480" s="236" t="s">
        <v>243</v>
      </c>
      <c r="T480" s="237" t="s">
        <v>243</v>
      </c>
      <c r="U480" s="220">
        <v>8.0500000000000002E-2</v>
      </c>
      <c r="V480" s="220">
        <f>ROUND(E480*U480,2)</f>
        <v>16.5</v>
      </c>
      <c r="W480" s="220"/>
      <c r="X480" s="220" t="s">
        <v>292</v>
      </c>
      <c r="Y480" s="210"/>
      <c r="Z480" s="210"/>
      <c r="AA480" s="210"/>
      <c r="AB480" s="210"/>
      <c r="AC480" s="210"/>
      <c r="AD480" s="210"/>
      <c r="AE480" s="210"/>
      <c r="AF480" s="210"/>
      <c r="AG480" s="210" t="s">
        <v>627</v>
      </c>
      <c r="AH480" s="210"/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</row>
    <row r="481" spans="1:60" outlineLevel="1" x14ac:dyDescent="0.25">
      <c r="A481" s="217"/>
      <c r="B481" s="218"/>
      <c r="C481" s="244" t="s">
        <v>761</v>
      </c>
      <c r="D481" s="222"/>
      <c r="E481" s="223">
        <v>205</v>
      </c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10"/>
      <c r="Z481" s="210"/>
      <c r="AA481" s="210"/>
      <c r="AB481" s="210"/>
      <c r="AC481" s="210"/>
      <c r="AD481" s="210"/>
      <c r="AE481" s="210"/>
      <c r="AF481" s="210"/>
      <c r="AG481" s="210" t="s">
        <v>282</v>
      </c>
      <c r="AH481" s="210">
        <v>0</v>
      </c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  <c r="BD481" s="210"/>
      <c r="BE481" s="210"/>
      <c r="BF481" s="210"/>
      <c r="BG481" s="210"/>
      <c r="BH481" s="210"/>
    </row>
    <row r="482" spans="1:60" outlineLevel="1" x14ac:dyDescent="0.25">
      <c r="A482" s="254">
        <v>84</v>
      </c>
      <c r="B482" s="255" t="s">
        <v>762</v>
      </c>
      <c r="C482" s="263" t="s">
        <v>763</v>
      </c>
      <c r="D482" s="256" t="s">
        <v>342</v>
      </c>
      <c r="E482" s="257">
        <v>1</v>
      </c>
      <c r="F482" s="258"/>
      <c r="G482" s="259">
        <f>ROUND(E482*F482,2)</f>
        <v>0</v>
      </c>
      <c r="H482" s="258"/>
      <c r="I482" s="259">
        <f>ROUND(E482*H482,2)</f>
        <v>0</v>
      </c>
      <c r="J482" s="258"/>
      <c r="K482" s="259">
        <f>ROUND(E482*J482,2)</f>
        <v>0</v>
      </c>
      <c r="L482" s="259">
        <v>15</v>
      </c>
      <c r="M482" s="259">
        <f>G482*(1+L482/100)</f>
        <v>0</v>
      </c>
      <c r="N482" s="259">
        <v>0</v>
      </c>
      <c r="O482" s="259">
        <f>ROUND(E482*N482,2)</f>
        <v>0</v>
      </c>
      <c r="P482" s="259">
        <v>1.92E-3</v>
      </c>
      <c r="Q482" s="259">
        <f>ROUND(E482*P482,2)</f>
        <v>0</v>
      </c>
      <c r="R482" s="259"/>
      <c r="S482" s="259" t="s">
        <v>272</v>
      </c>
      <c r="T482" s="260" t="s">
        <v>243</v>
      </c>
      <c r="U482" s="220">
        <v>0.06</v>
      </c>
      <c r="V482" s="220">
        <f>ROUND(E482*U482,2)</f>
        <v>0.06</v>
      </c>
      <c r="W482" s="220"/>
      <c r="X482" s="220" t="s">
        <v>292</v>
      </c>
      <c r="Y482" s="210"/>
      <c r="Z482" s="210"/>
      <c r="AA482" s="210"/>
      <c r="AB482" s="210"/>
      <c r="AC482" s="210"/>
      <c r="AD482" s="210"/>
      <c r="AE482" s="210"/>
      <c r="AF482" s="210"/>
      <c r="AG482" s="210" t="s">
        <v>627</v>
      </c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</row>
    <row r="483" spans="1:60" x14ac:dyDescent="0.25">
      <c r="A483" s="225" t="s">
        <v>238</v>
      </c>
      <c r="B483" s="226" t="s">
        <v>174</v>
      </c>
      <c r="C483" s="241" t="s">
        <v>175</v>
      </c>
      <c r="D483" s="227"/>
      <c r="E483" s="228"/>
      <c r="F483" s="229"/>
      <c r="G483" s="229">
        <f>SUMIF(AG484:AG489,"&lt;&gt;NOR",G484:G489)</f>
        <v>0</v>
      </c>
      <c r="H483" s="229"/>
      <c r="I483" s="229">
        <f>SUM(I484:I489)</f>
        <v>0</v>
      </c>
      <c r="J483" s="229"/>
      <c r="K483" s="229">
        <f>SUM(K484:K489)</f>
        <v>0</v>
      </c>
      <c r="L483" s="229"/>
      <c r="M483" s="229">
        <f>SUM(M484:M489)</f>
        <v>0</v>
      </c>
      <c r="N483" s="229"/>
      <c r="O483" s="229">
        <f>SUM(O484:O489)</f>
        <v>0</v>
      </c>
      <c r="P483" s="229"/>
      <c r="Q483" s="229">
        <f>SUM(Q484:Q489)</f>
        <v>1.2</v>
      </c>
      <c r="R483" s="229"/>
      <c r="S483" s="229"/>
      <c r="T483" s="230"/>
      <c r="U483" s="224"/>
      <c r="V483" s="224">
        <f>SUM(V484:V489)</f>
        <v>7.01</v>
      </c>
      <c r="W483" s="224"/>
      <c r="X483" s="224"/>
      <c r="AG483" t="s">
        <v>239</v>
      </c>
    </row>
    <row r="484" spans="1:60" outlineLevel="1" x14ac:dyDescent="0.25">
      <c r="A484" s="231">
        <v>85</v>
      </c>
      <c r="B484" s="232" t="s">
        <v>764</v>
      </c>
      <c r="C484" s="242" t="s">
        <v>765</v>
      </c>
      <c r="D484" s="233" t="s">
        <v>290</v>
      </c>
      <c r="E484" s="234">
        <v>14.16</v>
      </c>
      <c r="F484" s="235"/>
      <c r="G484" s="236">
        <f>ROUND(E484*F484,2)</f>
        <v>0</v>
      </c>
      <c r="H484" s="235"/>
      <c r="I484" s="236">
        <f>ROUND(E484*H484,2)</f>
        <v>0</v>
      </c>
      <c r="J484" s="235"/>
      <c r="K484" s="236">
        <f>ROUND(E484*J484,2)</f>
        <v>0</v>
      </c>
      <c r="L484" s="236">
        <v>15</v>
      </c>
      <c r="M484" s="236">
        <f>G484*(1+L484/100)</f>
        <v>0</v>
      </c>
      <c r="N484" s="236">
        <v>0</v>
      </c>
      <c r="O484" s="236">
        <f>ROUND(E484*N484,2)</f>
        <v>0</v>
      </c>
      <c r="P484" s="236">
        <v>1.695E-2</v>
      </c>
      <c r="Q484" s="236">
        <f>ROUND(E484*P484,2)</f>
        <v>0.24</v>
      </c>
      <c r="R484" s="236" t="s">
        <v>766</v>
      </c>
      <c r="S484" s="236" t="s">
        <v>243</v>
      </c>
      <c r="T484" s="237" t="s">
        <v>243</v>
      </c>
      <c r="U484" s="220">
        <v>0.16400000000000001</v>
      </c>
      <c r="V484" s="220">
        <f>ROUND(E484*U484,2)</f>
        <v>2.3199999999999998</v>
      </c>
      <c r="W484" s="220"/>
      <c r="X484" s="220" t="s">
        <v>292</v>
      </c>
      <c r="Y484" s="210"/>
      <c r="Z484" s="210"/>
      <c r="AA484" s="210"/>
      <c r="AB484" s="210"/>
      <c r="AC484" s="210"/>
      <c r="AD484" s="210"/>
      <c r="AE484" s="210"/>
      <c r="AF484" s="210"/>
      <c r="AG484" s="210" t="s">
        <v>627</v>
      </c>
      <c r="AH484" s="210"/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</row>
    <row r="485" spans="1:60" outlineLevel="1" x14ac:dyDescent="0.25">
      <c r="A485" s="217"/>
      <c r="B485" s="218"/>
      <c r="C485" s="261" t="s">
        <v>767</v>
      </c>
      <c r="D485" s="252"/>
      <c r="E485" s="252"/>
      <c r="F485" s="252"/>
      <c r="G485" s="252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10"/>
      <c r="Z485" s="210"/>
      <c r="AA485" s="210"/>
      <c r="AB485" s="210"/>
      <c r="AC485" s="210"/>
      <c r="AD485" s="210"/>
      <c r="AE485" s="210"/>
      <c r="AF485" s="210"/>
      <c r="AG485" s="210" t="s">
        <v>295</v>
      </c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</row>
    <row r="486" spans="1:60" outlineLevel="1" x14ac:dyDescent="0.25">
      <c r="A486" s="217"/>
      <c r="B486" s="218"/>
      <c r="C486" s="244" t="s">
        <v>768</v>
      </c>
      <c r="D486" s="222"/>
      <c r="E486" s="223">
        <v>14.16</v>
      </c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10"/>
      <c r="Z486" s="210"/>
      <c r="AA486" s="210"/>
      <c r="AB486" s="210"/>
      <c r="AC486" s="210"/>
      <c r="AD486" s="210"/>
      <c r="AE486" s="210"/>
      <c r="AF486" s="210"/>
      <c r="AG486" s="210" t="s">
        <v>282</v>
      </c>
      <c r="AH486" s="210">
        <v>0</v>
      </c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</row>
    <row r="487" spans="1:60" outlineLevel="1" x14ac:dyDescent="0.25">
      <c r="A487" s="231">
        <v>86</v>
      </c>
      <c r="B487" s="232" t="s">
        <v>769</v>
      </c>
      <c r="C487" s="242" t="s">
        <v>770</v>
      </c>
      <c r="D487" s="233" t="s">
        <v>526</v>
      </c>
      <c r="E487" s="234">
        <v>3</v>
      </c>
      <c r="F487" s="235"/>
      <c r="G487" s="236">
        <f>ROUND(E487*F487,2)</f>
        <v>0</v>
      </c>
      <c r="H487" s="235"/>
      <c r="I487" s="236">
        <f>ROUND(E487*H487,2)</f>
        <v>0</v>
      </c>
      <c r="J487" s="235"/>
      <c r="K487" s="236">
        <f>ROUND(E487*J487,2)</f>
        <v>0</v>
      </c>
      <c r="L487" s="236">
        <v>15</v>
      </c>
      <c r="M487" s="236">
        <f>G487*(1+L487/100)</f>
        <v>0</v>
      </c>
      <c r="N487" s="236">
        <v>0</v>
      </c>
      <c r="O487" s="236">
        <f>ROUND(E487*N487,2)</f>
        <v>0</v>
      </c>
      <c r="P487" s="236">
        <v>0.17399999999999999</v>
      </c>
      <c r="Q487" s="236">
        <f>ROUND(E487*P487,2)</f>
        <v>0.52</v>
      </c>
      <c r="R487" s="236" t="s">
        <v>766</v>
      </c>
      <c r="S487" s="236" t="s">
        <v>243</v>
      </c>
      <c r="T487" s="237" t="s">
        <v>243</v>
      </c>
      <c r="U487" s="220">
        <v>0.95</v>
      </c>
      <c r="V487" s="220">
        <f>ROUND(E487*U487,2)</f>
        <v>2.85</v>
      </c>
      <c r="W487" s="220"/>
      <c r="X487" s="220" t="s">
        <v>292</v>
      </c>
      <c r="Y487" s="210"/>
      <c r="Z487" s="210"/>
      <c r="AA487" s="210"/>
      <c r="AB487" s="210"/>
      <c r="AC487" s="210"/>
      <c r="AD487" s="210"/>
      <c r="AE487" s="210"/>
      <c r="AF487" s="210"/>
      <c r="AG487" s="210" t="s">
        <v>627</v>
      </c>
      <c r="AH487" s="210"/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</row>
    <row r="488" spans="1:60" outlineLevel="1" x14ac:dyDescent="0.25">
      <c r="A488" s="217"/>
      <c r="B488" s="218"/>
      <c r="C488" s="244" t="s">
        <v>771</v>
      </c>
      <c r="D488" s="222"/>
      <c r="E488" s="223">
        <v>3</v>
      </c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10"/>
      <c r="Z488" s="210"/>
      <c r="AA488" s="210"/>
      <c r="AB488" s="210"/>
      <c r="AC488" s="210"/>
      <c r="AD488" s="210"/>
      <c r="AE488" s="210"/>
      <c r="AF488" s="210"/>
      <c r="AG488" s="210" t="s">
        <v>282</v>
      </c>
      <c r="AH488" s="210">
        <v>0</v>
      </c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</row>
    <row r="489" spans="1:60" outlineLevel="1" x14ac:dyDescent="0.25">
      <c r="A489" s="254">
        <v>87</v>
      </c>
      <c r="B489" s="255" t="s">
        <v>772</v>
      </c>
      <c r="C489" s="263" t="s">
        <v>773</v>
      </c>
      <c r="D489" s="256" t="s">
        <v>526</v>
      </c>
      <c r="E489" s="257">
        <v>4</v>
      </c>
      <c r="F489" s="258"/>
      <c r="G489" s="259">
        <f>ROUND(E489*F489,2)</f>
        <v>0</v>
      </c>
      <c r="H489" s="258"/>
      <c r="I489" s="259">
        <f>ROUND(E489*H489,2)</f>
        <v>0</v>
      </c>
      <c r="J489" s="258"/>
      <c r="K489" s="259">
        <f>ROUND(E489*J489,2)</f>
        <v>0</v>
      </c>
      <c r="L489" s="259">
        <v>15</v>
      </c>
      <c r="M489" s="259">
        <f>G489*(1+L489/100)</f>
        <v>0</v>
      </c>
      <c r="N489" s="259">
        <v>0</v>
      </c>
      <c r="O489" s="259">
        <f>ROUND(E489*N489,2)</f>
        <v>0</v>
      </c>
      <c r="P489" s="259">
        <v>0.1104</v>
      </c>
      <c r="Q489" s="259">
        <f>ROUND(E489*P489,2)</f>
        <v>0.44</v>
      </c>
      <c r="R489" s="259" t="s">
        <v>766</v>
      </c>
      <c r="S489" s="259" t="s">
        <v>243</v>
      </c>
      <c r="T489" s="260" t="s">
        <v>243</v>
      </c>
      <c r="U489" s="220">
        <v>0.46</v>
      </c>
      <c r="V489" s="220">
        <f>ROUND(E489*U489,2)</f>
        <v>1.84</v>
      </c>
      <c r="W489" s="220"/>
      <c r="X489" s="220" t="s">
        <v>292</v>
      </c>
      <c r="Y489" s="210"/>
      <c r="Z489" s="210"/>
      <c r="AA489" s="210"/>
      <c r="AB489" s="210"/>
      <c r="AC489" s="210"/>
      <c r="AD489" s="210"/>
      <c r="AE489" s="210"/>
      <c r="AF489" s="210"/>
      <c r="AG489" s="210" t="s">
        <v>627</v>
      </c>
      <c r="AH489" s="210"/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</row>
    <row r="490" spans="1:60" x14ac:dyDescent="0.25">
      <c r="A490" s="225" t="s">
        <v>238</v>
      </c>
      <c r="B490" s="226" t="s">
        <v>176</v>
      </c>
      <c r="C490" s="241" t="s">
        <v>177</v>
      </c>
      <c r="D490" s="227"/>
      <c r="E490" s="228"/>
      <c r="F490" s="229"/>
      <c r="G490" s="229">
        <f>SUMIF(AG491:AG535,"&lt;&gt;NOR",G491:G535)</f>
        <v>0</v>
      </c>
      <c r="H490" s="229"/>
      <c r="I490" s="229">
        <f>SUM(I491:I535)</f>
        <v>0</v>
      </c>
      <c r="J490" s="229"/>
      <c r="K490" s="229">
        <f>SUM(K491:K535)</f>
        <v>0</v>
      </c>
      <c r="L490" s="229"/>
      <c r="M490" s="229">
        <f>SUM(M491:M535)</f>
        <v>0</v>
      </c>
      <c r="N490" s="229"/>
      <c r="O490" s="229">
        <f>SUM(O491:O535)</f>
        <v>1.54</v>
      </c>
      <c r="P490" s="229"/>
      <c r="Q490" s="229">
        <f>SUM(Q491:Q535)</f>
        <v>4.43</v>
      </c>
      <c r="R490" s="229"/>
      <c r="S490" s="229"/>
      <c r="T490" s="230"/>
      <c r="U490" s="224"/>
      <c r="V490" s="224">
        <f>SUM(V491:V535)</f>
        <v>276.40999999999997</v>
      </c>
      <c r="W490" s="224"/>
      <c r="X490" s="224"/>
      <c r="AG490" t="s">
        <v>239</v>
      </c>
    </row>
    <row r="491" spans="1:60" outlineLevel="1" x14ac:dyDescent="0.25">
      <c r="A491" s="231">
        <v>88</v>
      </c>
      <c r="B491" s="232" t="s">
        <v>774</v>
      </c>
      <c r="C491" s="242" t="s">
        <v>775</v>
      </c>
      <c r="D491" s="233" t="s">
        <v>290</v>
      </c>
      <c r="E491" s="234">
        <v>51.27</v>
      </c>
      <c r="F491" s="235"/>
      <c r="G491" s="236">
        <f>ROUND(E491*F491,2)</f>
        <v>0</v>
      </c>
      <c r="H491" s="235"/>
      <c r="I491" s="236">
        <f>ROUND(E491*H491,2)</f>
        <v>0</v>
      </c>
      <c r="J491" s="235"/>
      <c r="K491" s="236">
        <f>ROUND(E491*J491,2)</f>
        <v>0</v>
      </c>
      <c r="L491" s="236">
        <v>15</v>
      </c>
      <c r="M491" s="236">
        <f>G491*(1+L491/100)</f>
        <v>0</v>
      </c>
      <c r="N491" s="236">
        <v>0</v>
      </c>
      <c r="O491" s="236">
        <f>ROUND(E491*N491,2)</f>
        <v>0</v>
      </c>
      <c r="P491" s="236">
        <v>2.1000000000000001E-2</v>
      </c>
      <c r="Q491" s="236">
        <f>ROUND(E491*P491,2)</f>
        <v>1.08</v>
      </c>
      <c r="R491" s="236" t="s">
        <v>626</v>
      </c>
      <c r="S491" s="236" t="s">
        <v>243</v>
      </c>
      <c r="T491" s="237" t="s">
        <v>243</v>
      </c>
      <c r="U491" s="220">
        <v>0.45</v>
      </c>
      <c r="V491" s="220">
        <f>ROUND(E491*U491,2)</f>
        <v>23.07</v>
      </c>
      <c r="W491" s="220"/>
      <c r="X491" s="220" t="s">
        <v>292</v>
      </c>
      <c r="Y491" s="210"/>
      <c r="Z491" s="210"/>
      <c r="AA491" s="210"/>
      <c r="AB491" s="210"/>
      <c r="AC491" s="210"/>
      <c r="AD491" s="210"/>
      <c r="AE491" s="210"/>
      <c r="AF491" s="210"/>
      <c r="AG491" s="210" t="s">
        <v>320</v>
      </c>
      <c r="AH491" s="210"/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  <c r="BD491" s="210"/>
      <c r="BE491" s="210"/>
      <c r="BF491" s="210"/>
      <c r="BG491" s="210"/>
      <c r="BH491" s="210"/>
    </row>
    <row r="492" spans="1:60" outlineLevel="1" x14ac:dyDescent="0.25">
      <c r="A492" s="217"/>
      <c r="B492" s="218"/>
      <c r="C492" s="244" t="s">
        <v>776</v>
      </c>
      <c r="D492" s="222"/>
      <c r="E492" s="223">
        <v>51.27</v>
      </c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10"/>
      <c r="Z492" s="210"/>
      <c r="AA492" s="210"/>
      <c r="AB492" s="210"/>
      <c r="AC492" s="210"/>
      <c r="AD492" s="210"/>
      <c r="AE492" s="210"/>
      <c r="AF492" s="210"/>
      <c r="AG492" s="210" t="s">
        <v>282</v>
      </c>
      <c r="AH492" s="210">
        <v>0</v>
      </c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  <c r="BD492" s="210"/>
      <c r="BE492" s="210"/>
      <c r="BF492" s="210"/>
      <c r="BG492" s="210"/>
      <c r="BH492" s="210"/>
    </row>
    <row r="493" spans="1:60" outlineLevel="1" x14ac:dyDescent="0.25">
      <c r="A493" s="231">
        <v>89</v>
      </c>
      <c r="B493" s="232" t="s">
        <v>777</v>
      </c>
      <c r="C493" s="242" t="s">
        <v>778</v>
      </c>
      <c r="D493" s="233" t="s">
        <v>779</v>
      </c>
      <c r="E493" s="234">
        <v>1197.8</v>
      </c>
      <c r="F493" s="235"/>
      <c r="G493" s="236">
        <f>ROUND(E493*F493,2)</f>
        <v>0</v>
      </c>
      <c r="H493" s="235"/>
      <c r="I493" s="236">
        <f>ROUND(E493*H493,2)</f>
        <v>0</v>
      </c>
      <c r="J493" s="235"/>
      <c r="K493" s="236">
        <f>ROUND(E493*J493,2)</f>
        <v>0</v>
      </c>
      <c r="L493" s="236">
        <v>15</v>
      </c>
      <c r="M493" s="236">
        <f>G493*(1+L493/100)</f>
        <v>0</v>
      </c>
      <c r="N493" s="236">
        <v>5.0000000000000002E-5</v>
      </c>
      <c r="O493" s="236">
        <f>ROUND(E493*N493,2)</f>
        <v>0.06</v>
      </c>
      <c r="P493" s="236">
        <v>0</v>
      </c>
      <c r="Q493" s="236">
        <f>ROUND(E493*P493,2)</f>
        <v>0</v>
      </c>
      <c r="R493" s="236" t="s">
        <v>626</v>
      </c>
      <c r="S493" s="236" t="s">
        <v>243</v>
      </c>
      <c r="T493" s="237" t="s">
        <v>244</v>
      </c>
      <c r="U493" s="220">
        <v>0.08</v>
      </c>
      <c r="V493" s="220">
        <f>ROUND(E493*U493,2)</f>
        <v>95.82</v>
      </c>
      <c r="W493" s="220"/>
      <c r="X493" s="220" t="s">
        <v>292</v>
      </c>
      <c r="Y493" s="210"/>
      <c r="Z493" s="210"/>
      <c r="AA493" s="210"/>
      <c r="AB493" s="210"/>
      <c r="AC493" s="210"/>
      <c r="AD493" s="210"/>
      <c r="AE493" s="210"/>
      <c r="AF493" s="210"/>
      <c r="AG493" s="210" t="s">
        <v>627</v>
      </c>
      <c r="AH493" s="210"/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  <c r="BD493" s="210"/>
      <c r="BE493" s="210"/>
      <c r="BF493" s="210"/>
      <c r="BG493" s="210"/>
      <c r="BH493" s="210"/>
    </row>
    <row r="494" spans="1:60" outlineLevel="1" x14ac:dyDescent="0.25">
      <c r="A494" s="217"/>
      <c r="B494" s="218"/>
      <c r="C494" s="244" t="s">
        <v>780</v>
      </c>
      <c r="D494" s="222"/>
      <c r="E494" s="223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10"/>
      <c r="Z494" s="210"/>
      <c r="AA494" s="210"/>
      <c r="AB494" s="210"/>
      <c r="AC494" s="210"/>
      <c r="AD494" s="210"/>
      <c r="AE494" s="210"/>
      <c r="AF494" s="210"/>
      <c r="AG494" s="210" t="s">
        <v>282</v>
      </c>
      <c r="AH494" s="210">
        <v>0</v>
      </c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</row>
    <row r="495" spans="1:60" outlineLevel="1" x14ac:dyDescent="0.25">
      <c r="A495" s="217"/>
      <c r="B495" s="218"/>
      <c r="C495" s="244" t="s">
        <v>781</v>
      </c>
      <c r="D495" s="222"/>
      <c r="E495" s="223">
        <v>47.2</v>
      </c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10"/>
      <c r="Z495" s="210"/>
      <c r="AA495" s="210"/>
      <c r="AB495" s="210"/>
      <c r="AC495" s="210"/>
      <c r="AD495" s="210"/>
      <c r="AE495" s="210"/>
      <c r="AF495" s="210"/>
      <c r="AG495" s="210" t="s">
        <v>282</v>
      </c>
      <c r="AH495" s="210">
        <v>0</v>
      </c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  <c r="BD495" s="210"/>
      <c r="BE495" s="210"/>
      <c r="BF495" s="210"/>
      <c r="BG495" s="210"/>
      <c r="BH495" s="210"/>
    </row>
    <row r="496" spans="1:60" outlineLevel="1" x14ac:dyDescent="0.25">
      <c r="A496" s="217"/>
      <c r="B496" s="218"/>
      <c r="C496" s="244" t="s">
        <v>782</v>
      </c>
      <c r="D496" s="222"/>
      <c r="E496" s="223">
        <v>444.4</v>
      </c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10"/>
      <c r="Z496" s="210"/>
      <c r="AA496" s="210"/>
      <c r="AB496" s="210"/>
      <c r="AC496" s="210"/>
      <c r="AD496" s="210"/>
      <c r="AE496" s="210"/>
      <c r="AF496" s="210"/>
      <c r="AG496" s="210" t="s">
        <v>282</v>
      </c>
      <c r="AH496" s="210">
        <v>0</v>
      </c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</row>
    <row r="497" spans="1:60" outlineLevel="1" x14ac:dyDescent="0.25">
      <c r="A497" s="217"/>
      <c r="B497" s="218"/>
      <c r="C497" s="244" t="s">
        <v>783</v>
      </c>
      <c r="D497" s="222"/>
      <c r="E497" s="223">
        <v>706.2</v>
      </c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10"/>
      <c r="Z497" s="210"/>
      <c r="AA497" s="210"/>
      <c r="AB497" s="210"/>
      <c r="AC497" s="210"/>
      <c r="AD497" s="210"/>
      <c r="AE497" s="210"/>
      <c r="AF497" s="210"/>
      <c r="AG497" s="210" t="s">
        <v>282</v>
      </c>
      <c r="AH497" s="210">
        <v>0</v>
      </c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</row>
    <row r="498" spans="1:60" ht="20.399999999999999" outlineLevel="1" x14ac:dyDescent="0.25">
      <c r="A498" s="231">
        <v>90</v>
      </c>
      <c r="B498" s="232" t="s">
        <v>784</v>
      </c>
      <c r="C498" s="242" t="s">
        <v>785</v>
      </c>
      <c r="D498" s="233" t="s">
        <v>779</v>
      </c>
      <c r="E498" s="234">
        <v>499.05500000000001</v>
      </c>
      <c r="F498" s="235"/>
      <c r="G498" s="236">
        <f>ROUND(E498*F498,2)</f>
        <v>0</v>
      </c>
      <c r="H498" s="235"/>
      <c r="I498" s="236">
        <f>ROUND(E498*H498,2)</f>
        <v>0</v>
      </c>
      <c r="J498" s="235"/>
      <c r="K498" s="236">
        <f>ROUND(E498*J498,2)</f>
        <v>0</v>
      </c>
      <c r="L498" s="236">
        <v>15</v>
      </c>
      <c r="M498" s="236">
        <f>G498*(1+L498/100)</f>
        <v>0</v>
      </c>
      <c r="N498" s="236">
        <v>5.0000000000000002E-5</v>
      </c>
      <c r="O498" s="236">
        <f>ROUND(E498*N498,2)</f>
        <v>0.02</v>
      </c>
      <c r="P498" s="236">
        <v>1E-3</v>
      </c>
      <c r="Q498" s="236">
        <f>ROUND(E498*P498,2)</f>
        <v>0.5</v>
      </c>
      <c r="R498" s="236" t="s">
        <v>626</v>
      </c>
      <c r="S498" s="236" t="s">
        <v>243</v>
      </c>
      <c r="T498" s="237" t="s">
        <v>243</v>
      </c>
      <c r="U498" s="220">
        <v>9.7000000000000003E-2</v>
      </c>
      <c r="V498" s="220">
        <f>ROUND(E498*U498,2)</f>
        <v>48.41</v>
      </c>
      <c r="W498" s="220"/>
      <c r="X498" s="220" t="s">
        <v>292</v>
      </c>
      <c r="Y498" s="210"/>
      <c r="Z498" s="210"/>
      <c r="AA498" s="210"/>
      <c r="AB498" s="210"/>
      <c r="AC498" s="210"/>
      <c r="AD498" s="210"/>
      <c r="AE498" s="210"/>
      <c r="AF498" s="210"/>
      <c r="AG498" s="210" t="s">
        <v>627</v>
      </c>
      <c r="AH498" s="210"/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</row>
    <row r="499" spans="1:60" outlineLevel="1" x14ac:dyDescent="0.25">
      <c r="A499" s="217"/>
      <c r="B499" s="218"/>
      <c r="C499" s="244" t="s">
        <v>786</v>
      </c>
      <c r="D499" s="222"/>
      <c r="E499" s="223">
        <v>16</v>
      </c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10"/>
      <c r="Z499" s="210"/>
      <c r="AA499" s="210"/>
      <c r="AB499" s="210"/>
      <c r="AC499" s="210"/>
      <c r="AD499" s="210"/>
      <c r="AE499" s="210"/>
      <c r="AF499" s="210"/>
      <c r="AG499" s="210" t="s">
        <v>282</v>
      </c>
      <c r="AH499" s="210">
        <v>0</v>
      </c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</row>
    <row r="500" spans="1:60" outlineLevel="1" x14ac:dyDescent="0.25">
      <c r="A500" s="217"/>
      <c r="B500" s="218"/>
      <c r="C500" s="244" t="s">
        <v>787</v>
      </c>
      <c r="D500" s="222"/>
      <c r="E500" s="223">
        <v>9</v>
      </c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10"/>
      <c r="Z500" s="210"/>
      <c r="AA500" s="210"/>
      <c r="AB500" s="210"/>
      <c r="AC500" s="210"/>
      <c r="AD500" s="210"/>
      <c r="AE500" s="210"/>
      <c r="AF500" s="210"/>
      <c r="AG500" s="210" t="s">
        <v>282</v>
      </c>
      <c r="AH500" s="210">
        <v>0</v>
      </c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</row>
    <row r="501" spans="1:60" outlineLevel="1" x14ac:dyDescent="0.25">
      <c r="A501" s="217"/>
      <c r="B501" s="218"/>
      <c r="C501" s="244" t="s">
        <v>788</v>
      </c>
      <c r="D501" s="222"/>
      <c r="E501" s="223">
        <v>20</v>
      </c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10"/>
      <c r="Z501" s="210"/>
      <c r="AA501" s="210"/>
      <c r="AB501" s="210"/>
      <c r="AC501" s="210"/>
      <c r="AD501" s="210"/>
      <c r="AE501" s="210"/>
      <c r="AF501" s="210"/>
      <c r="AG501" s="210" t="s">
        <v>282</v>
      </c>
      <c r="AH501" s="210">
        <v>0</v>
      </c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</row>
    <row r="502" spans="1:60" outlineLevel="1" x14ac:dyDescent="0.25">
      <c r="A502" s="217"/>
      <c r="B502" s="218"/>
      <c r="C502" s="244" t="s">
        <v>789</v>
      </c>
      <c r="D502" s="222"/>
      <c r="E502" s="223">
        <v>30</v>
      </c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10"/>
      <c r="Z502" s="210"/>
      <c r="AA502" s="210"/>
      <c r="AB502" s="210"/>
      <c r="AC502" s="210"/>
      <c r="AD502" s="210"/>
      <c r="AE502" s="210"/>
      <c r="AF502" s="210"/>
      <c r="AG502" s="210" t="s">
        <v>282</v>
      </c>
      <c r="AH502" s="210">
        <v>0</v>
      </c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</row>
    <row r="503" spans="1:60" outlineLevel="1" x14ac:dyDescent="0.25">
      <c r="A503" s="217"/>
      <c r="B503" s="218"/>
      <c r="C503" s="244" t="s">
        <v>790</v>
      </c>
      <c r="D503" s="222"/>
      <c r="E503" s="223">
        <v>21.32</v>
      </c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10"/>
      <c r="Z503" s="210"/>
      <c r="AA503" s="210"/>
      <c r="AB503" s="210"/>
      <c r="AC503" s="210"/>
      <c r="AD503" s="210"/>
      <c r="AE503" s="210"/>
      <c r="AF503" s="210"/>
      <c r="AG503" s="210" t="s">
        <v>282</v>
      </c>
      <c r="AH503" s="210">
        <v>0</v>
      </c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</row>
    <row r="504" spans="1:60" outlineLevel="1" x14ac:dyDescent="0.25">
      <c r="A504" s="217"/>
      <c r="B504" s="218"/>
      <c r="C504" s="244" t="s">
        <v>791</v>
      </c>
      <c r="D504" s="222"/>
      <c r="E504" s="223">
        <v>110</v>
      </c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10"/>
      <c r="Z504" s="210"/>
      <c r="AA504" s="210"/>
      <c r="AB504" s="210"/>
      <c r="AC504" s="210"/>
      <c r="AD504" s="210"/>
      <c r="AE504" s="210"/>
      <c r="AF504" s="210"/>
      <c r="AG504" s="210" t="s">
        <v>282</v>
      </c>
      <c r="AH504" s="210">
        <v>0</v>
      </c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  <c r="BD504" s="210"/>
      <c r="BE504" s="210"/>
      <c r="BF504" s="210"/>
      <c r="BG504" s="210"/>
      <c r="BH504" s="210"/>
    </row>
    <row r="505" spans="1:60" ht="20.399999999999999" outlineLevel="1" x14ac:dyDescent="0.25">
      <c r="A505" s="217"/>
      <c r="B505" s="218"/>
      <c r="C505" s="244" t="s">
        <v>792</v>
      </c>
      <c r="D505" s="222"/>
      <c r="E505" s="223">
        <v>292.74</v>
      </c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10"/>
      <c r="Z505" s="210"/>
      <c r="AA505" s="210"/>
      <c r="AB505" s="210"/>
      <c r="AC505" s="210"/>
      <c r="AD505" s="210"/>
      <c r="AE505" s="210"/>
      <c r="AF505" s="210"/>
      <c r="AG505" s="210" t="s">
        <v>282</v>
      </c>
      <c r="AH505" s="210">
        <v>0</v>
      </c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</row>
    <row r="506" spans="1:60" ht="20.399999999999999" outlineLevel="1" x14ac:dyDescent="0.25">
      <c r="A506" s="231">
        <v>91</v>
      </c>
      <c r="B506" s="232" t="s">
        <v>793</v>
      </c>
      <c r="C506" s="242" t="s">
        <v>794</v>
      </c>
      <c r="D506" s="233" t="s">
        <v>779</v>
      </c>
      <c r="E506" s="234">
        <v>890</v>
      </c>
      <c r="F506" s="235"/>
      <c r="G506" s="236">
        <f>ROUND(E506*F506,2)</f>
        <v>0</v>
      </c>
      <c r="H506" s="235"/>
      <c r="I506" s="236">
        <f>ROUND(E506*H506,2)</f>
        <v>0</v>
      </c>
      <c r="J506" s="235"/>
      <c r="K506" s="236">
        <f>ROUND(E506*J506,2)</f>
        <v>0</v>
      </c>
      <c r="L506" s="236">
        <v>15</v>
      </c>
      <c r="M506" s="236">
        <f>G506*(1+L506/100)</f>
        <v>0</v>
      </c>
      <c r="N506" s="236">
        <v>5.0000000000000002E-5</v>
      </c>
      <c r="O506" s="236">
        <f>ROUND(E506*N506,2)</f>
        <v>0.04</v>
      </c>
      <c r="P506" s="236">
        <v>1E-3</v>
      </c>
      <c r="Q506" s="236">
        <f>ROUND(E506*P506,2)</f>
        <v>0.89</v>
      </c>
      <c r="R506" s="236" t="s">
        <v>626</v>
      </c>
      <c r="S506" s="236" t="s">
        <v>243</v>
      </c>
      <c r="T506" s="237" t="s">
        <v>243</v>
      </c>
      <c r="U506" s="220">
        <v>0.05</v>
      </c>
      <c r="V506" s="220">
        <f>ROUND(E506*U506,2)</f>
        <v>44.5</v>
      </c>
      <c r="W506" s="220"/>
      <c r="X506" s="220" t="s">
        <v>292</v>
      </c>
      <c r="Y506" s="210"/>
      <c r="Z506" s="210"/>
      <c r="AA506" s="210"/>
      <c r="AB506" s="210"/>
      <c r="AC506" s="210"/>
      <c r="AD506" s="210"/>
      <c r="AE506" s="210"/>
      <c r="AF506" s="210"/>
      <c r="AG506" s="210" t="s">
        <v>627</v>
      </c>
      <c r="AH506" s="210"/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  <c r="BD506" s="210"/>
      <c r="BE506" s="210"/>
      <c r="BF506" s="210"/>
      <c r="BG506" s="210"/>
      <c r="BH506" s="210"/>
    </row>
    <row r="507" spans="1:60" outlineLevel="1" x14ac:dyDescent="0.25">
      <c r="A507" s="217"/>
      <c r="B507" s="218"/>
      <c r="C507" s="244" t="s">
        <v>795</v>
      </c>
      <c r="D507" s="222"/>
      <c r="E507" s="223">
        <v>150</v>
      </c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10"/>
      <c r="Z507" s="210"/>
      <c r="AA507" s="210"/>
      <c r="AB507" s="210"/>
      <c r="AC507" s="210"/>
      <c r="AD507" s="210"/>
      <c r="AE507" s="210"/>
      <c r="AF507" s="210"/>
      <c r="AG507" s="210" t="s">
        <v>282</v>
      </c>
      <c r="AH507" s="210">
        <v>0</v>
      </c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</row>
    <row r="508" spans="1:60" outlineLevel="1" x14ac:dyDescent="0.25">
      <c r="A508" s="217"/>
      <c r="B508" s="218"/>
      <c r="C508" s="244" t="s">
        <v>796</v>
      </c>
      <c r="D508" s="222"/>
      <c r="E508" s="223">
        <v>140</v>
      </c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10"/>
      <c r="Z508" s="210"/>
      <c r="AA508" s="210"/>
      <c r="AB508" s="210"/>
      <c r="AC508" s="210"/>
      <c r="AD508" s="210"/>
      <c r="AE508" s="210"/>
      <c r="AF508" s="210"/>
      <c r="AG508" s="210" t="s">
        <v>282</v>
      </c>
      <c r="AH508" s="210">
        <v>0</v>
      </c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  <c r="BD508" s="210"/>
      <c r="BE508" s="210"/>
      <c r="BF508" s="210"/>
      <c r="BG508" s="210"/>
      <c r="BH508" s="210"/>
    </row>
    <row r="509" spans="1:60" outlineLevel="1" x14ac:dyDescent="0.25">
      <c r="A509" s="217"/>
      <c r="B509" s="218"/>
      <c r="C509" s="244" t="s">
        <v>797</v>
      </c>
      <c r="D509" s="222"/>
      <c r="E509" s="223">
        <v>80</v>
      </c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10"/>
      <c r="Z509" s="210"/>
      <c r="AA509" s="210"/>
      <c r="AB509" s="210"/>
      <c r="AC509" s="210"/>
      <c r="AD509" s="210"/>
      <c r="AE509" s="210"/>
      <c r="AF509" s="210"/>
      <c r="AG509" s="210" t="s">
        <v>282</v>
      </c>
      <c r="AH509" s="210">
        <v>0</v>
      </c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  <c r="BD509" s="210"/>
      <c r="BE509" s="210"/>
      <c r="BF509" s="210"/>
      <c r="BG509" s="210"/>
      <c r="BH509" s="210"/>
    </row>
    <row r="510" spans="1:60" outlineLevel="1" x14ac:dyDescent="0.25">
      <c r="A510" s="217"/>
      <c r="B510" s="218"/>
      <c r="C510" s="244" t="s">
        <v>798</v>
      </c>
      <c r="D510" s="222"/>
      <c r="E510" s="223">
        <v>320</v>
      </c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10"/>
      <c r="Z510" s="210"/>
      <c r="AA510" s="210"/>
      <c r="AB510" s="210"/>
      <c r="AC510" s="210"/>
      <c r="AD510" s="210"/>
      <c r="AE510" s="210"/>
      <c r="AF510" s="210"/>
      <c r="AG510" s="210" t="s">
        <v>282</v>
      </c>
      <c r="AH510" s="210">
        <v>0</v>
      </c>
      <c r="AI510" s="210"/>
      <c r="AJ510" s="210"/>
      <c r="AK510" s="210"/>
      <c r="AL510" s="210"/>
      <c r="AM510" s="210"/>
      <c r="AN510" s="210"/>
      <c r="AO510" s="210"/>
      <c r="AP510" s="210"/>
      <c r="AQ510" s="210"/>
      <c r="AR510" s="210"/>
      <c r="AS510" s="210"/>
      <c r="AT510" s="210"/>
      <c r="AU510" s="210"/>
      <c r="AV510" s="210"/>
      <c r="AW510" s="210"/>
      <c r="AX510" s="210"/>
      <c r="AY510" s="210"/>
      <c r="AZ510" s="210"/>
      <c r="BA510" s="210"/>
      <c r="BB510" s="210"/>
      <c r="BC510" s="210"/>
      <c r="BD510" s="210"/>
      <c r="BE510" s="210"/>
      <c r="BF510" s="210"/>
      <c r="BG510" s="210"/>
      <c r="BH510" s="210"/>
    </row>
    <row r="511" spans="1:60" outlineLevel="1" x14ac:dyDescent="0.25">
      <c r="A511" s="217"/>
      <c r="B511" s="218"/>
      <c r="C511" s="244" t="s">
        <v>799</v>
      </c>
      <c r="D511" s="222"/>
      <c r="E511" s="223">
        <v>200</v>
      </c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10"/>
      <c r="Z511" s="210"/>
      <c r="AA511" s="210"/>
      <c r="AB511" s="210"/>
      <c r="AC511" s="210"/>
      <c r="AD511" s="210"/>
      <c r="AE511" s="210"/>
      <c r="AF511" s="210"/>
      <c r="AG511" s="210" t="s">
        <v>282</v>
      </c>
      <c r="AH511" s="210">
        <v>0</v>
      </c>
      <c r="AI511" s="210"/>
      <c r="AJ511" s="210"/>
      <c r="AK511" s="210"/>
      <c r="AL511" s="210"/>
      <c r="AM511" s="210"/>
      <c r="AN511" s="210"/>
      <c r="AO511" s="210"/>
      <c r="AP511" s="210"/>
      <c r="AQ511" s="210"/>
      <c r="AR511" s="210"/>
      <c r="AS511" s="210"/>
      <c r="AT511" s="210"/>
      <c r="AU511" s="210"/>
      <c r="AV511" s="210"/>
      <c r="AW511" s="210"/>
      <c r="AX511" s="210"/>
      <c r="AY511" s="210"/>
      <c r="AZ511" s="210"/>
      <c r="BA511" s="210"/>
      <c r="BB511" s="210"/>
      <c r="BC511" s="210"/>
      <c r="BD511" s="210"/>
      <c r="BE511" s="210"/>
      <c r="BF511" s="210"/>
      <c r="BG511" s="210"/>
      <c r="BH511" s="210"/>
    </row>
    <row r="512" spans="1:60" ht="20.399999999999999" outlineLevel="1" x14ac:dyDescent="0.25">
      <c r="A512" s="231">
        <v>92</v>
      </c>
      <c r="B512" s="232" t="s">
        <v>800</v>
      </c>
      <c r="C512" s="242" t="s">
        <v>801</v>
      </c>
      <c r="D512" s="233" t="s">
        <v>779</v>
      </c>
      <c r="E512" s="234">
        <v>460</v>
      </c>
      <c r="F512" s="235"/>
      <c r="G512" s="236">
        <f>ROUND(E512*F512,2)</f>
        <v>0</v>
      </c>
      <c r="H512" s="235"/>
      <c r="I512" s="236">
        <f>ROUND(E512*H512,2)</f>
        <v>0</v>
      </c>
      <c r="J512" s="235"/>
      <c r="K512" s="236">
        <f>ROUND(E512*J512,2)</f>
        <v>0</v>
      </c>
      <c r="L512" s="236">
        <v>15</v>
      </c>
      <c r="M512" s="236">
        <f>G512*(1+L512/100)</f>
        <v>0</v>
      </c>
      <c r="N512" s="236">
        <v>5.0000000000000002E-5</v>
      </c>
      <c r="O512" s="236">
        <f>ROUND(E512*N512,2)</f>
        <v>0.02</v>
      </c>
      <c r="P512" s="236">
        <v>1E-3</v>
      </c>
      <c r="Q512" s="236">
        <f>ROUND(E512*P512,2)</f>
        <v>0.46</v>
      </c>
      <c r="R512" s="236" t="s">
        <v>626</v>
      </c>
      <c r="S512" s="236" t="s">
        <v>243</v>
      </c>
      <c r="T512" s="237" t="s">
        <v>243</v>
      </c>
      <c r="U512" s="220">
        <v>4.1000000000000002E-2</v>
      </c>
      <c r="V512" s="220">
        <f>ROUND(E512*U512,2)</f>
        <v>18.86</v>
      </c>
      <c r="W512" s="220"/>
      <c r="X512" s="220" t="s">
        <v>292</v>
      </c>
      <c r="Y512" s="210"/>
      <c r="Z512" s="210"/>
      <c r="AA512" s="210"/>
      <c r="AB512" s="210"/>
      <c r="AC512" s="210"/>
      <c r="AD512" s="210"/>
      <c r="AE512" s="210"/>
      <c r="AF512" s="210"/>
      <c r="AG512" s="210" t="s">
        <v>627</v>
      </c>
      <c r="AH512" s="210"/>
      <c r="AI512" s="210"/>
      <c r="AJ512" s="210"/>
      <c r="AK512" s="210"/>
      <c r="AL512" s="210"/>
      <c r="AM512" s="210"/>
      <c r="AN512" s="210"/>
      <c r="AO512" s="210"/>
      <c r="AP512" s="210"/>
      <c r="AQ512" s="210"/>
      <c r="AR512" s="210"/>
      <c r="AS512" s="210"/>
      <c r="AT512" s="210"/>
      <c r="AU512" s="210"/>
      <c r="AV512" s="210"/>
      <c r="AW512" s="210"/>
      <c r="AX512" s="210"/>
      <c r="AY512" s="210"/>
      <c r="AZ512" s="210"/>
      <c r="BA512" s="210"/>
      <c r="BB512" s="210"/>
      <c r="BC512" s="210"/>
      <c r="BD512" s="210"/>
      <c r="BE512" s="210"/>
      <c r="BF512" s="210"/>
      <c r="BG512" s="210"/>
      <c r="BH512" s="210"/>
    </row>
    <row r="513" spans="1:60" outlineLevel="1" x14ac:dyDescent="0.25">
      <c r="A513" s="217"/>
      <c r="B513" s="218"/>
      <c r="C513" s="244" t="s">
        <v>802</v>
      </c>
      <c r="D513" s="222"/>
      <c r="E513" s="223">
        <v>460</v>
      </c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10"/>
      <c r="Z513" s="210"/>
      <c r="AA513" s="210"/>
      <c r="AB513" s="210"/>
      <c r="AC513" s="210"/>
      <c r="AD513" s="210"/>
      <c r="AE513" s="210"/>
      <c r="AF513" s="210"/>
      <c r="AG513" s="210" t="s">
        <v>282</v>
      </c>
      <c r="AH513" s="210">
        <v>0</v>
      </c>
      <c r="AI513" s="210"/>
      <c r="AJ513" s="210"/>
      <c r="AK513" s="210"/>
      <c r="AL513" s="210"/>
      <c r="AM513" s="210"/>
      <c r="AN513" s="210"/>
      <c r="AO513" s="210"/>
      <c r="AP513" s="210"/>
      <c r="AQ513" s="210"/>
      <c r="AR513" s="210"/>
      <c r="AS513" s="210"/>
      <c r="AT513" s="210"/>
      <c r="AU513" s="210"/>
      <c r="AV513" s="210"/>
      <c r="AW513" s="210"/>
      <c r="AX513" s="210"/>
      <c r="AY513" s="210"/>
      <c r="AZ513" s="210"/>
      <c r="BA513" s="210"/>
      <c r="BB513" s="210"/>
      <c r="BC513" s="210"/>
      <c r="BD513" s="210"/>
      <c r="BE513" s="210"/>
      <c r="BF513" s="210"/>
      <c r="BG513" s="210"/>
      <c r="BH513" s="210"/>
    </row>
    <row r="514" spans="1:60" outlineLevel="1" x14ac:dyDescent="0.25">
      <c r="A514" s="231">
        <v>93</v>
      </c>
      <c r="B514" s="232" t="s">
        <v>803</v>
      </c>
      <c r="C514" s="242" t="s">
        <v>804</v>
      </c>
      <c r="D514" s="233" t="s">
        <v>290</v>
      </c>
      <c r="E514" s="234">
        <v>50.35</v>
      </c>
      <c r="F514" s="235"/>
      <c r="G514" s="236">
        <f>ROUND(E514*F514,2)</f>
        <v>0</v>
      </c>
      <c r="H514" s="235"/>
      <c r="I514" s="236">
        <f>ROUND(E514*H514,2)</f>
        <v>0</v>
      </c>
      <c r="J514" s="235"/>
      <c r="K514" s="236">
        <f>ROUND(E514*J514,2)</f>
        <v>0</v>
      </c>
      <c r="L514" s="236">
        <v>15</v>
      </c>
      <c r="M514" s="236">
        <f>G514*(1+L514/100)</f>
        <v>0</v>
      </c>
      <c r="N514" s="236">
        <v>0</v>
      </c>
      <c r="O514" s="236">
        <f>ROUND(E514*N514,2)</f>
        <v>0</v>
      </c>
      <c r="P514" s="236">
        <v>2.7E-2</v>
      </c>
      <c r="Q514" s="236">
        <f>ROUND(E514*P514,2)</f>
        <v>1.36</v>
      </c>
      <c r="R514" s="236"/>
      <c r="S514" s="236" t="s">
        <v>272</v>
      </c>
      <c r="T514" s="237" t="s">
        <v>243</v>
      </c>
      <c r="U514" s="220">
        <v>0.89</v>
      </c>
      <c r="V514" s="220">
        <f>ROUND(E514*U514,2)</f>
        <v>44.81</v>
      </c>
      <c r="W514" s="220"/>
      <c r="X514" s="220" t="s">
        <v>292</v>
      </c>
      <c r="Y514" s="210"/>
      <c r="Z514" s="210"/>
      <c r="AA514" s="210"/>
      <c r="AB514" s="210"/>
      <c r="AC514" s="210"/>
      <c r="AD514" s="210"/>
      <c r="AE514" s="210"/>
      <c r="AF514" s="210"/>
      <c r="AG514" s="210" t="s">
        <v>326</v>
      </c>
      <c r="AH514" s="210"/>
      <c r="AI514" s="210"/>
      <c r="AJ514" s="210"/>
      <c r="AK514" s="210"/>
      <c r="AL514" s="210"/>
      <c r="AM514" s="210"/>
      <c r="AN514" s="210"/>
      <c r="AO514" s="210"/>
      <c r="AP514" s="210"/>
      <c r="AQ514" s="210"/>
      <c r="AR514" s="210"/>
      <c r="AS514" s="210"/>
      <c r="AT514" s="210"/>
      <c r="AU514" s="210"/>
      <c r="AV514" s="210"/>
      <c r="AW514" s="210"/>
      <c r="AX514" s="210"/>
      <c r="AY514" s="210"/>
      <c r="AZ514" s="210"/>
      <c r="BA514" s="210"/>
      <c r="BB514" s="210"/>
      <c r="BC514" s="210"/>
      <c r="BD514" s="210"/>
      <c r="BE514" s="210"/>
      <c r="BF514" s="210"/>
      <c r="BG514" s="210"/>
      <c r="BH514" s="210"/>
    </row>
    <row r="515" spans="1:60" outlineLevel="1" x14ac:dyDescent="0.25">
      <c r="A515" s="217"/>
      <c r="B515" s="218"/>
      <c r="C515" s="244" t="s">
        <v>805</v>
      </c>
      <c r="D515" s="222"/>
      <c r="E515" s="223">
        <v>9.6300000000000008</v>
      </c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10"/>
      <c r="Z515" s="210"/>
      <c r="AA515" s="210"/>
      <c r="AB515" s="210"/>
      <c r="AC515" s="210"/>
      <c r="AD515" s="210"/>
      <c r="AE515" s="210"/>
      <c r="AF515" s="210"/>
      <c r="AG515" s="210" t="s">
        <v>282</v>
      </c>
      <c r="AH515" s="210">
        <v>0</v>
      </c>
      <c r="AI515" s="210"/>
      <c r="AJ515" s="210"/>
      <c r="AK515" s="210"/>
      <c r="AL515" s="210"/>
      <c r="AM515" s="210"/>
      <c r="AN515" s="210"/>
      <c r="AO515" s="210"/>
      <c r="AP515" s="210"/>
      <c r="AQ515" s="210"/>
      <c r="AR515" s="210"/>
      <c r="AS515" s="210"/>
      <c r="AT515" s="210"/>
      <c r="AU515" s="210"/>
      <c r="AV515" s="210"/>
      <c r="AW515" s="210"/>
      <c r="AX515" s="210"/>
      <c r="AY515" s="210"/>
      <c r="AZ515" s="210"/>
      <c r="BA515" s="210"/>
      <c r="BB515" s="210"/>
      <c r="BC515" s="210"/>
      <c r="BD515" s="210"/>
      <c r="BE515" s="210"/>
      <c r="BF515" s="210"/>
      <c r="BG515" s="210"/>
      <c r="BH515" s="210"/>
    </row>
    <row r="516" spans="1:60" outlineLevel="1" x14ac:dyDescent="0.25">
      <c r="A516" s="217"/>
      <c r="B516" s="218"/>
      <c r="C516" s="244" t="s">
        <v>806</v>
      </c>
      <c r="D516" s="222"/>
      <c r="E516" s="223">
        <v>12.96</v>
      </c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10"/>
      <c r="Z516" s="210"/>
      <c r="AA516" s="210"/>
      <c r="AB516" s="210"/>
      <c r="AC516" s="210"/>
      <c r="AD516" s="210"/>
      <c r="AE516" s="210"/>
      <c r="AF516" s="210"/>
      <c r="AG516" s="210" t="s">
        <v>282</v>
      </c>
      <c r="AH516" s="210">
        <v>0</v>
      </c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</row>
    <row r="517" spans="1:60" outlineLevel="1" x14ac:dyDescent="0.25">
      <c r="A517" s="217"/>
      <c r="B517" s="218"/>
      <c r="C517" s="244" t="s">
        <v>807</v>
      </c>
      <c r="D517" s="222"/>
      <c r="E517" s="223">
        <v>17.920000000000002</v>
      </c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10"/>
      <c r="Z517" s="210"/>
      <c r="AA517" s="210"/>
      <c r="AB517" s="210"/>
      <c r="AC517" s="210"/>
      <c r="AD517" s="210"/>
      <c r="AE517" s="210"/>
      <c r="AF517" s="210"/>
      <c r="AG517" s="210" t="s">
        <v>282</v>
      </c>
      <c r="AH517" s="210">
        <v>0</v>
      </c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</row>
    <row r="518" spans="1:60" outlineLevel="1" x14ac:dyDescent="0.25">
      <c r="A518" s="217"/>
      <c r="B518" s="218"/>
      <c r="C518" s="244" t="s">
        <v>808</v>
      </c>
      <c r="D518" s="222"/>
      <c r="E518" s="223">
        <v>9.84</v>
      </c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10"/>
      <c r="Z518" s="210"/>
      <c r="AA518" s="210"/>
      <c r="AB518" s="210"/>
      <c r="AC518" s="210"/>
      <c r="AD518" s="210"/>
      <c r="AE518" s="210"/>
      <c r="AF518" s="210"/>
      <c r="AG518" s="210" t="s">
        <v>282</v>
      </c>
      <c r="AH518" s="210">
        <v>0</v>
      </c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</row>
    <row r="519" spans="1:60" outlineLevel="1" x14ac:dyDescent="0.25">
      <c r="A519" s="254">
        <v>94</v>
      </c>
      <c r="B519" s="255" t="s">
        <v>809</v>
      </c>
      <c r="C519" s="263" t="s">
        <v>810</v>
      </c>
      <c r="D519" s="256" t="s">
        <v>564</v>
      </c>
      <c r="E519" s="257">
        <v>3.6</v>
      </c>
      <c r="F519" s="258"/>
      <c r="G519" s="259">
        <f>ROUND(E519*F519,2)</f>
        <v>0</v>
      </c>
      <c r="H519" s="258"/>
      <c r="I519" s="259">
        <f>ROUND(E519*H519,2)</f>
        <v>0</v>
      </c>
      <c r="J519" s="258"/>
      <c r="K519" s="259">
        <f>ROUND(E519*J519,2)</f>
        <v>0</v>
      </c>
      <c r="L519" s="259">
        <v>15</v>
      </c>
      <c r="M519" s="259">
        <f>G519*(1+L519/100)</f>
        <v>0</v>
      </c>
      <c r="N519" s="259">
        <v>0</v>
      </c>
      <c r="O519" s="259">
        <f>ROUND(E519*N519,2)</f>
        <v>0</v>
      </c>
      <c r="P519" s="259">
        <v>0.04</v>
      </c>
      <c r="Q519" s="259">
        <f>ROUND(E519*P519,2)</f>
        <v>0.14000000000000001</v>
      </c>
      <c r="R519" s="259"/>
      <c r="S519" s="259" t="s">
        <v>272</v>
      </c>
      <c r="T519" s="260" t="s">
        <v>243</v>
      </c>
      <c r="U519" s="220">
        <v>0.26</v>
      </c>
      <c r="V519" s="220">
        <f>ROUND(E519*U519,2)</f>
        <v>0.94</v>
      </c>
      <c r="W519" s="220"/>
      <c r="X519" s="220" t="s">
        <v>292</v>
      </c>
      <c r="Y519" s="210"/>
      <c r="Z519" s="210"/>
      <c r="AA519" s="210"/>
      <c r="AB519" s="210"/>
      <c r="AC519" s="210"/>
      <c r="AD519" s="210"/>
      <c r="AE519" s="210"/>
      <c r="AF519" s="210"/>
      <c r="AG519" s="210" t="s">
        <v>326</v>
      </c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</row>
    <row r="520" spans="1:60" outlineLevel="1" x14ac:dyDescent="0.25">
      <c r="A520" s="231">
        <v>95</v>
      </c>
      <c r="B520" s="232" t="s">
        <v>811</v>
      </c>
      <c r="C520" s="242" t="s">
        <v>812</v>
      </c>
      <c r="D520" s="233" t="s">
        <v>686</v>
      </c>
      <c r="E520" s="234">
        <v>0.20150000000000001</v>
      </c>
      <c r="F520" s="235"/>
      <c r="G520" s="236">
        <f>ROUND(E520*F520,2)</f>
        <v>0</v>
      </c>
      <c r="H520" s="235"/>
      <c r="I520" s="236">
        <f>ROUND(E520*H520,2)</f>
        <v>0</v>
      </c>
      <c r="J520" s="235"/>
      <c r="K520" s="236">
        <f>ROUND(E520*J520,2)</f>
        <v>0</v>
      </c>
      <c r="L520" s="236">
        <v>15</v>
      </c>
      <c r="M520" s="236">
        <f>G520*(1+L520/100)</f>
        <v>0</v>
      </c>
      <c r="N520" s="236">
        <v>1</v>
      </c>
      <c r="O520" s="236">
        <f>ROUND(E520*N520,2)</f>
        <v>0.2</v>
      </c>
      <c r="P520" s="236">
        <v>0</v>
      </c>
      <c r="Q520" s="236">
        <f>ROUND(E520*P520,2)</f>
        <v>0</v>
      </c>
      <c r="R520" s="236" t="s">
        <v>738</v>
      </c>
      <c r="S520" s="236" t="s">
        <v>243</v>
      </c>
      <c r="T520" s="237" t="s">
        <v>243</v>
      </c>
      <c r="U520" s="220">
        <v>0</v>
      </c>
      <c r="V520" s="220">
        <f>ROUND(E520*U520,2)</f>
        <v>0</v>
      </c>
      <c r="W520" s="220"/>
      <c r="X520" s="220" t="s">
        <v>739</v>
      </c>
      <c r="Y520" s="210"/>
      <c r="Z520" s="210"/>
      <c r="AA520" s="210"/>
      <c r="AB520" s="210"/>
      <c r="AC520" s="210"/>
      <c r="AD520" s="210"/>
      <c r="AE520" s="210"/>
      <c r="AF520" s="210"/>
      <c r="AG520" s="210" t="s">
        <v>740</v>
      </c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</row>
    <row r="521" spans="1:60" outlineLevel="1" x14ac:dyDescent="0.25">
      <c r="A521" s="217"/>
      <c r="B521" s="218"/>
      <c r="C521" s="244" t="s">
        <v>813</v>
      </c>
      <c r="D521" s="222"/>
      <c r="E521" s="223">
        <v>0.04</v>
      </c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10"/>
      <c r="Z521" s="210"/>
      <c r="AA521" s="210"/>
      <c r="AB521" s="210"/>
      <c r="AC521" s="210"/>
      <c r="AD521" s="210"/>
      <c r="AE521" s="210"/>
      <c r="AF521" s="210"/>
      <c r="AG521" s="210" t="s">
        <v>282</v>
      </c>
      <c r="AH521" s="210">
        <v>0</v>
      </c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</row>
    <row r="522" spans="1:60" outlineLevel="1" x14ac:dyDescent="0.25">
      <c r="A522" s="217"/>
      <c r="B522" s="218"/>
      <c r="C522" s="244" t="s">
        <v>814</v>
      </c>
      <c r="D522" s="222"/>
      <c r="E522" s="223">
        <v>0.02</v>
      </c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10"/>
      <c r="Z522" s="210"/>
      <c r="AA522" s="210"/>
      <c r="AB522" s="210"/>
      <c r="AC522" s="210"/>
      <c r="AD522" s="210"/>
      <c r="AE522" s="210"/>
      <c r="AF522" s="210"/>
      <c r="AG522" s="210" t="s">
        <v>282</v>
      </c>
      <c r="AH522" s="210">
        <v>0</v>
      </c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</row>
    <row r="523" spans="1:60" outlineLevel="1" x14ac:dyDescent="0.25">
      <c r="A523" s="217"/>
      <c r="B523" s="218"/>
      <c r="C523" s="244" t="s">
        <v>815</v>
      </c>
      <c r="D523" s="222"/>
      <c r="E523" s="223">
        <v>0.14000000000000001</v>
      </c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10"/>
      <c r="Z523" s="210"/>
      <c r="AA523" s="210"/>
      <c r="AB523" s="210"/>
      <c r="AC523" s="210"/>
      <c r="AD523" s="210"/>
      <c r="AE523" s="210"/>
      <c r="AF523" s="210"/>
      <c r="AG523" s="210" t="s">
        <v>282</v>
      </c>
      <c r="AH523" s="210">
        <v>0</v>
      </c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</row>
    <row r="524" spans="1:60" outlineLevel="1" x14ac:dyDescent="0.25">
      <c r="A524" s="231">
        <v>96</v>
      </c>
      <c r="B524" s="232" t="s">
        <v>816</v>
      </c>
      <c r="C524" s="242" t="s">
        <v>817</v>
      </c>
      <c r="D524" s="233" t="s">
        <v>686</v>
      </c>
      <c r="E524" s="234">
        <v>0.90549999999999997</v>
      </c>
      <c r="F524" s="235"/>
      <c r="G524" s="236">
        <f>ROUND(E524*F524,2)</f>
        <v>0</v>
      </c>
      <c r="H524" s="235"/>
      <c r="I524" s="236">
        <f>ROUND(E524*H524,2)</f>
        <v>0</v>
      </c>
      <c r="J524" s="235"/>
      <c r="K524" s="236">
        <f>ROUND(E524*J524,2)</f>
        <v>0</v>
      </c>
      <c r="L524" s="236">
        <v>15</v>
      </c>
      <c r="M524" s="236">
        <f>G524*(1+L524/100)</f>
        <v>0</v>
      </c>
      <c r="N524" s="236">
        <v>1</v>
      </c>
      <c r="O524" s="236">
        <f>ROUND(E524*N524,2)</f>
        <v>0.91</v>
      </c>
      <c r="P524" s="236">
        <v>0</v>
      </c>
      <c r="Q524" s="236">
        <f>ROUND(E524*P524,2)</f>
        <v>0</v>
      </c>
      <c r="R524" s="236" t="s">
        <v>738</v>
      </c>
      <c r="S524" s="236" t="s">
        <v>243</v>
      </c>
      <c r="T524" s="237" t="s">
        <v>243</v>
      </c>
      <c r="U524" s="220">
        <v>0</v>
      </c>
      <c r="V524" s="220">
        <f>ROUND(E524*U524,2)</f>
        <v>0</v>
      </c>
      <c r="W524" s="220"/>
      <c r="X524" s="220" t="s">
        <v>739</v>
      </c>
      <c r="Y524" s="210"/>
      <c r="Z524" s="210"/>
      <c r="AA524" s="210"/>
      <c r="AB524" s="210"/>
      <c r="AC524" s="210"/>
      <c r="AD524" s="210"/>
      <c r="AE524" s="210"/>
      <c r="AF524" s="210"/>
      <c r="AG524" s="210" t="s">
        <v>740</v>
      </c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</row>
    <row r="525" spans="1:60" outlineLevel="1" x14ac:dyDescent="0.25">
      <c r="A525" s="217"/>
      <c r="B525" s="218"/>
      <c r="C525" s="244" t="s">
        <v>818</v>
      </c>
      <c r="D525" s="222"/>
      <c r="E525" s="223">
        <v>0.45</v>
      </c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10"/>
      <c r="Z525" s="210"/>
      <c r="AA525" s="210"/>
      <c r="AB525" s="210"/>
      <c r="AC525" s="210"/>
      <c r="AD525" s="210"/>
      <c r="AE525" s="210"/>
      <c r="AF525" s="210"/>
      <c r="AG525" s="210" t="s">
        <v>282</v>
      </c>
      <c r="AH525" s="210">
        <v>0</v>
      </c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</row>
    <row r="526" spans="1:60" outlineLevel="1" x14ac:dyDescent="0.25">
      <c r="A526" s="217"/>
      <c r="B526" s="218"/>
      <c r="C526" s="244" t="s">
        <v>819</v>
      </c>
      <c r="D526" s="222"/>
      <c r="E526" s="223">
        <v>0.45</v>
      </c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10"/>
      <c r="Z526" s="210"/>
      <c r="AA526" s="210"/>
      <c r="AB526" s="210"/>
      <c r="AC526" s="210"/>
      <c r="AD526" s="210"/>
      <c r="AE526" s="210"/>
      <c r="AF526" s="210"/>
      <c r="AG526" s="210" t="s">
        <v>282</v>
      </c>
      <c r="AH526" s="210">
        <v>0</v>
      </c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</row>
    <row r="527" spans="1:60" outlineLevel="1" x14ac:dyDescent="0.25">
      <c r="A527" s="231">
        <v>97</v>
      </c>
      <c r="B527" s="232" t="s">
        <v>820</v>
      </c>
      <c r="C527" s="242" t="s">
        <v>821</v>
      </c>
      <c r="D527" s="233" t="s">
        <v>686</v>
      </c>
      <c r="E527" s="234">
        <v>0.16500000000000001</v>
      </c>
      <c r="F527" s="235"/>
      <c r="G527" s="236">
        <f>ROUND(E527*F527,2)</f>
        <v>0</v>
      </c>
      <c r="H527" s="235"/>
      <c r="I527" s="236">
        <f>ROUND(E527*H527,2)</f>
        <v>0</v>
      </c>
      <c r="J527" s="235"/>
      <c r="K527" s="236">
        <f>ROUND(E527*J527,2)</f>
        <v>0</v>
      </c>
      <c r="L527" s="236">
        <v>15</v>
      </c>
      <c r="M527" s="236">
        <f>G527*(1+L527/100)</f>
        <v>0</v>
      </c>
      <c r="N527" s="236">
        <v>1</v>
      </c>
      <c r="O527" s="236">
        <f>ROUND(E527*N527,2)</f>
        <v>0.17</v>
      </c>
      <c r="P527" s="236">
        <v>0</v>
      </c>
      <c r="Q527" s="236">
        <f>ROUND(E527*P527,2)</f>
        <v>0</v>
      </c>
      <c r="R527" s="236" t="s">
        <v>738</v>
      </c>
      <c r="S527" s="236" t="s">
        <v>243</v>
      </c>
      <c r="T527" s="237" t="s">
        <v>243</v>
      </c>
      <c r="U527" s="220">
        <v>0</v>
      </c>
      <c r="V527" s="220">
        <f>ROUND(E527*U527,2)</f>
        <v>0</v>
      </c>
      <c r="W527" s="220"/>
      <c r="X527" s="220" t="s">
        <v>739</v>
      </c>
      <c r="Y527" s="210"/>
      <c r="Z527" s="210"/>
      <c r="AA527" s="210"/>
      <c r="AB527" s="210"/>
      <c r="AC527" s="210"/>
      <c r="AD527" s="210"/>
      <c r="AE527" s="210"/>
      <c r="AF527" s="210"/>
      <c r="AG527" s="210" t="s">
        <v>740</v>
      </c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</row>
    <row r="528" spans="1:60" outlineLevel="1" x14ac:dyDescent="0.25">
      <c r="A528" s="217"/>
      <c r="B528" s="218"/>
      <c r="C528" s="244" t="s">
        <v>822</v>
      </c>
      <c r="D528" s="222"/>
      <c r="E528" s="223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10"/>
      <c r="Z528" s="210"/>
      <c r="AA528" s="210"/>
      <c r="AB528" s="210"/>
      <c r="AC528" s="210"/>
      <c r="AD528" s="210"/>
      <c r="AE528" s="210"/>
      <c r="AF528" s="210"/>
      <c r="AG528" s="210" t="s">
        <v>282</v>
      </c>
      <c r="AH528" s="210">
        <v>0</v>
      </c>
      <c r="AI528" s="210"/>
      <c r="AJ528" s="210"/>
      <c r="AK528" s="210"/>
      <c r="AL528" s="210"/>
      <c r="AM528" s="210"/>
      <c r="AN528" s="210"/>
      <c r="AO528" s="210"/>
      <c r="AP528" s="210"/>
      <c r="AQ528" s="210"/>
      <c r="AR528" s="210"/>
      <c r="AS528" s="210"/>
      <c r="AT528" s="210"/>
      <c r="AU528" s="210"/>
      <c r="AV528" s="210"/>
      <c r="AW528" s="210"/>
      <c r="AX528" s="210"/>
      <c r="AY528" s="210"/>
      <c r="AZ528" s="210"/>
      <c r="BA528" s="210"/>
      <c r="BB528" s="210"/>
      <c r="BC528" s="210"/>
      <c r="BD528" s="210"/>
      <c r="BE528" s="210"/>
      <c r="BF528" s="210"/>
      <c r="BG528" s="210"/>
      <c r="BH528" s="210"/>
    </row>
    <row r="529" spans="1:60" outlineLevel="1" x14ac:dyDescent="0.25">
      <c r="A529" s="217"/>
      <c r="B529" s="218"/>
      <c r="C529" s="244" t="s">
        <v>823</v>
      </c>
      <c r="D529" s="222"/>
      <c r="E529" s="223">
        <v>0.16500000000000001</v>
      </c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10"/>
      <c r="Z529" s="210"/>
      <c r="AA529" s="210"/>
      <c r="AB529" s="210"/>
      <c r="AC529" s="210"/>
      <c r="AD529" s="210"/>
      <c r="AE529" s="210"/>
      <c r="AF529" s="210"/>
      <c r="AG529" s="210" t="s">
        <v>282</v>
      </c>
      <c r="AH529" s="210">
        <v>0</v>
      </c>
      <c r="AI529" s="210"/>
      <c r="AJ529" s="210"/>
      <c r="AK529" s="210"/>
      <c r="AL529" s="210"/>
      <c r="AM529" s="210"/>
      <c r="AN529" s="210"/>
      <c r="AO529" s="210"/>
      <c r="AP529" s="210"/>
      <c r="AQ529" s="210"/>
      <c r="AR529" s="210"/>
      <c r="AS529" s="210"/>
      <c r="AT529" s="210"/>
      <c r="AU529" s="210"/>
      <c r="AV529" s="210"/>
      <c r="AW529" s="210"/>
      <c r="AX529" s="210"/>
      <c r="AY529" s="210"/>
      <c r="AZ529" s="210"/>
      <c r="BA529" s="210"/>
      <c r="BB529" s="210"/>
      <c r="BC529" s="210"/>
      <c r="BD529" s="210"/>
      <c r="BE529" s="210"/>
      <c r="BF529" s="210"/>
      <c r="BG529" s="210"/>
      <c r="BH529" s="210"/>
    </row>
    <row r="530" spans="1:60" outlineLevel="1" x14ac:dyDescent="0.25">
      <c r="A530" s="231">
        <v>98</v>
      </c>
      <c r="B530" s="232" t="s">
        <v>824</v>
      </c>
      <c r="C530" s="242" t="s">
        <v>825</v>
      </c>
      <c r="D530" s="233" t="s">
        <v>686</v>
      </c>
      <c r="E530" s="234">
        <v>4.5760000000000002E-2</v>
      </c>
      <c r="F530" s="235"/>
      <c r="G530" s="236">
        <f>ROUND(E530*F530,2)</f>
        <v>0</v>
      </c>
      <c r="H530" s="235"/>
      <c r="I530" s="236">
        <f>ROUND(E530*H530,2)</f>
        <v>0</v>
      </c>
      <c r="J530" s="235"/>
      <c r="K530" s="236">
        <f>ROUND(E530*J530,2)</f>
        <v>0</v>
      </c>
      <c r="L530" s="236">
        <v>15</v>
      </c>
      <c r="M530" s="236">
        <f>G530*(1+L530/100)</f>
        <v>0</v>
      </c>
      <c r="N530" s="236">
        <v>1</v>
      </c>
      <c r="O530" s="236">
        <f>ROUND(E530*N530,2)</f>
        <v>0.05</v>
      </c>
      <c r="P530" s="236">
        <v>0</v>
      </c>
      <c r="Q530" s="236">
        <f>ROUND(E530*P530,2)</f>
        <v>0</v>
      </c>
      <c r="R530" s="236" t="s">
        <v>738</v>
      </c>
      <c r="S530" s="236" t="s">
        <v>243</v>
      </c>
      <c r="T530" s="237" t="s">
        <v>243</v>
      </c>
      <c r="U530" s="220">
        <v>0</v>
      </c>
      <c r="V530" s="220">
        <f>ROUND(E530*U530,2)</f>
        <v>0</v>
      </c>
      <c r="W530" s="220"/>
      <c r="X530" s="220" t="s">
        <v>739</v>
      </c>
      <c r="Y530" s="210"/>
      <c r="Z530" s="210"/>
      <c r="AA530" s="210"/>
      <c r="AB530" s="210"/>
      <c r="AC530" s="210"/>
      <c r="AD530" s="210"/>
      <c r="AE530" s="210"/>
      <c r="AF530" s="210"/>
      <c r="AG530" s="210" t="s">
        <v>740</v>
      </c>
      <c r="AH530" s="210"/>
      <c r="AI530" s="210"/>
      <c r="AJ530" s="210"/>
      <c r="AK530" s="210"/>
      <c r="AL530" s="210"/>
      <c r="AM530" s="210"/>
      <c r="AN530" s="210"/>
      <c r="AO530" s="210"/>
      <c r="AP530" s="210"/>
      <c r="AQ530" s="210"/>
      <c r="AR530" s="210"/>
      <c r="AS530" s="210"/>
      <c r="AT530" s="210"/>
      <c r="AU530" s="210"/>
      <c r="AV530" s="210"/>
      <c r="AW530" s="210"/>
      <c r="AX530" s="210"/>
      <c r="AY530" s="210"/>
      <c r="AZ530" s="210"/>
      <c r="BA530" s="210"/>
      <c r="BB530" s="210"/>
      <c r="BC530" s="210"/>
      <c r="BD530" s="210"/>
      <c r="BE530" s="210"/>
      <c r="BF530" s="210"/>
      <c r="BG530" s="210"/>
      <c r="BH530" s="210"/>
    </row>
    <row r="531" spans="1:60" outlineLevel="1" x14ac:dyDescent="0.25">
      <c r="A531" s="217"/>
      <c r="B531" s="218"/>
      <c r="C531" s="244" t="s">
        <v>826</v>
      </c>
      <c r="D531" s="222"/>
      <c r="E531" s="223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10"/>
      <c r="Z531" s="210"/>
      <c r="AA531" s="210"/>
      <c r="AB531" s="210"/>
      <c r="AC531" s="210"/>
      <c r="AD531" s="210"/>
      <c r="AE531" s="210"/>
      <c r="AF531" s="210"/>
      <c r="AG531" s="210" t="s">
        <v>282</v>
      </c>
      <c r="AH531" s="210">
        <v>0</v>
      </c>
      <c r="AI531" s="210"/>
      <c r="AJ531" s="210"/>
      <c r="AK531" s="210"/>
      <c r="AL531" s="210"/>
      <c r="AM531" s="210"/>
      <c r="AN531" s="210"/>
      <c r="AO531" s="210"/>
      <c r="AP531" s="210"/>
      <c r="AQ531" s="210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10"/>
      <c r="BB531" s="210"/>
      <c r="BC531" s="210"/>
      <c r="BD531" s="210"/>
      <c r="BE531" s="210"/>
      <c r="BF531" s="210"/>
      <c r="BG531" s="210"/>
      <c r="BH531" s="210"/>
    </row>
    <row r="532" spans="1:60" outlineLevel="1" x14ac:dyDescent="0.25">
      <c r="A532" s="217"/>
      <c r="B532" s="218"/>
      <c r="C532" s="244" t="s">
        <v>827</v>
      </c>
      <c r="D532" s="222"/>
      <c r="E532" s="223">
        <v>8.8000000000000005E-3</v>
      </c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10"/>
      <c r="Z532" s="210"/>
      <c r="AA532" s="210"/>
      <c r="AB532" s="210"/>
      <c r="AC532" s="210"/>
      <c r="AD532" s="210"/>
      <c r="AE532" s="210"/>
      <c r="AF532" s="210"/>
      <c r="AG532" s="210" t="s">
        <v>282</v>
      </c>
      <c r="AH532" s="210">
        <v>0</v>
      </c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  <c r="BD532" s="210"/>
      <c r="BE532" s="210"/>
      <c r="BF532" s="210"/>
      <c r="BG532" s="210"/>
      <c r="BH532" s="210"/>
    </row>
    <row r="533" spans="1:60" outlineLevel="1" x14ac:dyDescent="0.25">
      <c r="A533" s="217"/>
      <c r="B533" s="218"/>
      <c r="C533" s="244" t="s">
        <v>828</v>
      </c>
      <c r="D533" s="222"/>
      <c r="E533" s="223">
        <v>1.848E-2</v>
      </c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10"/>
      <c r="Z533" s="210"/>
      <c r="AA533" s="210"/>
      <c r="AB533" s="210"/>
      <c r="AC533" s="210"/>
      <c r="AD533" s="210"/>
      <c r="AE533" s="210"/>
      <c r="AF533" s="210"/>
      <c r="AG533" s="210" t="s">
        <v>282</v>
      </c>
      <c r="AH533" s="210">
        <v>0</v>
      </c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</row>
    <row r="534" spans="1:60" outlineLevel="1" x14ac:dyDescent="0.25">
      <c r="A534" s="217"/>
      <c r="B534" s="218"/>
      <c r="C534" s="244" t="s">
        <v>829</v>
      </c>
      <c r="D534" s="222"/>
      <c r="E534" s="223">
        <v>1.848E-2</v>
      </c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10"/>
      <c r="Z534" s="210"/>
      <c r="AA534" s="210"/>
      <c r="AB534" s="210"/>
      <c r="AC534" s="210"/>
      <c r="AD534" s="210"/>
      <c r="AE534" s="210"/>
      <c r="AF534" s="210"/>
      <c r="AG534" s="210" t="s">
        <v>282</v>
      </c>
      <c r="AH534" s="210">
        <v>0</v>
      </c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</row>
    <row r="535" spans="1:60" outlineLevel="1" x14ac:dyDescent="0.25">
      <c r="A535" s="254">
        <v>99</v>
      </c>
      <c r="B535" s="255" t="s">
        <v>830</v>
      </c>
      <c r="C535" s="263" t="s">
        <v>831</v>
      </c>
      <c r="D535" s="256" t="s">
        <v>686</v>
      </c>
      <c r="E535" s="257">
        <v>7.0000000000000007E-2</v>
      </c>
      <c r="F535" s="258"/>
      <c r="G535" s="259">
        <f>ROUND(E535*F535,2)</f>
        <v>0</v>
      </c>
      <c r="H535" s="258"/>
      <c r="I535" s="259">
        <f>ROUND(E535*H535,2)</f>
        <v>0</v>
      </c>
      <c r="J535" s="258"/>
      <c r="K535" s="259">
        <f>ROUND(E535*J535,2)</f>
        <v>0</v>
      </c>
      <c r="L535" s="259">
        <v>15</v>
      </c>
      <c r="M535" s="259">
        <f>G535*(1+L535/100)</f>
        <v>0</v>
      </c>
      <c r="N535" s="259">
        <v>1</v>
      </c>
      <c r="O535" s="259">
        <f>ROUND(E535*N535,2)</f>
        <v>7.0000000000000007E-2</v>
      </c>
      <c r="P535" s="259">
        <v>0</v>
      </c>
      <c r="Q535" s="259">
        <f>ROUND(E535*P535,2)</f>
        <v>0</v>
      </c>
      <c r="R535" s="259"/>
      <c r="S535" s="259" t="s">
        <v>272</v>
      </c>
      <c r="T535" s="260" t="s">
        <v>243</v>
      </c>
      <c r="U535" s="220">
        <v>0</v>
      </c>
      <c r="V535" s="220">
        <f>ROUND(E535*U535,2)</f>
        <v>0</v>
      </c>
      <c r="W535" s="220"/>
      <c r="X535" s="220" t="s">
        <v>739</v>
      </c>
      <c r="Y535" s="210"/>
      <c r="Z535" s="210"/>
      <c r="AA535" s="210"/>
      <c r="AB535" s="210"/>
      <c r="AC535" s="210"/>
      <c r="AD535" s="210"/>
      <c r="AE535" s="210"/>
      <c r="AF535" s="210"/>
      <c r="AG535" s="210" t="s">
        <v>740</v>
      </c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</row>
    <row r="536" spans="1:60" x14ac:dyDescent="0.25">
      <c r="A536" s="225" t="s">
        <v>238</v>
      </c>
      <c r="B536" s="226" t="s">
        <v>180</v>
      </c>
      <c r="C536" s="241" t="s">
        <v>181</v>
      </c>
      <c r="D536" s="227"/>
      <c r="E536" s="228"/>
      <c r="F536" s="229"/>
      <c r="G536" s="229">
        <f>SUMIF(AG537:AG540,"&lt;&gt;NOR",G537:G540)</f>
        <v>0</v>
      </c>
      <c r="H536" s="229"/>
      <c r="I536" s="229">
        <f>SUM(I537:I540)</f>
        <v>0</v>
      </c>
      <c r="J536" s="229"/>
      <c r="K536" s="229">
        <f>SUM(K537:K540)</f>
        <v>0</v>
      </c>
      <c r="L536" s="229"/>
      <c r="M536" s="229">
        <f>SUM(M537:M540)</f>
        <v>0</v>
      </c>
      <c r="N536" s="229"/>
      <c r="O536" s="229">
        <f>SUM(O537:O540)</f>
        <v>0</v>
      </c>
      <c r="P536" s="229"/>
      <c r="Q536" s="229">
        <f>SUM(Q537:Q540)</f>
        <v>14.88</v>
      </c>
      <c r="R536" s="229"/>
      <c r="S536" s="229"/>
      <c r="T536" s="230"/>
      <c r="U536" s="224"/>
      <c r="V536" s="224">
        <f>SUM(V537:V540)</f>
        <v>178.52</v>
      </c>
      <c r="W536" s="224"/>
      <c r="X536" s="224"/>
      <c r="AG536" t="s">
        <v>239</v>
      </c>
    </row>
    <row r="537" spans="1:60" outlineLevel="1" x14ac:dyDescent="0.25">
      <c r="A537" s="231">
        <v>100</v>
      </c>
      <c r="B537" s="232" t="s">
        <v>832</v>
      </c>
      <c r="C537" s="242" t="s">
        <v>833</v>
      </c>
      <c r="D537" s="233" t="s">
        <v>290</v>
      </c>
      <c r="E537" s="234">
        <v>743.83</v>
      </c>
      <c r="F537" s="235"/>
      <c r="G537" s="236">
        <f>ROUND(E537*F537,2)</f>
        <v>0</v>
      </c>
      <c r="H537" s="235"/>
      <c r="I537" s="236">
        <f>ROUND(E537*H537,2)</f>
        <v>0</v>
      </c>
      <c r="J537" s="235"/>
      <c r="K537" s="236">
        <f>ROUND(E537*J537,2)</f>
        <v>0</v>
      </c>
      <c r="L537" s="236">
        <v>15</v>
      </c>
      <c r="M537" s="236">
        <f>G537*(1+L537/100)</f>
        <v>0</v>
      </c>
      <c r="N537" s="236">
        <v>0</v>
      </c>
      <c r="O537" s="236">
        <f>ROUND(E537*N537,2)</f>
        <v>0</v>
      </c>
      <c r="P537" s="236">
        <v>0.02</v>
      </c>
      <c r="Q537" s="236">
        <f>ROUND(E537*P537,2)</f>
        <v>14.88</v>
      </c>
      <c r="R537" s="236" t="s">
        <v>834</v>
      </c>
      <c r="S537" s="236" t="s">
        <v>243</v>
      </c>
      <c r="T537" s="237" t="s">
        <v>243</v>
      </c>
      <c r="U537" s="220">
        <v>0.24</v>
      </c>
      <c r="V537" s="220">
        <f>ROUND(E537*U537,2)</f>
        <v>178.52</v>
      </c>
      <c r="W537" s="220"/>
      <c r="X537" s="220" t="s">
        <v>292</v>
      </c>
      <c r="Y537" s="210"/>
      <c r="Z537" s="210"/>
      <c r="AA537" s="210"/>
      <c r="AB537" s="210"/>
      <c r="AC537" s="210"/>
      <c r="AD537" s="210"/>
      <c r="AE537" s="210"/>
      <c r="AF537" s="210"/>
      <c r="AG537" s="210" t="s">
        <v>627</v>
      </c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</row>
    <row r="538" spans="1:60" outlineLevel="1" x14ac:dyDescent="0.25">
      <c r="A538" s="217"/>
      <c r="B538" s="218"/>
      <c r="C538" s="244" t="s">
        <v>835</v>
      </c>
      <c r="D538" s="222"/>
      <c r="E538" s="223">
        <v>261.95</v>
      </c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10"/>
      <c r="Z538" s="210"/>
      <c r="AA538" s="210"/>
      <c r="AB538" s="210"/>
      <c r="AC538" s="210"/>
      <c r="AD538" s="210"/>
      <c r="AE538" s="210"/>
      <c r="AF538" s="210"/>
      <c r="AG538" s="210" t="s">
        <v>282</v>
      </c>
      <c r="AH538" s="210">
        <v>0</v>
      </c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</row>
    <row r="539" spans="1:60" outlineLevel="1" x14ac:dyDescent="0.25">
      <c r="A539" s="217"/>
      <c r="B539" s="218"/>
      <c r="C539" s="244" t="s">
        <v>836</v>
      </c>
      <c r="D539" s="222"/>
      <c r="E539" s="223">
        <v>252.91</v>
      </c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10"/>
      <c r="Z539" s="210"/>
      <c r="AA539" s="210"/>
      <c r="AB539" s="210"/>
      <c r="AC539" s="210"/>
      <c r="AD539" s="210"/>
      <c r="AE539" s="210"/>
      <c r="AF539" s="210"/>
      <c r="AG539" s="210" t="s">
        <v>282</v>
      </c>
      <c r="AH539" s="210">
        <v>0</v>
      </c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</row>
    <row r="540" spans="1:60" outlineLevel="1" x14ac:dyDescent="0.25">
      <c r="A540" s="217"/>
      <c r="B540" s="218"/>
      <c r="C540" s="244" t="s">
        <v>723</v>
      </c>
      <c r="D540" s="222"/>
      <c r="E540" s="223">
        <v>228.97</v>
      </c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10"/>
      <c r="Z540" s="210"/>
      <c r="AA540" s="210"/>
      <c r="AB540" s="210"/>
      <c r="AC540" s="210"/>
      <c r="AD540" s="210"/>
      <c r="AE540" s="210"/>
      <c r="AF540" s="210"/>
      <c r="AG540" s="210" t="s">
        <v>282</v>
      </c>
      <c r="AH540" s="210">
        <v>0</v>
      </c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</row>
    <row r="541" spans="1:60" x14ac:dyDescent="0.25">
      <c r="A541" s="225" t="s">
        <v>238</v>
      </c>
      <c r="B541" s="226" t="s">
        <v>182</v>
      </c>
      <c r="C541" s="241" t="s">
        <v>183</v>
      </c>
      <c r="D541" s="227"/>
      <c r="E541" s="228"/>
      <c r="F541" s="229"/>
      <c r="G541" s="229">
        <f>SUMIF(AG542:AG545,"&lt;&gt;NOR",G542:G545)</f>
        <v>0</v>
      </c>
      <c r="H541" s="229"/>
      <c r="I541" s="229">
        <f>SUM(I542:I545)</f>
        <v>0</v>
      </c>
      <c r="J541" s="229"/>
      <c r="K541" s="229">
        <f>SUM(K542:K545)</f>
        <v>0</v>
      </c>
      <c r="L541" s="229"/>
      <c r="M541" s="229">
        <f>SUM(M542:M545)</f>
        <v>0</v>
      </c>
      <c r="N541" s="229"/>
      <c r="O541" s="229">
        <f>SUM(O542:O545)</f>
        <v>0</v>
      </c>
      <c r="P541" s="229"/>
      <c r="Q541" s="229">
        <f>SUM(Q542:Q545)</f>
        <v>0.05</v>
      </c>
      <c r="R541" s="229"/>
      <c r="S541" s="229"/>
      <c r="T541" s="230"/>
      <c r="U541" s="224"/>
      <c r="V541" s="224">
        <f>SUM(V542:V545)</f>
        <v>5.62</v>
      </c>
      <c r="W541" s="224"/>
      <c r="X541" s="224"/>
      <c r="AG541" t="s">
        <v>239</v>
      </c>
    </row>
    <row r="542" spans="1:60" outlineLevel="1" x14ac:dyDescent="0.25">
      <c r="A542" s="231">
        <v>101</v>
      </c>
      <c r="B542" s="232" t="s">
        <v>837</v>
      </c>
      <c r="C542" s="242" t="s">
        <v>838</v>
      </c>
      <c r="D542" s="233" t="s">
        <v>290</v>
      </c>
      <c r="E542" s="234">
        <v>53.54</v>
      </c>
      <c r="F542" s="235"/>
      <c r="G542" s="236">
        <f>ROUND(E542*F542,2)</f>
        <v>0</v>
      </c>
      <c r="H542" s="235"/>
      <c r="I542" s="236">
        <f>ROUND(E542*H542,2)</f>
        <v>0</v>
      </c>
      <c r="J542" s="235"/>
      <c r="K542" s="236">
        <f>ROUND(E542*J542,2)</f>
        <v>0</v>
      </c>
      <c r="L542" s="236">
        <v>15</v>
      </c>
      <c r="M542" s="236">
        <f>G542*(1+L542/100)</f>
        <v>0</v>
      </c>
      <c r="N542" s="236">
        <v>0</v>
      </c>
      <c r="O542" s="236">
        <f>ROUND(E542*N542,2)</f>
        <v>0</v>
      </c>
      <c r="P542" s="236">
        <v>1E-3</v>
      </c>
      <c r="Q542" s="236">
        <f>ROUND(E542*P542,2)</f>
        <v>0.05</v>
      </c>
      <c r="R542" s="236" t="s">
        <v>834</v>
      </c>
      <c r="S542" s="236" t="s">
        <v>243</v>
      </c>
      <c r="T542" s="237" t="s">
        <v>243</v>
      </c>
      <c r="U542" s="220">
        <v>0.105</v>
      </c>
      <c r="V542" s="220">
        <f>ROUND(E542*U542,2)</f>
        <v>5.62</v>
      </c>
      <c r="W542" s="220"/>
      <c r="X542" s="220" t="s">
        <v>292</v>
      </c>
      <c r="Y542" s="210"/>
      <c r="Z542" s="210"/>
      <c r="AA542" s="210"/>
      <c r="AB542" s="210"/>
      <c r="AC542" s="210"/>
      <c r="AD542" s="210"/>
      <c r="AE542" s="210"/>
      <c r="AF542" s="210"/>
      <c r="AG542" s="210" t="s">
        <v>627</v>
      </c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</row>
    <row r="543" spans="1:60" outlineLevel="1" x14ac:dyDescent="0.25">
      <c r="A543" s="217"/>
      <c r="B543" s="218"/>
      <c r="C543" s="244" t="s">
        <v>839</v>
      </c>
      <c r="D543" s="222"/>
      <c r="E543" s="223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10"/>
      <c r="Z543" s="210"/>
      <c r="AA543" s="210"/>
      <c r="AB543" s="210"/>
      <c r="AC543" s="210"/>
      <c r="AD543" s="210"/>
      <c r="AE543" s="210"/>
      <c r="AF543" s="210"/>
      <c r="AG543" s="210" t="s">
        <v>282</v>
      </c>
      <c r="AH543" s="210">
        <v>0</v>
      </c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</row>
    <row r="544" spans="1:60" outlineLevel="1" x14ac:dyDescent="0.25">
      <c r="A544" s="217"/>
      <c r="B544" s="218"/>
      <c r="C544" s="244" t="s">
        <v>840</v>
      </c>
      <c r="D544" s="222"/>
      <c r="E544" s="223">
        <v>3.98</v>
      </c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10"/>
      <c r="Z544" s="210"/>
      <c r="AA544" s="210"/>
      <c r="AB544" s="210"/>
      <c r="AC544" s="210"/>
      <c r="AD544" s="210"/>
      <c r="AE544" s="210"/>
      <c r="AF544" s="210"/>
      <c r="AG544" s="210" t="s">
        <v>282</v>
      </c>
      <c r="AH544" s="210">
        <v>0</v>
      </c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</row>
    <row r="545" spans="1:60" outlineLevel="1" x14ac:dyDescent="0.25">
      <c r="A545" s="217"/>
      <c r="B545" s="218"/>
      <c r="C545" s="244" t="s">
        <v>841</v>
      </c>
      <c r="D545" s="222"/>
      <c r="E545" s="223">
        <v>49.56</v>
      </c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10"/>
      <c r="Z545" s="210"/>
      <c r="AA545" s="210"/>
      <c r="AB545" s="210"/>
      <c r="AC545" s="210"/>
      <c r="AD545" s="210"/>
      <c r="AE545" s="210"/>
      <c r="AF545" s="210"/>
      <c r="AG545" s="210" t="s">
        <v>282</v>
      </c>
      <c r="AH545" s="210">
        <v>0</v>
      </c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</row>
    <row r="546" spans="1:60" x14ac:dyDescent="0.25">
      <c r="A546" s="225" t="s">
        <v>238</v>
      </c>
      <c r="B546" s="226" t="s">
        <v>201</v>
      </c>
      <c r="C546" s="241" t="s">
        <v>202</v>
      </c>
      <c r="D546" s="227"/>
      <c r="E546" s="228"/>
      <c r="F546" s="229"/>
      <c r="G546" s="229">
        <f>SUMIF(AG547:AG547,"&lt;&gt;NOR",G547:G547)</f>
        <v>0</v>
      </c>
      <c r="H546" s="229"/>
      <c r="I546" s="229">
        <f>SUM(I547:I547)</f>
        <v>0</v>
      </c>
      <c r="J546" s="229"/>
      <c r="K546" s="229">
        <f>SUM(K547:K547)</f>
        <v>0</v>
      </c>
      <c r="L546" s="229"/>
      <c r="M546" s="229">
        <f>SUM(M547:M547)</f>
        <v>0</v>
      </c>
      <c r="N546" s="229"/>
      <c r="O546" s="229">
        <f>SUM(O547:O547)</f>
        <v>0</v>
      </c>
      <c r="P546" s="229"/>
      <c r="Q546" s="229">
        <f>SUM(Q547:Q547)</f>
        <v>0</v>
      </c>
      <c r="R546" s="229"/>
      <c r="S546" s="229"/>
      <c r="T546" s="230"/>
      <c r="U546" s="224"/>
      <c r="V546" s="224">
        <f>SUM(V547:V547)</f>
        <v>0.06</v>
      </c>
      <c r="W546" s="224"/>
      <c r="X546" s="224"/>
      <c r="AG546" t="s">
        <v>239</v>
      </c>
    </row>
    <row r="547" spans="1:60" outlineLevel="1" x14ac:dyDescent="0.25">
      <c r="A547" s="254">
        <v>102</v>
      </c>
      <c r="B547" s="255" t="s">
        <v>842</v>
      </c>
      <c r="C547" s="263" t="s">
        <v>843</v>
      </c>
      <c r="D547" s="256" t="s">
        <v>526</v>
      </c>
      <c r="E547" s="257">
        <v>2</v>
      </c>
      <c r="F547" s="258"/>
      <c r="G547" s="259">
        <f>ROUND(E547*F547,2)</f>
        <v>0</v>
      </c>
      <c r="H547" s="258"/>
      <c r="I547" s="259">
        <f>ROUND(E547*H547,2)</f>
        <v>0</v>
      </c>
      <c r="J547" s="258"/>
      <c r="K547" s="259">
        <f>ROUND(E547*J547,2)</f>
        <v>0</v>
      </c>
      <c r="L547" s="259">
        <v>15</v>
      </c>
      <c r="M547" s="259">
        <f>G547*(1+L547/100)</f>
        <v>0</v>
      </c>
      <c r="N547" s="259">
        <v>5.0000000000000002E-5</v>
      </c>
      <c r="O547" s="259">
        <f>ROUND(E547*N547,2)</f>
        <v>0</v>
      </c>
      <c r="P547" s="259">
        <v>1E-3</v>
      </c>
      <c r="Q547" s="259">
        <f>ROUND(E547*P547,2)</f>
        <v>0</v>
      </c>
      <c r="R547" s="259"/>
      <c r="S547" s="259" t="s">
        <v>272</v>
      </c>
      <c r="T547" s="260" t="s">
        <v>244</v>
      </c>
      <c r="U547" s="220">
        <v>0.03</v>
      </c>
      <c r="V547" s="220">
        <f>ROUND(E547*U547,2)</f>
        <v>0.06</v>
      </c>
      <c r="W547" s="220"/>
      <c r="X547" s="220" t="s">
        <v>292</v>
      </c>
      <c r="Y547" s="210"/>
      <c r="Z547" s="210"/>
      <c r="AA547" s="210"/>
      <c r="AB547" s="210"/>
      <c r="AC547" s="210"/>
      <c r="AD547" s="210"/>
      <c r="AE547" s="210"/>
      <c r="AF547" s="210"/>
      <c r="AG547" s="210" t="s">
        <v>627</v>
      </c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</row>
    <row r="548" spans="1:60" x14ac:dyDescent="0.25">
      <c r="A548" s="225" t="s">
        <v>238</v>
      </c>
      <c r="B548" s="226" t="s">
        <v>203</v>
      </c>
      <c r="C548" s="241" t="s">
        <v>204</v>
      </c>
      <c r="D548" s="227"/>
      <c r="E548" s="228"/>
      <c r="F548" s="229"/>
      <c r="G548" s="229">
        <f>SUMIF(AG549:AG555,"&lt;&gt;NOR",G549:G555)</f>
        <v>0</v>
      </c>
      <c r="H548" s="229"/>
      <c r="I548" s="229">
        <f>SUM(I549:I555)</f>
        <v>0</v>
      </c>
      <c r="J548" s="229"/>
      <c r="K548" s="229">
        <f>SUM(K549:K555)</f>
        <v>0</v>
      </c>
      <c r="L548" s="229"/>
      <c r="M548" s="229">
        <f>SUM(M549:M555)</f>
        <v>0</v>
      </c>
      <c r="N548" s="229"/>
      <c r="O548" s="229">
        <f>SUM(O549:O555)</f>
        <v>0</v>
      </c>
      <c r="P548" s="229"/>
      <c r="Q548" s="229">
        <f>SUM(Q549:Q555)</f>
        <v>0</v>
      </c>
      <c r="R548" s="229"/>
      <c r="S548" s="229"/>
      <c r="T548" s="230"/>
      <c r="U548" s="224"/>
      <c r="V548" s="224">
        <f>SUM(V549:V555)</f>
        <v>4305.6000000000004</v>
      </c>
      <c r="W548" s="224"/>
      <c r="X548" s="224"/>
      <c r="AG548" t="s">
        <v>239</v>
      </c>
    </row>
    <row r="549" spans="1:60" outlineLevel="1" x14ac:dyDescent="0.25">
      <c r="A549" s="254">
        <v>103</v>
      </c>
      <c r="B549" s="255" t="s">
        <v>844</v>
      </c>
      <c r="C549" s="263" t="s">
        <v>845</v>
      </c>
      <c r="D549" s="256" t="s">
        <v>686</v>
      </c>
      <c r="E549" s="257">
        <v>1380.00486</v>
      </c>
      <c r="F549" s="258"/>
      <c r="G549" s="259">
        <f>ROUND(E549*F549,2)</f>
        <v>0</v>
      </c>
      <c r="H549" s="258"/>
      <c r="I549" s="259">
        <f>ROUND(E549*H549,2)</f>
        <v>0</v>
      </c>
      <c r="J549" s="258"/>
      <c r="K549" s="259">
        <f>ROUND(E549*J549,2)</f>
        <v>0</v>
      </c>
      <c r="L549" s="259">
        <v>15</v>
      </c>
      <c r="M549" s="259">
        <f>G549*(1+L549/100)</f>
        <v>0</v>
      </c>
      <c r="N549" s="259">
        <v>0</v>
      </c>
      <c r="O549" s="259">
        <f>ROUND(E549*N549,2)</f>
        <v>0</v>
      </c>
      <c r="P549" s="259">
        <v>0</v>
      </c>
      <c r="Q549" s="259">
        <f>ROUND(E549*P549,2)</f>
        <v>0</v>
      </c>
      <c r="R549" s="259" t="s">
        <v>354</v>
      </c>
      <c r="S549" s="259" t="s">
        <v>243</v>
      </c>
      <c r="T549" s="260" t="s">
        <v>243</v>
      </c>
      <c r="U549" s="220">
        <v>0.93</v>
      </c>
      <c r="V549" s="220">
        <f>ROUND(E549*U549,2)</f>
        <v>1283.4000000000001</v>
      </c>
      <c r="W549" s="220"/>
      <c r="X549" s="220" t="s">
        <v>846</v>
      </c>
      <c r="Y549" s="210"/>
      <c r="Z549" s="210"/>
      <c r="AA549" s="210"/>
      <c r="AB549" s="210"/>
      <c r="AC549" s="210"/>
      <c r="AD549" s="210"/>
      <c r="AE549" s="210"/>
      <c r="AF549" s="210"/>
      <c r="AG549" s="210" t="s">
        <v>847</v>
      </c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</row>
    <row r="550" spans="1:60" outlineLevel="1" x14ac:dyDescent="0.25">
      <c r="A550" s="254">
        <v>104</v>
      </c>
      <c r="B550" s="255" t="s">
        <v>848</v>
      </c>
      <c r="C550" s="263" t="s">
        <v>849</v>
      </c>
      <c r="D550" s="256" t="s">
        <v>686</v>
      </c>
      <c r="E550" s="257">
        <v>1380.00486</v>
      </c>
      <c r="F550" s="258"/>
      <c r="G550" s="259">
        <f>ROUND(E550*F550,2)</f>
        <v>0</v>
      </c>
      <c r="H550" s="258"/>
      <c r="I550" s="259">
        <f>ROUND(E550*H550,2)</f>
        <v>0</v>
      </c>
      <c r="J550" s="258"/>
      <c r="K550" s="259">
        <f>ROUND(E550*J550,2)</f>
        <v>0</v>
      </c>
      <c r="L550" s="259">
        <v>15</v>
      </c>
      <c r="M550" s="259">
        <f>G550*(1+L550/100)</f>
        <v>0</v>
      </c>
      <c r="N550" s="259">
        <v>0</v>
      </c>
      <c r="O550" s="259">
        <f>ROUND(E550*N550,2)</f>
        <v>0</v>
      </c>
      <c r="P550" s="259">
        <v>0</v>
      </c>
      <c r="Q550" s="259">
        <f>ROUND(E550*P550,2)</f>
        <v>0</v>
      </c>
      <c r="R550" s="259" t="s">
        <v>354</v>
      </c>
      <c r="S550" s="259" t="s">
        <v>243</v>
      </c>
      <c r="T550" s="260" t="s">
        <v>243</v>
      </c>
      <c r="U550" s="220">
        <v>0.65</v>
      </c>
      <c r="V550" s="220">
        <f>ROUND(E550*U550,2)</f>
        <v>897</v>
      </c>
      <c r="W550" s="220"/>
      <c r="X550" s="220" t="s">
        <v>846</v>
      </c>
      <c r="Y550" s="210"/>
      <c r="Z550" s="210"/>
      <c r="AA550" s="210"/>
      <c r="AB550" s="210"/>
      <c r="AC550" s="210"/>
      <c r="AD550" s="210"/>
      <c r="AE550" s="210"/>
      <c r="AF550" s="210"/>
      <c r="AG550" s="210" t="s">
        <v>847</v>
      </c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</row>
    <row r="551" spans="1:60" outlineLevel="1" x14ac:dyDescent="0.25">
      <c r="A551" s="231">
        <v>105</v>
      </c>
      <c r="B551" s="232" t="s">
        <v>850</v>
      </c>
      <c r="C551" s="242" t="s">
        <v>851</v>
      </c>
      <c r="D551" s="233" t="s">
        <v>686</v>
      </c>
      <c r="E551" s="234">
        <v>1380.00486</v>
      </c>
      <c r="F551" s="235"/>
      <c r="G551" s="236">
        <f>ROUND(E551*F551,2)</f>
        <v>0</v>
      </c>
      <c r="H551" s="235"/>
      <c r="I551" s="236">
        <f>ROUND(E551*H551,2)</f>
        <v>0</v>
      </c>
      <c r="J551" s="235"/>
      <c r="K551" s="236">
        <f>ROUND(E551*J551,2)</f>
        <v>0</v>
      </c>
      <c r="L551" s="236">
        <v>15</v>
      </c>
      <c r="M551" s="236">
        <f>G551*(1+L551/100)</f>
        <v>0</v>
      </c>
      <c r="N551" s="236">
        <v>0</v>
      </c>
      <c r="O551" s="236">
        <f>ROUND(E551*N551,2)</f>
        <v>0</v>
      </c>
      <c r="P551" s="236">
        <v>0</v>
      </c>
      <c r="Q551" s="236">
        <f>ROUND(E551*P551,2)</f>
        <v>0</v>
      </c>
      <c r="R551" s="236" t="s">
        <v>354</v>
      </c>
      <c r="S551" s="236" t="s">
        <v>243</v>
      </c>
      <c r="T551" s="237" t="s">
        <v>243</v>
      </c>
      <c r="U551" s="220">
        <v>0.49</v>
      </c>
      <c r="V551" s="220">
        <f>ROUND(E551*U551,2)</f>
        <v>676.2</v>
      </c>
      <c r="W551" s="220"/>
      <c r="X551" s="220" t="s">
        <v>846</v>
      </c>
      <c r="Y551" s="210"/>
      <c r="Z551" s="210"/>
      <c r="AA551" s="210"/>
      <c r="AB551" s="210"/>
      <c r="AC551" s="210"/>
      <c r="AD551" s="210"/>
      <c r="AE551" s="210"/>
      <c r="AF551" s="210"/>
      <c r="AG551" s="210" t="s">
        <v>847</v>
      </c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</row>
    <row r="552" spans="1:60" outlineLevel="1" x14ac:dyDescent="0.25">
      <c r="A552" s="217"/>
      <c r="B552" s="218"/>
      <c r="C552" s="243" t="s">
        <v>852</v>
      </c>
      <c r="D552" s="239"/>
      <c r="E552" s="239"/>
      <c r="F552" s="239"/>
      <c r="G552" s="239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10"/>
      <c r="Z552" s="210"/>
      <c r="AA552" s="210"/>
      <c r="AB552" s="210"/>
      <c r="AC552" s="210"/>
      <c r="AD552" s="210"/>
      <c r="AE552" s="210"/>
      <c r="AF552" s="210"/>
      <c r="AG552" s="210" t="s">
        <v>248</v>
      </c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</row>
    <row r="553" spans="1:60" outlineLevel="1" x14ac:dyDescent="0.25">
      <c r="A553" s="254">
        <v>106</v>
      </c>
      <c r="B553" s="255" t="s">
        <v>853</v>
      </c>
      <c r="C553" s="263" t="s">
        <v>854</v>
      </c>
      <c r="D553" s="256" t="s">
        <v>686</v>
      </c>
      <c r="E553" s="257">
        <v>26220.092420000001</v>
      </c>
      <c r="F553" s="258"/>
      <c r="G553" s="259">
        <f>ROUND(E553*F553,2)</f>
        <v>0</v>
      </c>
      <c r="H553" s="258"/>
      <c r="I553" s="259">
        <f>ROUND(E553*H553,2)</f>
        <v>0</v>
      </c>
      <c r="J553" s="258"/>
      <c r="K553" s="259">
        <f>ROUND(E553*J553,2)</f>
        <v>0</v>
      </c>
      <c r="L553" s="259">
        <v>15</v>
      </c>
      <c r="M553" s="259">
        <f>G553*(1+L553/100)</f>
        <v>0</v>
      </c>
      <c r="N553" s="259">
        <v>0</v>
      </c>
      <c r="O553" s="259">
        <f>ROUND(E553*N553,2)</f>
        <v>0</v>
      </c>
      <c r="P553" s="259">
        <v>0</v>
      </c>
      <c r="Q553" s="259">
        <f>ROUND(E553*P553,2)</f>
        <v>0</v>
      </c>
      <c r="R553" s="259" t="s">
        <v>354</v>
      </c>
      <c r="S553" s="259" t="s">
        <v>243</v>
      </c>
      <c r="T553" s="260" t="s">
        <v>243</v>
      </c>
      <c r="U553" s="220">
        <v>0</v>
      </c>
      <c r="V553" s="220">
        <f>ROUND(E553*U553,2)</f>
        <v>0</v>
      </c>
      <c r="W553" s="220"/>
      <c r="X553" s="220" t="s">
        <v>846</v>
      </c>
      <c r="Y553" s="210"/>
      <c r="Z553" s="210"/>
      <c r="AA553" s="210"/>
      <c r="AB553" s="210"/>
      <c r="AC553" s="210"/>
      <c r="AD553" s="210"/>
      <c r="AE553" s="210"/>
      <c r="AF553" s="210"/>
      <c r="AG553" s="210" t="s">
        <v>847</v>
      </c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</row>
    <row r="554" spans="1:60" outlineLevel="1" x14ac:dyDescent="0.25">
      <c r="A554" s="254">
        <v>107</v>
      </c>
      <c r="B554" s="255" t="s">
        <v>855</v>
      </c>
      <c r="C554" s="263" t="s">
        <v>856</v>
      </c>
      <c r="D554" s="256" t="s">
        <v>686</v>
      </c>
      <c r="E554" s="257">
        <v>1380.00486</v>
      </c>
      <c r="F554" s="258"/>
      <c r="G554" s="259">
        <f>ROUND(E554*F554,2)</f>
        <v>0</v>
      </c>
      <c r="H554" s="258"/>
      <c r="I554" s="259">
        <f>ROUND(E554*H554,2)</f>
        <v>0</v>
      </c>
      <c r="J554" s="258"/>
      <c r="K554" s="259">
        <f>ROUND(E554*J554,2)</f>
        <v>0</v>
      </c>
      <c r="L554" s="259">
        <v>15</v>
      </c>
      <c r="M554" s="259">
        <f>G554*(1+L554/100)</f>
        <v>0</v>
      </c>
      <c r="N554" s="259">
        <v>0</v>
      </c>
      <c r="O554" s="259">
        <f>ROUND(E554*N554,2)</f>
        <v>0</v>
      </c>
      <c r="P554" s="259">
        <v>0</v>
      </c>
      <c r="Q554" s="259">
        <f>ROUND(E554*P554,2)</f>
        <v>0</v>
      </c>
      <c r="R554" s="259" t="s">
        <v>354</v>
      </c>
      <c r="S554" s="259" t="s">
        <v>243</v>
      </c>
      <c r="T554" s="260" t="s">
        <v>243</v>
      </c>
      <c r="U554" s="220">
        <v>0.94</v>
      </c>
      <c r="V554" s="220">
        <f>ROUND(E554*U554,2)</f>
        <v>1297.2</v>
      </c>
      <c r="W554" s="220"/>
      <c r="X554" s="220" t="s">
        <v>846</v>
      </c>
      <c r="Y554" s="210"/>
      <c r="Z554" s="210"/>
      <c r="AA554" s="210"/>
      <c r="AB554" s="210"/>
      <c r="AC554" s="210"/>
      <c r="AD554" s="210"/>
      <c r="AE554" s="210"/>
      <c r="AF554" s="210"/>
      <c r="AG554" s="210" t="s">
        <v>847</v>
      </c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</row>
    <row r="555" spans="1:60" outlineLevel="1" x14ac:dyDescent="0.25">
      <c r="A555" s="254">
        <v>108</v>
      </c>
      <c r="B555" s="255" t="s">
        <v>857</v>
      </c>
      <c r="C555" s="263" t="s">
        <v>858</v>
      </c>
      <c r="D555" s="256" t="s">
        <v>686</v>
      </c>
      <c r="E555" s="257">
        <v>1380.00486</v>
      </c>
      <c r="F555" s="258"/>
      <c r="G555" s="259">
        <f>ROUND(E555*F555,2)</f>
        <v>0</v>
      </c>
      <c r="H555" s="258"/>
      <c r="I555" s="259">
        <f>ROUND(E555*H555,2)</f>
        <v>0</v>
      </c>
      <c r="J555" s="258"/>
      <c r="K555" s="259">
        <f>ROUND(E555*J555,2)</f>
        <v>0</v>
      </c>
      <c r="L555" s="259">
        <v>15</v>
      </c>
      <c r="M555" s="259">
        <f>G555*(1+L555/100)</f>
        <v>0</v>
      </c>
      <c r="N555" s="259">
        <v>0</v>
      </c>
      <c r="O555" s="259">
        <f>ROUND(E555*N555,2)</f>
        <v>0</v>
      </c>
      <c r="P555" s="259">
        <v>0</v>
      </c>
      <c r="Q555" s="259">
        <f>ROUND(E555*P555,2)</f>
        <v>0</v>
      </c>
      <c r="R555" s="259" t="s">
        <v>354</v>
      </c>
      <c r="S555" s="259" t="s">
        <v>243</v>
      </c>
      <c r="T555" s="260" t="s">
        <v>243</v>
      </c>
      <c r="U555" s="220">
        <v>0.11</v>
      </c>
      <c r="V555" s="220">
        <f>ROUND(E555*U555,2)</f>
        <v>151.80000000000001</v>
      </c>
      <c r="W555" s="220"/>
      <c r="X555" s="220" t="s">
        <v>846</v>
      </c>
      <c r="Y555" s="210"/>
      <c r="Z555" s="210"/>
      <c r="AA555" s="210"/>
      <c r="AB555" s="210"/>
      <c r="AC555" s="210"/>
      <c r="AD555" s="210"/>
      <c r="AE555" s="210"/>
      <c r="AF555" s="210"/>
      <c r="AG555" s="210" t="s">
        <v>847</v>
      </c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</row>
    <row r="556" spans="1:60" x14ac:dyDescent="0.25">
      <c r="A556" s="225" t="s">
        <v>238</v>
      </c>
      <c r="B556" s="226" t="s">
        <v>206</v>
      </c>
      <c r="C556" s="241" t="s">
        <v>207</v>
      </c>
      <c r="D556" s="227"/>
      <c r="E556" s="228"/>
      <c r="F556" s="229"/>
      <c r="G556" s="229">
        <f>SUMIF(AG557:AG566,"&lt;&gt;NOR",G557:G566)</f>
        <v>0</v>
      </c>
      <c r="H556" s="229"/>
      <c r="I556" s="229">
        <f>SUM(I557:I566)</f>
        <v>0</v>
      </c>
      <c r="J556" s="229"/>
      <c r="K556" s="229">
        <f>SUM(K557:K566)</f>
        <v>0</v>
      </c>
      <c r="L556" s="229"/>
      <c r="M556" s="229">
        <f>SUM(M557:M566)</f>
        <v>0</v>
      </c>
      <c r="N556" s="229"/>
      <c r="O556" s="229">
        <f>SUM(O557:O566)</f>
        <v>0</v>
      </c>
      <c r="P556" s="229"/>
      <c r="Q556" s="229">
        <f>SUM(Q557:Q566)</f>
        <v>0</v>
      </c>
      <c r="R556" s="229"/>
      <c r="S556" s="229"/>
      <c r="T556" s="230"/>
      <c r="U556" s="224"/>
      <c r="V556" s="224">
        <f>SUM(V557:V566)</f>
        <v>0</v>
      </c>
      <c r="W556" s="224"/>
      <c r="X556" s="224"/>
      <c r="AG556" t="s">
        <v>239</v>
      </c>
    </row>
    <row r="557" spans="1:60" outlineLevel="1" x14ac:dyDescent="0.25">
      <c r="A557" s="231">
        <v>109</v>
      </c>
      <c r="B557" s="232" t="s">
        <v>859</v>
      </c>
      <c r="C557" s="242" t="s">
        <v>860</v>
      </c>
      <c r="D557" s="233" t="s">
        <v>686</v>
      </c>
      <c r="E557" s="234">
        <v>39.479999999999997</v>
      </c>
      <c r="F557" s="235"/>
      <c r="G557" s="236">
        <f>ROUND(E557*F557,2)</f>
        <v>0</v>
      </c>
      <c r="H557" s="235"/>
      <c r="I557" s="236">
        <f>ROUND(E557*H557,2)</f>
        <v>0</v>
      </c>
      <c r="J557" s="235"/>
      <c r="K557" s="236">
        <f>ROUND(E557*J557,2)</f>
        <v>0</v>
      </c>
      <c r="L557" s="236">
        <v>15</v>
      </c>
      <c r="M557" s="236">
        <f>G557*(1+L557/100)</f>
        <v>0</v>
      </c>
      <c r="N557" s="236">
        <v>0</v>
      </c>
      <c r="O557" s="236">
        <f>ROUND(E557*N557,2)</f>
        <v>0</v>
      </c>
      <c r="P557" s="236">
        <v>0</v>
      </c>
      <c r="Q557" s="236">
        <f>ROUND(E557*P557,2)</f>
        <v>0</v>
      </c>
      <c r="R557" s="236" t="s">
        <v>354</v>
      </c>
      <c r="S557" s="236" t="s">
        <v>243</v>
      </c>
      <c r="T557" s="237" t="s">
        <v>243</v>
      </c>
      <c r="U557" s="220">
        <v>0</v>
      </c>
      <c r="V557" s="220">
        <f>ROUND(E557*U557,2)</f>
        <v>0</v>
      </c>
      <c r="W557" s="220"/>
      <c r="X557" s="220" t="s">
        <v>292</v>
      </c>
      <c r="Y557" s="210"/>
      <c r="Z557" s="210"/>
      <c r="AA557" s="210"/>
      <c r="AB557" s="210"/>
      <c r="AC557" s="210"/>
      <c r="AD557" s="210"/>
      <c r="AE557" s="210"/>
      <c r="AF557" s="210"/>
      <c r="AG557" s="210" t="s">
        <v>320</v>
      </c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</row>
    <row r="558" spans="1:60" outlineLevel="1" x14ac:dyDescent="0.25">
      <c r="A558" s="217"/>
      <c r="B558" s="218"/>
      <c r="C558" s="243" t="s">
        <v>861</v>
      </c>
      <c r="D558" s="239"/>
      <c r="E558" s="239"/>
      <c r="F558" s="239"/>
      <c r="G558" s="239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10"/>
      <c r="Z558" s="210"/>
      <c r="AA558" s="210"/>
      <c r="AB558" s="210"/>
      <c r="AC558" s="210"/>
      <c r="AD558" s="210"/>
      <c r="AE558" s="210"/>
      <c r="AF558" s="210"/>
      <c r="AG558" s="210" t="s">
        <v>248</v>
      </c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38" t="str">
        <f>C558</f>
        <v>Pro vyjádření výnosu ve prospěch zhotovitele je nutné jednotkovou cenu uvést se záporným znaménkem. (Získaná částka ponižuje náklad stavby.)</v>
      </c>
      <c r="BB558" s="210"/>
      <c r="BC558" s="210"/>
      <c r="BD558" s="210"/>
      <c r="BE558" s="210"/>
      <c r="BF558" s="210"/>
      <c r="BG558" s="210"/>
      <c r="BH558" s="210"/>
    </row>
    <row r="559" spans="1:60" outlineLevel="1" x14ac:dyDescent="0.25">
      <c r="A559" s="254">
        <v>110</v>
      </c>
      <c r="B559" s="255" t="s">
        <v>862</v>
      </c>
      <c r="C559" s="263" t="s">
        <v>863</v>
      </c>
      <c r="D559" s="256" t="s">
        <v>686</v>
      </c>
      <c r="E559" s="257">
        <v>1111.94</v>
      </c>
      <c r="F559" s="258"/>
      <c r="G559" s="259">
        <f>ROUND(E559*F559,2)</f>
        <v>0</v>
      </c>
      <c r="H559" s="258"/>
      <c r="I559" s="259">
        <f>ROUND(E559*H559,2)</f>
        <v>0</v>
      </c>
      <c r="J559" s="258"/>
      <c r="K559" s="259">
        <f>ROUND(E559*J559,2)</f>
        <v>0</v>
      </c>
      <c r="L559" s="259">
        <v>15</v>
      </c>
      <c r="M559" s="259">
        <f>G559*(1+L559/100)</f>
        <v>0</v>
      </c>
      <c r="N559" s="259">
        <v>0</v>
      </c>
      <c r="O559" s="259">
        <f>ROUND(E559*N559,2)</f>
        <v>0</v>
      </c>
      <c r="P559" s="259">
        <v>0</v>
      </c>
      <c r="Q559" s="259">
        <f>ROUND(E559*P559,2)</f>
        <v>0</v>
      </c>
      <c r="R559" s="259" t="s">
        <v>354</v>
      </c>
      <c r="S559" s="259" t="s">
        <v>243</v>
      </c>
      <c r="T559" s="260" t="s">
        <v>243</v>
      </c>
      <c r="U559" s="220">
        <v>0</v>
      </c>
      <c r="V559" s="220">
        <f>ROUND(E559*U559,2)</f>
        <v>0</v>
      </c>
      <c r="W559" s="220"/>
      <c r="X559" s="220" t="s">
        <v>292</v>
      </c>
      <c r="Y559" s="210"/>
      <c r="Z559" s="210"/>
      <c r="AA559" s="210"/>
      <c r="AB559" s="210"/>
      <c r="AC559" s="210"/>
      <c r="AD559" s="210"/>
      <c r="AE559" s="210"/>
      <c r="AF559" s="210"/>
      <c r="AG559" s="210" t="s">
        <v>320</v>
      </c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</row>
    <row r="560" spans="1:60" outlineLevel="1" x14ac:dyDescent="0.25">
      <c r="A560" s="254">
        <v>111</v>
      </c>
      <c r="B560" s="255" t="s">
        <v>864</v>
      </c>
      <c r="C560" s="263" t="s">
        <v>865</v>
      </c>
      <c r="D560" s="256" t="s">
        <v>686</v>
      </c>
      <c r="E560" s="257">
        <v>51.444670000000002</v>
      </c>
      <c r="F560" s="258"/>
      <c r="G560" s="259">
        <f>ROUND(E560*F560,2)</f>
        <v>0</v>
      </c>
      <c r="H560" s="258"/>
      <c r="I560" s="259">
        <f>ROUND(E560*H560,2)</f>
        <v>0</v>
      </c>
      <c r="J560" s="258"/>
      <c r="K560" s="259">
        <f>ROUND(E560*J560,2)</f>
        <v>0</v>
      </c>
      <c r="L560" s="259">
        <v>15</v>
      </c>
      <c r="M560" s="259">
        <f>G560*(1+L560/100)</f>
        <v>0</v>
      </c>
      <c r="N560" s="259">
        <v>0</v>
      </c>
      <c r="O560" s="259">
        <f>ROUND(E560*N560,2)</f>
        <v>0</v>
      </c>
      <c r="P560" s="259">
        <v>0</v>
      </c>
      <c r="Q560" s="259">
        <f>ROUND(E560*P560,2)</f>
        <v>0</v>
      </c>
      <c r="R560" s="259" t="s">
        <v>354</v>
      </c>
      <c r="S560" s="259" t="s">
        <v>243</v>
      </c>
      <c r="T560" s="260" t="s">
        <v>243</v>
      </c>
      <c r="U560" s="220">
        <v>0</v>
      </c>
      <c r="V560" s="220">
        <f>ROUND(E560*U560,2)</f>
        <v>0</v>
      </c>
      <c r="W560" s="220"/>
      <c r="X560" s="220" t="s">
        <v>292</v>
      </c>
      <c r="Y560" s="210"/>
      <c r="Z560" s="210"/>
      <c r="AA560" s="210"/>
      <c r="AB560" s="210"/>
      <c r="AC560" s="210"/>
      <c r="AD560" s="210"/>
      <c r="AE560" s="210"/>
      <c r="AF560" s="210"/>
      <c r="AG560" s="210" t="s">
        <v>320</v>
      </c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</row>
    <row r="561" spans="1:60" outlineLevel="1" x14ac:dyDescent="0.25">
      <c r="A561" s="254">
        <v>112</v>
      </c>
      <c r="B561" s="255" t="s">
        <v>866</v>
      </c>
      <c r="C561" s="263" t="s">
        <v>867</v>
      </c>
      <c r="D561" s="256" t="s">
        <v>686</v>
      </c>
      <c r="E561" s="257">
        <v>27.808060000000001</v>
      </c>
      <c r="F561" s="258"/>
      <c r="G561" s="259">
        <f>ROUND(E561*F561,2)</f>
        <v>0</v>
      </c>
      <c r="H561" s="258"/>
      <c r="I561" s="259">
        <f>ROUND(E561*H561,2)</f>
        <v>0</v>
      </c>
      <c r="J561" s="258"/>
      <c r="K561" s="259">
        <f>ROUND(E561*J561,2)</f>
        <v>0</v>
      </c>
      <c r="L561" s="259">
        <v>15</v>
      </c>
      <c r="M561" s="259">
        <f>G561*(1+L561/100)</f>
        <v>0</v>
      </c>
      <c r="N561" s="259">
        <v>0</v>
      </c>
      <c r="O561" s="259">
        <f>ROUND(E561*N561,2)</f>
        <v>0</v>
      </c>
      <c r="P561" s="259">
        <v>0</v>
      </c>
      <c r="Q561" s="259">
        <f>ROUND(E561*P561,2)</f>
        <v>0</v>
      </c>
      <c r="R561" s="259" t="s">
        <v>354</v>
      </c>
      <c r="S561" s="259" t="s">
        <v>243</v>
      </c>
      <c r="T561" s="260" t="s">
        <v>243</v>
      </c>
      <c r="U561" s="220">
        <v>0</v>
      </c>
      <c r="V561" s="220">
        <f>ROUND(E561*U561,2)</f>
        <v>0</v>
      </c>
      <c r="W561" s="220"/>
      <c r="X561" s="220" t="s">
        <v>292</v>
      </c>
      <c r="Y561" s="210"/>
      <c r="Z561" s="210"/>
      <c r="AA561" s="210"/>
      <c r="AB561" s="210"/>
      <c r="AC561" s="210"/>
      <c r="AD561" s="210"/>
      <c r="AE561" s="210"/>
      <c r="AF561" s="210"/>
      <c r="AG561" s="210" t="s">
        <v>320</v>
      </c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</row>
    <row r="562" spans="1:60" outlineLevel="1" x14ac:dyDescent="0.25">
      <c r="A562" s="254">
        <v>113</v>
      </c>
      <c r="B562" s="255" t="s">
        <v>868</v>
      </c>
      <c r="C562" s="263" t="s">
        <v>869</v>
      </c>
      <c r="D562" s="256" t="s">
        <v>686</v>
      </c>
      <c r="E562" s="257">
        <v>10.315569999999999</v>
      </c>
      <c r="F562" s="258"/>
      <c r="G562" s="259">
        <f>ROUND(E562*F562,2)</f>
        <v>0</v>
      </c>
      <c r="H562" s="258"/>
      <c r="I562" s="259">
        <f>ROUND(E562*H562,2)</f>
        <v>0</v>
      </c>
      <c r="J562" s="258"/>
      <c r="K562" s="259">
        <f>ROUND(E562*J562,2)</f>
        <v>0</v>
      </c>
      <c r="L562" s="259">
        <v>15</v>
      </c>
      <c r="M562" s="259">
        <f>G562*(1+L562/100)</f>
        <v>0</v>
      </c>
      <c r="N562" s="259">
        <v>0</v>
      </c>
      <c r="O562" s="259">
        <f>ROUND(E562*N562,2)</f>
        <v>0</v>
      </c>
      <c r="P562" s="259">
        <v>0</v>
      </c>
      <c r="Q562" s="259">
        <f>ROUND(E562*P562,2)</f>
        <v>0</v>
      </c>
      <c r="R562" s="259" t="s">
        <v>354</v>
      </c>
      <c r="S562" s="259" t="s">
        <v>243</v>
      </c>
      <c r="T562" s="260" t="s">
        <v>243</v>
      </c>
      <c r="U562" s="220">
        <v>0</v>
      </c>
      <c r="V562" s="220">
        <f>ROUND(E562*U562,2)</f>
        <v>0</v>
      </c>
      <c r="W562" s="220"/>
      <c r="X562" s="220" t="s">
        <v>292</v>
      </c>
      <c r="Y562" s="210"/>
      <c r="Z562" s="210"/>
      <c r="AA562" s="210"/>
      <c r="AB562" s="210"/>
      <c r="AC562" s="210"/>
      <c r="AD562" s="210"/>
      <c r="AE562" s="210"/>
      <c r="AF562" s="210"/>
      <c r="AG562" s="210" t="s">
        <v>320</v>
      </c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</row>
    <row r="563" spans="1:60" outlineLevel="1" x14ac:dyDescent="0.25">
      <c r="A563" s="254">
        <v>114</v>
      </c>
      <c r="B563" s="255" t="s">
        <v>870</v>
      </c>
      <c r="C563" s="263" t="s">
        <v>871</v>
      </c>
      <c r="D563" s="256" t="s">
        <v>686</v>
      </c>
      <c r="E563" s="257">
        <v>1.68824</v>
      </c>
      <c r="F563" s="258"/>
      <c r="G563" s="259">
        <f>ROUND(E563*F563,2)</f>
        <v>0</v>
      </c>
      <c r="H563" s="258"/>
      <c r="I563" s="259">
        <f>ROUND(E563*H563,2)</f>
        <v>0</v>
      </c>
      <c r="J563" s="258"/>
      <c r="K563" s="259">
        <f>ROUND(E563*J563,2)</f>
        <v>0</v>
      </c>
      <c r="L563" s="259">
        <v>15</v>
      </c>
      <c r="M563" s="259">
        <f>G563*(1+L563/100)</f>
        <v>0</v>
      </c>
      <c r="N563" s="259">
        <v>0</v>
      </c>
      <c r="O563" s="259">
        <f>ROUND(E563*N563,2)</f>
        <v>0</v>
      </c>
      <c r="P563" s="259">
        <v>0</v>
      </c>
      <c r="Q563" s="259">
        <f>ROUND(E563*P563,2)</f>
        <v>0</v>
      </c>
      <c r="R563" s="259" t="s">
        <v>354</v>
      </c>
      <c r="S563" s="259" t="s">
        <v>243</v>
      </c>
      <c r="T563" s="260" t="s">
        <v>243</v>
      </c>
      <c r="U563" s="220">
        <v>0</v>
      </c>
      <c r="V563" s="220">
        <f>ROUND(E563*U563,2)</f>
        <v>0</v>
      </c>
      <c r="W563" s="220"/>
      <c r="X563" s="220" t="s">
        <v>292</v>
      </c>
      <c r="Y563" s="210"/>
      <c r="Z563" s="210"/>
      <c r="AA563" s="210"/>
      <c r="AB563" s="210"/>
      <c r="AC563" s="210"/>
      <c r="AD563" s="210"/>
      <c r="AE563" s="210"/>
      <c r="AF563" s="210"/>
      <c r="AG563" s="210" t="s">
        <v>320</v>
      </c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</row>
    <row r="564" spans="1:60" outlineLevel="1" x14ac:dyDescent="0.25">
      <c r="A564" s="254">
        <v>115</v>
      </c>
      <c r="B564" s="255" t="s">
        <v>872</v>
      </c>
      <c r="C564" s="263" t="s">
        <v>873</v>
      </c>
      <c r="D564" s="256" t="s">
        <v>686</v>
      </c>
      <c r="E564" s="257">
        <v>4.6008300000000002</v>
      </c>
      <c r="F564" s="258"/>
      <c r="G564" s="259">
        <f>ROUND(E564*F564,2)</f>
        <v>0</v>
      </c>
      <c r="H564" s="258"/>
      <c r="I564" s="259">
        <f>ROUND(E564*H564,2)</f>
        <v>0</v>
      </c>
      <c r="J564" s="258"/>
      <c r="K564" s="259">
        <f>ROUND(E564*J564,2)</f>
        <v>0</v>
      </c>
      <c r="L564" s="259">
        <v>15</v>
      </c>
      <c r="M564" s="259">
        <f>G564*(1+L564/100)</f>
        <v>0</v>
      </c>
      <c r="N564" s="259">
        <v>0</v>
      </c>
      <c r="O564" s="259">
        <f>ROUND(E564*N564,2)</f>
        <v>0</v>
      </c>
      <c r="P564" s="259">
        <v>0</v>
      </c>
      <c r="Q564" s="259">
        <f>ROUND(E564*P564,2)</f>
        <v>0</v>
      </c>
      <c r="R564" s="259" t="s">
        <v>354</v>
      </c>
      <c r="S564" s="259" t="s">
        <v>243</v>
      </c>
      <c r="T564" s="260" t="s">
        <v>243</v>
      </c>
      <c r="U564" s="220">
        <v>0</v>
      </c>
      <c r="V564" s="220">
        <f>ROUND(E564*U564,2)</f>
        <v>0</v>
      </c>
      <c r="W564" s="220"/>
      <c r="X564" s="220" t="s">
        <v>292</v>
      </c>
      <c r="Y564" s="210"/>
      <c r="Z564" s="210"/>
      <c r="AA564" s="210"/>
      <c r="AB564" s="210"/>
      <c r="AC564" s="210"/>
      <c r="AD564" s="210"/>
      <c r="AE564" s="210"/>
      <c r="AF564" s="210"/>
      <c r="AG564" s="210" t="s">
        <v>320</v>
      </c>
      <c r="AH564" s="210"/>
      <c r="AI564" s="210"/>
      <c r="AJ564" s="210"/>
      <c r="AK564" s="210"/>
      <c r="AL564" s="210"/>
      <c r="AM564" s="210"/>
      <c r="AN564" s="210"/>
      <c r="AO564" s="210"/>
      <c r="AP564" s="210"/>
      <c r="AQ564" s="210"/>
      <c r="AR564" s="210"/>
      <c r="AS564" s="210"/>
      <c r="AT564" s="210"/>
      <c r="AU564" s="210"/>
      <c r="AV564" s="210"/>
      <c r="AW564" s="210"/>
      <c r="AX564" s="210"/>
      <c r="AY564" s="210"/>
      <c r="AZ564" s="210"/>
      <c r="BA564" s="210"/>
      <c r="BB564" s="210"/>
      <c r="BC564" s="210"/>
      <c r="BD564" s="210"/>
      <c r="BE564" s="210"/>
      <c r="BF564" s="210"/>
      <c r="BG564" s="210"/>
      <c r="BH564" s="210"/>
    </row>
    <row r="565" spans="1:60" outlineLevel="1" x14ac:dyDescent="0.25">
      <c r="A565" s="254">
        <v>116</v>
      </c>
      <c r="B565" s="255" t="s">
        <v>874</v>
      </c>
      <c r="C565" s="263" t="s">
        <v>875</v>
      </c>
      <c r="D565" s="256" t="s">
        <v>686</v>
      </c>
      <c r="E565" s="257">
        <v>76.718739999999997</v>
      </c>
      <c r="F565" s="258"/>
      <c r="G565" s="259">
        <f>ROUND(E565*F565,2)</f>
        <v>0</v>
      </c>
      <c r="H565" s="258"/>
      <c r="I565" s="259">
        <f>ROUND(E565*H565,2)</f>
        <v>0</v>
      </c>
      <c r="J565" s="258"/>
      <c r="K565" s="259">
        <f>ROUND(E565*J565,2)</f>
        <v>0</v>
      </c>
      <c r="L565" s="259">
        <v>15</v>
      </c>
      <c r="M565" s="259">
        <f>G565*(1+L565/100)</f>
        <v>0</v>
      </c>
      <c r="N565" s="259">
        <v>0</v>
      </c>
      <c r="O565" s="259">
        <f>ROUND(E565*N565,2)</f>
        <v>0</v>
      </c>
      <c r="P565" s="259">
        <v>0</v>
      </c>
      <c r="Q565" s="259">
        <f>ROUND(E565*P565,2)</f>
        <v>0</v>
      </c>
      <c r="R565" s="259" t="s">
        <v>354</v>
      </c>
      <c r="S565" s="259" t="s">
        <v>243</v>
      </c>
      <c r="T565" s="260" t="s">
        <v>243</v>
      </c>
      <c r="U565" s="220">
        <v>0</v>
      </c>
      <c r="V565" s="220">
        <f>ROUND(E565*U565,2)</f>
        <v>0</v>
      </c>
      <c r="W565" s="220"/>
      <c r="X565" s="220" t="s">
        <v>292</v>
      </c>
      <c r="Y565" s="210"/>
      <c r="Z565" s="210"/>
      <c r="AA565" s="210"/>
      <c r="AB565" s="210"/>
      <c r="AC565" s="210"/>
      <c r="AD565" s="210"/>
      <c r="AE565" s="210"/>
      <c r="AF565" s="210"/>
      <c r="AG565" s="210" t="s">
        <v>320</v>
      </c>
      <c r="AH565" s="210"/>
      <c r="AI565" s="210"/>
      <c r="AJ565" s="210"/>
      <c r="AK565" s="210"/>
      <c r="AL565" s="210"/>
      <c r="AM565" s="210"/>
      <c r="AN565" s="210"/>
      <c r="AO565" s="210"/>
      <c r="AP565" s="210"/>
      <c r="AQ565" s="210"/>
      <c r="AR565" s="210"/>
      <c r="AS565" s="210"/>
      <c r="AT565" s="210"/>
      <c r="AU565" s="210"/>
      <c r="AV565" s="210"/>
      <c r="AW565" s="210"/>
      <c r="AX565" s="210"/>
      <c r="AY565" s="210"/>
      <c r="AZ565" s="210"/>
      <c r="BA565" s="210"/>
      <c r="BB565" s="210"/>
      <c r="BC565" s="210"/>
      <c r="BD565" s="210"/>
      <c r="BE565" s="210"/>
      <c r="BF565" s="210"/>
      <c r="BG565" s="210"/>
      <c r="BH565" s="210"/>
    </row>
    <row r="566" spans="1:60" outlineLevel="1" x14ac:dyDescent="0.25">
      <c r="A566" s="231">
        <v>117</v>
      </c>
      <c r="B566" s="232" t="s">
        <v>876</v>
      </c>
      <c r="C566" s="242" t="s">
        <v>877</v>
      </c>
      <c r="D566" s="233" t="s">
        <v>686</v>
      </c>
      <c r="E566" s="234">
        <v>31.7</v>
      </c>
      <c r="F566" s="235"/>
      <c r="G566" s="236">
        <f>ROUND(E566*F566,2)</f>
        <v>0</v>
      </c>
      <c r="H566" s="235"/>
      <c r="I566" s="236">
        <f>ROUND(E566*H566,2)</f>
        <v>0</v>
      </c>
      <c r="J566" s="235"/>
      <c r="K566" s="236">
        <f>ROUND(E566*J566,2)</f>
        <v>0</v>
      </c>
      <c r="L566" s="236">
        <v>15</v>
      </c>
      <c r="M566" s="236">
        <f>G566*(1+L566/100)</f>
        <v>0</v>
      </c>
      <c r="N566" s="236">
        <v>0</v>
      </c>
      <c r="O566" s="236">
        <f>ROUND(E566*N566,2)</f>
        <v>0</v>
      </c>
      <c r="P566" s="236">
        <v>0</v>
      </c>
      <c r="Q566" s="236">
        <f>ROUND(E566*P566,2)</f>
        <v>0</v>
      </c>
      <c r="R566" s="236" t="s">
        <v>354</v>
      </c>
      <c r="S566" s="236" t="s">
        <v>243</v>
      </c>
      <c r="T566" s="237" t="s">
        <v>243</v>
      </c>
      <c r="U566" s="220">
        <v>0</v>
      </c>
      <c r="V566" s="220">
        <f>ROUND(E566*U566,2)</f>
        <v>0</v>
      </c>
      <c r="W566" s="220"/>
      <c r="X566" s="220" t="s">
        <v>292</v>
      </c>
      <c r="Y566" s="210"/>
      <c r="Z566" s="210"/>
      <c r="AA566" s="210"/>
      <c r="AB566" s="210"/>
      <c r="AC566" s="210"/>
      <c r="AD566" s="210"/>
      <c r="AE566" s="210"/>
      <c r="AF566" s="210"/>
      <c r="AG566" s="210" t="s">
        <v>320</v>
      </c>
      <c r="AH566" s="210"/>
      <c r="AI566" s="210"/>
      <c r="AJ566" s="210"/>
      <c r="AK566" s="210"/>
      <c r="AL566" s="210"/>
      <c r="AM566" s="210"/>
      <c r="AN566" s="210"/>
      <c r="AO566" s="210"/>
      <c r="AP566" s="210"/>
      <c r="AQ566" s="210"/>
      <c r="AR566" s="210"/>
      <c r="AS566" s="210"/>
      <c r="AT566" s="210"/>
      <c r="AU566" s="210"/>
      <c r="AV566" s="210"/>
      <c r="AW566" s="210"/>
      <c r="AX566" s="210"/>
      <c r="AY566" s="210"/>
      <c r="AZ566" s="210"/>
      <c r="BA566" s="210"/>
      <c r="BB566" s="210"/>
      <c r="BC566" s="210"/>
      <c r="BD566" s="210"/>
      <c r="BE566" s="210"/>
      <c r="BF566" s="210"/>
      <c r="BG566" s="210"/>
      <c r="BH566" s="210"/>
    </row>
    <row r="567" spans="1:60" x14ac:dyDescent="0.25">
      <c r="A567" s="3"/>
      <c r="B567" s="4"/>
      <c r="C567" s="245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AE567">
        <v>15</v>
      </c>
      <c r="AF567">
        <v>21</v>
      </c>
      <c r="AG567" t="s">
        <v>225</v>
      </c>
    </row>
    <row r="568" spans="1:60" x14ac:dyDescent="0.25">
      <c r="A568" s="213"/>
      <c r="B568" s="214" t="s">
        <v>29</v>
      </c>
      <c r="C568" s="246"/>
      <c r="D568" s="215"/>
      <c r="E568" s="216"/>
      <c r="F568" s="216"/>
      <c r="G568" s="240">
        <f>G8+G29+G43+G49+G51+G53+G373+G407+G410+G425+G438+G456+G467+G483+G490+G536+G541+G546+G548+G556</f>
        <v>0</v>
      </c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AE568">
        <f>SUMIF(L7:L566,AE567,G7:G566)</f>
        <v>0</v>
      </c>
      <c r="AF568">
        <f>SUMIF(L7:L566,AF567,G7:G566)</f>
        <v>0</v>
      </c>
      <c r="AG568" t="s">
        <v>285</v>
      </c>
    </row>
    <row r="569" spans="1:60" x14ac:dyDescent="0.25">
      <c r="C569" s="247"/>
      <c r="D569" s="10"/>
      <c r="AG569" t="s">
        <v>286</v>
      </c>
    </row>
    <row r="570" spans="1:60" x14ac:dyDescent="0.25">
      <c r="D570" s="10"/>
    </row>
    <row r="571" spans="1:60" x14ac:dyDescent="0.25">
      <c r="D571" s="10"/>
    </row>
    <row r="572" spans="1:60" x14ac:dyDescent="0.25">
      <c r="D572" s="10"/>
    </row>
    <row r="573" spans="1:60" x14ac:dyDescent="0.25">
      <c r="D573" s="10"/>
    </row>
    <row r="574" spans="1:60" x14ac:dyDescent="0.25">
      <c r="D574" s="10"/>
    </row>
    <row r="575" spans="1:60" x14ac:dyDescent="0.25">
      <c r="D575" s="10"/>
    </row>
    <row r="576" spans="1:60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ALKnasnqH1pox9lBGdRJq2zcnyaLfR2OwkmFwRf/i3QtzIsNdrDx9oeQ53duOlN+dE+nOyTrHSknZ1ZA5zhXfQ==" saltValue="BSS2ApzSkQLXr9Y9oeT1fg==" spinCount="100000" sheet="1"/>
  <mergeCells count="43">
    <mergeCell ref="C558:G558"/>
    <mergeCell ref="C394:G394"/>
    <mergeCell ref="C409:G409"/>
    <mergeCell ref="C461:G461"/>
    <mergeCell ref="C466:G466"/>
    <mergeCell ref="C485:G485"/>
    <mergeCell ref="C552:G552"/>
    <mergeCell ref="C317:G317"/>
    <mergeCell ref="C364:G364"/>
    <mergeCell ref="C380:G380"/>
    <mergeCell ref="C384:G384"/>
    <mergeCell ref="C388:G388"/>
    <mergeCell ref="C391:G391"/>
    <mergeCell ref="C248:G248"/>
    <mergeCell ref="C261:G261"/>
    <mergeCell ref="C264:G264"/>
    <mergeCell ref="C266:G266"/>
    <mergeCell ref="C300:G300"/>
    <mergeCell ref="C302:G302"/>
    <mergeCell ref="C124:G124"/>
    <mergeCell ref="C144:G144"/>
    <mergeCell ref="C147:G147"/>
    <mergeCell ref="C151:G151"/>
    <mergeCell ref="C155:G155"/>
    <mergeCell ref="C225:G225"/>
    <mergeCell ref="C45:G45"/>
    <mergeCell ref="C55:G55"/>
    <mergeCell ref="C59:G59"/>
    <mergeCell ref="C62:G62"/>
    <mergeCell ref="C88:G88"/>
    <mergeCell ref="C100:G100"/>
    <mergeCell ref="C18:G18"/>
    <mergeCell ref="C19:G19"/>
    <mergeCell ref="C20:G20"/>
    <mergeCell ref="C22:G22"/>
    <mergeCell ref="C24:G24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C37F7-DC80-46CE-BE12-33B17FABB203}">
  <sheetPr>
    <outlinePr summaryBelow="0"/>
  </sheetPr>
  <dimension ref="A1:BH5000"/>
  <sheetViews>
    <sheetView tabSelected="1"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54</v>
      </c>
      <c r="C3" s="199" t="s">
        <v>55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56</v>
      </c>
      <c r="C4" s="202" t="s">
        <v>53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74</v>
      </c>
      <c r="C8" s="241" t="s">
        <v>120</v>
      </c>
      <c r="D8" s="227"/>
      <c r="E8" s="228"/>
      <c r="F8" s="229"/>
      <c r="G8" s="229">
        <f>SUMIF(AG9:AG50,"&lt;&gt;NOR",G9:G50)</f>
        <v>0</v>
      </c>
      <c r="H8" s="229"/>
      <c r="I8" s="229">
        <f>SUM(I9:I50)</f>
        <v>0</v>
      </c>
      <c r="J8" s="229"/>
      <c r="K8" s="229">
        <f>SUM(K9:K50)</f>
        <v>0</v>
      </c>
      <c r="L8" s="229"/>
      <c r="M8" s="229">
        <f>SUM(M9:M50)</f>
        <v>0</v>
      </c>
      <c r="N8" s="229"/>
      <c r="O8" s="229">
        <f>SUM(O9:O50)</f>
        <v>51.58</v>
      </c>
      <c r="P8" s="229"/>
      <c r="Q8" s="229">
        <f>SUM(Q9:Q50)</f>
        <v>0</v>
      </c>
      <c r="R8" s="229"/>
      <c r="S8" s="229"/>
      <c r="T8" s="230"/>
      <c r="U8" s="224"/>
      <c r="V8" s="224">
        <f>SUM(V9:V50)</f>
        <v>144.76</v>
      </c>
      <c r="W8" s="224"/>
      <c r="X8" s="224"/>
      <c r="AG8" t="s">
        <v>239</v>
      </c>
    </row>
    <row r="9" spans="1:60" ht="20.399999999999999" outlineLevel="1" x14ac:dyDescent="0.25">
      <c r="A9" s="231">
        <v>1</v>
      </c>
      <c r="B9" s="232" t="s">
        <v>878</v>
      </c>
      <c r="C9" s="242" t="s">
        <v>879</v>
      </c>
      <c r="D9" s="233" t="s">
        <v>299</v>
      </c>
      <c r="E9" s="234">
        <v>5.0073999999999996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2.3936999999999999</v>
      </c>
      <c r="O9" s="236">
        <f>ROUND(E9*N9,2)</f>
        <v>11.99</v>
      </c>
      <c r="P9" s="236">
        <v>0</v>
      </c>
      <c r="Q9" s="236">
        <f>ROUND(E9*P9,2)</f>
        <v>0</v>
      </c>
      <c r="R9" s="236" t="s">
        <v>880</v>
      </c>
      <c r="S9" s="236" t="s">
        <v>243</v>
      </c>
      <c r="T9" s="237" t="s">
        <v>243</v>
      </c>
      <c r="U9" s="220">
        <v>0.48</v>
      </c>
      <c r="V9" s="220">
        <f>ROUND(E9*U9,2)</f>
        <v>2.4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320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17"/>
      <c r="B10" s="218"/>
      <c r="C10" s="261" t="s">
        <v>881</v>
      </c>
      <c r="D10" s="252"/>
      <c r="E10" s="252"/>
      <c r="F10" s="252"/>
      <c r="G10" s="252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295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17"/>
      <c r="B11" s="218"/>
      <c r="C11" s="244" t="s">
        <v>882</v>
      </c>
      <c r="D11" s="222"/>
      <c r="E11" s="223">
        <v>1.9894000000000001</v>
      </c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10"/>
      <c r="Z11" s="210"/>
      <c r="AA11" s="210"/>
      <c r="AB11" s="210"/>
      <c r="AC11" s="210"/>
      <c r="AD11" s="210"/>
      <c r="AE11" s="210"/>
      <c r="AF11" s="210"/>
      <c r="AG11" s="210" t="s">
        <v>282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17"/>
      <c r="B12" s="218"/>
      <c r="C12" s="244" t="s">
        <v>883</v>
      </c>
      <c r="D12" s="222"/>
      <c r="E12" s="223">
        <v>3.0179999999999998</v>
      </c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10"/>
      <c r="Z12" s="210"/>
      <c r="AA12" s="210"/>
      <c r="AB12" s="210"/>
      <c r="AC12" s="210"/>
      <c r="AD12" s="210"/>
      <c r="AE12" s="210"/>
      <c r="AF12" s="210"/>
      <c r="AG12" s="210" t="s">
        <v>282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31">
        <v>2</v>
      </c>
      <c r="B13" s="232" t="s">
        <v>884</v>
      </c>
      <c r="C13" s="242" t="s">
        <v>885</v>
      </c>
      <c r="D13" s="233" t="s">
        <v>290</v>
      </c>
      <c r="E13" s="234">
        <v>6.7990000000000004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15</v>
      </c>
      <c r="M13" s="236">
        <f>G13*(1+L13/100)</f>
        <v>0</v>
      </c>
      <c r="N13" s="236">
        <v>3.9199999999999999E-2</v>
      </c>
      <c r="O13" s="236">
        <f>ROUND(E13*N13,2)</f>
        <v>0.27</v>
      </c>
      <c r="P13" s="236">
        <v>0</v>
      </c>
      <c r="Q13" s="236">
        <f>ROUND(E13*P13,2)</f>
        <v>0</v>
      </c>
      <c r="R13" s="236" t="s">
        <v>880</v>
      </c>
      <c r="S13" s="236" t="s">
        <v>243</v>
      </c>
      <c r="T13" s="237" t="s">
        <v>243</v>
      </c>
      <c r="U13" s="220">
        <v>1.6</v>
      </c>
      <c r="V13" s="220">
        <f>ROUND(E13*U13,2)</f>
        <v>10.88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320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1" outlineLevel="1" x14ac:dyDescent="0.25">
      <c r="A14" s="217"/>
      <c r="B14" s="218"/>
      <c r="C14" s="261" t="s">
        <v>886</v>
      </c>
      <c r="D14" s="252"/>
      <c r="E14" s="252"/>
      <c r="F14" s="252"/>
      <c r="G14" s="252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10"/>
      <c r="Z14" s="210"/>
      <c r="AA14" s="210"/>
      <c r="AB14" s="210"/>
      <c r="AC14" s="210"/>
      <c r="AD14" s="210"/>
      <c r="AE14" s="210"/>
      <c r="AF14" s="210"/>
      <c r="AG14" s="210" t="s">
        <v>295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38" t="str">
        <f>C14</f>
        <v>svislé nebo šikmé (odkloněné) , půdorysně přímé nebo zalomené, stěn základových desek ve volných nebo zapažených jámách, rýhách, šachtách, včetně případných vzpěr,</v>
      </c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17"/>
      <c r="B15" s="218"/>
      <c r="C15" s="244" t="s">
        <v>887</v>
      </c>
      <c r="D15" s="222"/>
      <c r="E15" s="223">
        <v>2.387</v>
      </c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10"/>
      <c r="Z15" s="210"/>
      <c r="AA15" s="210"/>
      <c r="AB15" s="210"/>
      <c r="AC15" s="210"/>
      <c r="AD15" s="210"/>
      <c r="AE15" s="210"/>
      <c r="AF15" s="210"/>
      <c r="AG15" s="210" t="s">
        <v>282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17"/>
      <c r="B16" s="218"/>
      <c r="C16" s="244" t="s">
        <v>888</v>
      </c>
      <c r="D16" s="222"/>
      <c r="E16" s="223">
        <v>4.4119999999999999</v>
      </c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10"/>
      <c r="Z16" s="210"/>
      <c r="AA16" s="210"/>
      <c r="AB16" s="210"/>
      <c r="AC16" s="210"/>
      <c r="AD16" s="210"/>
      <c r="AE16" s="210"/>
      <c r="AF16" s="210"/>
      <c r="AG16" s="210" t="s">
        <v>282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31">
        <v>3</v>
      </c>
      <c r="B17" s="232" t="s">
        <v>889</v>
      </c>
      <c r="C17" s="242" t="s">
        <v>890</v>
      </c>
      <c r="D17" s="233" t="s">
        <v>290</v>
      </c>
      <c r="E17" s="234">
        <v>6.7990000000000004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15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 t="s">
        <v>880</v>
      </c>
      <c r="S17" s="236" t="s">
        <v>243</v>
      </c>
      <c r="T17" s="237" t="s">
        <v>243</v>
      </c>
      <c r="U17" s="220">
        <v>0.32</v>
      </c>
      <c r="V17" s="220">
        <f>ROUND(E17*U17,2)</f>
        <v>2.1800000000000002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320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1" outlineLevel="1" x14ac:dyDescent="0.25">
      <c r="A18" s="217"/>
      <c r="B18" s="218"/>
      <c r="C18" s="261" t="s">
        <v>886</v>
      </c>
      <c r="D18" s="252"/>
      <c r="E18" s="252"/>
      <c r="F18" s="252"/>
      <c r="G18" s="252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10"/>
      <c r="Z18" s="210"/>
      <c r="AA18" s="210"/>
      <c r="AB18" s="210"/>
      <c r="AC18" s="210"/>
      <c r="AD18" s="210"/>
      <c r="AE18" s="210"/>
      <c r="AF18" s="210"/>
      <c r="AG18" s="210" t="s">
        <v>295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38" t="str">
        <f>C18</f>
        <v>svislé nebo šikmé (odkloněné) , půdorysně přímé nebo zalomené, stěn základových desek ve volných nebo zapažených jámách, rýhách, šachtách, včetně případných vzpěr,</v>
      </c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17"/>
      <c r="B19" s="218"/>
      <c r="C19" s="262" t="s">
        <v>891</v>
      </c>
      <c r="D19" s="253"/>
      <c r="E19" s="253"/>
      <c r="F19" s="253"/>
      <c r="G19" s="253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10"/>
      <c r="Z19" s="210"/>
      <c r="AA19" s="210"/>
      <c r="AB19" s="210"/>
      <c r="AC19" s="210"/>
      <c r="AD19" s="210"/>
      <c r="AE19" s="210"/>
      <c r="AF19" s="210"/>
      <c r="AG19" s="210" t="s">
        <v>248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31">
        <v>4</v>
      </c>
      <c r="B20" s="232" t="s">
        <v>892</v>
      </c>
      <c r="C20" s="242" t="s">
        <v>893</v>
      </c>
      <c r="D20" s="233" t="s">
        <v>290</v>
      </c>
      <c r="E20" s="234">
        <v>22.132000000000001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15</v>
      </c>
      <c r="M20" s="236">
        <f>G20*(1+L20/100)</f>
        <v>0</v>
      </c>
      <c r="N20" s="236">
        <v>0.74</v>
      </c>
      <c r="O20" s="236">
        <f>ROUND(E20*N20,2)</f>
        <v>16.38</v>
      </c>
      <c r="P20" s="236">
        <v>0</v>
      </c>
      <c r="Q20" s="236">
        <f>ROUND(E20*P20,2)</f>
        <v>0</v>
      </c>
      <c r="R20" s="236" t="s">
        <v>880</v>
      </c>
      <c r="S20" s="236" t="s">
        <v>243</v>
      </c>
      <c r="T20" s="237" t="s">
        <v>243</v>
      </c>
      <c r="U20" s="220">
        <v>1.1000000000000001</v>
      </c>
      <c r="V20" s="220">
        <f>ROUND(E20*U20,2)</f>
        <v>24.35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320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17"/>
      <c r="B21" s="218"/>
      <c r="C21" s="261" t="s">
        <v>894</v>
      </c>
      <c r="D21" s="252"/>
      <c r="E21" s="252"/>
      <c r="F21" s="252"/>
      <c r="G21" s="252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10"/>
      <c r="Z21" s="210"/>
      <c r="AA21" s="210"/>
      <c r="AB21" s="210"/>
      <c r="AC21" s="210"/>
      <c r="AD21" s="210"/>
      <c r="AE21" s="210"/>
      <c r="AF21" s="210"/>
      <c r="AG21" s="210" t="s">
        <v>295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17"/>
      <c r="B22" s="218"/>
      <c r="C22" s="244" t="s">
        <v>895</v>
      </c>
      <c r="D22" s="222"/>
      <c r="E22" s="223">
        <v>22.132000000000001</v>
      </c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10"/>
      <c r="Z22" s="210"/>
      <c r="AA22" s="210"/>
      <c r="AB22" s="210"/>
      <c r="AC22" s="210"/>
      <c r="AD22" s="210"/>
      <c r="AE22" s="210"/>
      <c r="AF22" s="210"/>
      <c r="AG22" s="210" t="s">
        <v>282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ht="20.399999999999999" outlineLevel="1" x14ac:dyDescent="0.25">
      <c r="A23" s="231">
        <v>5</v>
      </c>
      <c r="B23" s="232" t="s">
        <v>896</v>
      </c>
      <c r="C23" s="242" t="s">
        <v>897</v>
      </c>
      <c r="D23" s="233" t="s">
        <v>299</v>
      </c>
      <c r="E23" s="234">
        <v>5.9219999999999997</v>
      </c>
      <c r="F23" s="235"/>
      <c r="G23" s="236">
        <f>ROUND(E23*F23,2)</f>
        <v>0</v>
      </c>
      <c r="H23" s="235"/>
      <c r="I23" s="236">
        <f>ROUND(E23*H23,2)</f>
        <v>0</v>
      </c>
      <c r="J23" s="235"/>
      <c r="K23" s="236">
        <f>ROUND(E23*J23,2)</f>
        <v>0</v>
      </c>
      <c r="L23" s="236">
        <v>15</v>
      </c>
      <c r="M23" s="236">
        <f>G23*(1+L23/100)</f>
        <v>0</v>
      </c>
      <c r="N23" s="236">
        <v>2.6262799999999999</v>
      </c>
      <c r="O23" s="236">
        <f>ROUND(E23*N23,2)</f>
        <v>15.55</v>
      </c>
      <c r="P23" s="236">
        <v>0</v>
      </c>
      <c r="Q23" s="236">
        <f>ROUND(E23*P23,2)</f>
        <v>0</v>
      </c>
      <c r="R23" s="236" t="s">
        <v>898</v>
      </c>
      <c r="S23" s="236" t="s">
        <v>243</v>
      </c>
      <c r="T23" s="237" t="s">
        <v>243</v>
      </c>
      <c r="U23" s="220">
        <v>1.04</v>
      </c>
      <c r="V23" s="220">
        <f>ROUND(E23*U23,2)</f>
        <v>6.16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320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17"/>
      <c r="B24" s="218"/>
      <c r="C24" s="244" t="s">
        <v>899</v>
      </c>
      <c r="D24" s="222"/>
      <c r="E24" s="223">
        <v>5.9219999999999997</v>
      </c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10"/>
      <c r="Z24" s="210"/>
      <c r="AA24" s="210"/>
      <c r="AB24" s="210"/>
      <c r="AC24" s="210"/>
      <c r="AD24" s="210"/>
      <c r="AE24" s="210"/>
      <c r="AF24" s="210"/>
      <c r="AG24" s="210" t="s">
        <v>282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31">
        <v>6</v>
      </c>
      <c r="B25" s="232" t="s">
        <v>900</v>
      </c>
      <c r="C25" s="242" t="s">
        <v>901</v>
      </c>
      <c r="D25" s="233" t="s">
        <v>290</v>
      </c>
      <c r="E25" s="234">
        <v>16.920000000000002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15</v>
      </c>
      <c r="M25" s="236">
        <f>G25*(1+L25/100)</f>
        <v>0</v>
      </c>
      <c r="N25" s="236">
        <v>3.6339999999999997E-2</v>
      </c>
      <c r="O25" s="236">
        <f>ROUND(E25*N25,2)</f>
        <v>0.61</v>
      </c>
      <c r="P25" s="236">
        <v>0</v>
      </c>
      <c r="Q25" s="236">
        <f>ROUND(E25*P25,2)</f>
        <v>0</v>
      </c>
      <c r="R25" s="236" t="s">
        <v>880</v>
      </c>
      <c r="S25" s="236" t="s">
        <v>243</v>
      </c>
      <c r="T25" s="237" t="s">
        <v>243</v>
      </c>
      <c r="U25" s="220">
        <v>0.52700000000000002</v>
      </c>
      <c r="V25" s="220">
        <f>ROUND(E25*U25,2)</f>
        <v>8.92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320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ht="21" outlineLevel="1" x14ac:dyDescent="0.25">
      <c r="A26" s="217"/>
      <c r="B26" s="218"/>
      <c r="C26" s="261" t="s">
        <v>902</v>
      </c>
      <c r="D26" s="252"/>
      <c r="E26" s="252"/>
      <c r="F26" s="252"/>
      <c r="G26" s="25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10"/>
      <c r="Z26" s="210"/>
      <c r="AA26" s="210"/>
      <c r="AB26" s="210"/>
      <c r="AC26" s="210"/>
      <c r="AD26" s="210"/>
      <c r="AE26" s="210"/>
      <c r="AF26" s="210"/>
      <c r="AG26" s="210" t="s">
        <v>295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38" t="str">
        <f>C26</f>
        <v>svislé nebo šikmé (odkloněné), půdorysně přímé nebo zalomené, stěn základových pasů ve volných nebo zapažených jámách, rýhách, šachtách, včetně případných vzpěr,</v>
      </c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17"/>
      <c r="B27" s="218"/>
      <c r="C27" s="244" t="s">
        <v>903</v>
      </c>
      <c r="D27" s="222"/>
      <c r="E27" s="223">
        <v>16.920000000000002</v>
      </c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10"/>
      <c r="Z27" s="210"/>
      <c r="AA27" s="210"/>
      <c r="AB27" s="210"/>
      <c r="AC27" s="210"/>
      <c r="AD27" s="210"/>
      <c r="AE27" s="210"/>
      <c r="AF27" s="210"/>
      <c r="AG27" s="210" t="s">
        <v>282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31">
        <v>7</v>
      </c>
      <c r="B28" s="232" t="s">
        <v>904</v>
      </c>
      <c r="C28" s="242" t="s">
        <v>905</v>
      </c>
      <c r="D28" s="233" t="s">
        <v>290</v>
      </c>
      <c r="E28" s="234">
        <v>16.920000000000002</v>
      </c>
      <c r="F28" s="235"/>
      <c r="G28" s="236">
        <f>ROUND(E28*F28,2)</f>
        <v>0</v>
      </c>
      <c r="H28" s="235"/>
      <c r="I28" s="236">
        <f>ROUND(E28*H28,2)</f>
        <v>0</v>
      </c>
      <c r="J28" s="235"/>
      <c r="K28" s="236">
        <f>ROUND(E28*J28,2)</f>
        <v>0</v>
      </c>
      <c r="L28" s="236">
        <v>15</v>
      </c>
      <c r="M28" s="236">
        <f>G28*(1+L28/100)</f>
        <v>0</v>
      </c>
      <c r="N28" s="236">
        <v>0</v>
      </c>
      <c r="O28" s="236">
        <f>ROUND(E28*N28,2)</f>
        <v>0</v>
      </c>
      <c r="P28" s="236">
        <v>0</v>
      </c>
      <c r="Q28" s="236">
        <f>ROUND(E28*P28,2)</f>
        <v>0</v>
      </c>
      <c r="R28" s="236" t="s">
        <v>880</v>
      </c>
      <c r="S28" s="236" t="s">
        <v>243</v>
      </c>
      <c r="T28" s="237" t="s">
        <v>243</v>
      </c>
      <c r="U28" s="220">
        <v>0.32</v>
      </c>
      <c r="V28" s="220">
        <f>ROUND(E28*U28,2)</f>
        <v>5.41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320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ht="21" outlineLevel="1" x14ac:dyDescent="0.25">
      <c r="A29" s="217"/>
      <c r="B29" s="218"/>
      <c r="C29" s="261" t="s">
        <v>902</v>
      </c>
      <c r="D29" s="252"/>
      <c r="E29" s="252"/>
      <c r="F29" s="252"/>
      <c r="G29" s="252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10"/>
      <c r="Z29" s="210"/>
      <c r="AA29" s="210"/>
      <c r="AB29" s="210"/>
      <c r="AC29" s="210"/>
      <c r="AD29" s="210"/>
      <c r="AE29" s="210"/>
      <c r="AF29" s="210"/>
      <c r="AG29" s="210" t="s">
        <v>295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38" t="str">
        <f>C29</f>
        <v>svislé nebo šikmé (odkloněné), půdorysně přímé nebo zalomené, stěn základových pasů ve volných nebo zapažených jámách, rýhách, šachtách, včetně případných vzpěr,</v>
      </c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17"/>
      <c r="B30" s="218"/>
      <c r="C30" s="262" t="s">
        <v>891</v>
      </c>
      <c r="D30" s="253"/>
      <c r="E30" s="253"/>
      <c r="F30" s="253"/>
      <c r="G30" s="253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10"/>
      <c r="Z30" s="210"/>
      <c r="AA30" s="210"/>
      <c r="AB30" s="210"/>
      <c r="AC30" s="210"/>
      <c r="AD30" s="210"/>
      <c r="AE30" s="210"/>
      <c r="AF30" s="210"/>
      <c r="AG30" s="210" t="s">
        <v>248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ht="20.399999999999999" outlineLevel="1" x14ac:dyDescent="0.25">
      <c r="A31" s="231">
        <v>8</v>
      </c>
      <c r="B31" s="232" t="s">
        <v>906</v>
      </c>
      <c r="C31" s="242" t="s">
        <v>907</v>
      </c>
      <c r="D31" s="233" t="s">
        <v>299</v>
      </c>
      <c r="E31" s="234">
        <v>1.7149000000000001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15</v>
      </c>
      <c r="M31" s="236">
        <f>G31*(1+L31/100)</f>
        <v>0</v>
      </c>
      <c r="N31" s="236">
        <v>2.5249999999999999</v>
      </c>
      <c r="O31" s="236">
        <f>ROUND(E31*N31,2)</f>
        <v>4.33</v>
      </c>
      <c r="P31" s="236">
        <v>0</v>
      </c>
      <c r="Q31" s="236">
        <f>ROUND(E31*P31,2)</f>
        <v>0</v>
      </c>
      <c r="R31" s="236" t="s">
        <v>880</v>
      </c>
      <c r="S31" s="236" t="s">
        <v>243</v>
      </c>
      <c r="T31" s="237" t="s">
        <v>244</v>
      </c>
      <c r="U31" s="220">
        <v>0.6</v>
      </c>
      <c r="V31" s="220">
        <f>ROUND(E31*U31,2)</f>
        <v>1.03</v>
      </c>
      <c r="W31" s="220"/>
      <c r="X31" s="220" t="s">
        <v>292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320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4" t="s">
        <v>908</v>
      </c>
      <c r="D32" s="222"/>
      <c r="E32" s="223">
        <v>1.7149000000000001</v>
      </c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282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31">
        <v>9</v>
      </c>
      <c r="B33" s="232" t="s">
        <v>909</v>
      </c>
      <c r="C33" s="242" t="s">
        <v>910</v>
      </c>
      <c r="D33" s="233" t="s">
        <v>290</v>
      </c>
      <c r="E33" s="234">
        <v>2.75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15</v>
      </c>
      <c r="M33" s="236">
        <f>G33*(1+L33/100)</f>
        <v>0</v>
      </c>
      <c r="N33" s="236">
        <v>3.5249999999999997E-2</v>
      </c>
      <c r="O33" s="236">
        <f>ROUND(E33*N33,2)</f>
        <v>0.1</v>
      </c>
      <c r="P33" s="236">
        <v>0</v>
      </c>
      <c r="Q33" s="236">
        <f>ROUND(E33*P33,2)</f>
        <v>0</v>
      </c>
      <c r="R33" s="236" t="s">
        <v>880</v>
      </c>
      <c r="S33" s="236" t="s">
        <v>243</v>
      </c>
      <c r="T33" s="237" t="s">
        <v>243</v>
      </c>
      <c r="U33" s="220">
        <v>0.74</v>
      </c>
      <c r="V33" s="220">
        <f>ROUND(E33*U33,2)</f>
        <v>2.04</v>
      </c>
      <c r="W33" s="220"/>
      <c r="X33" s="220" t="s">
        <v>292</v>
      </c>
      <c r="Y33" s="210"/>
      <c r="Z33" s="210"/>
      <c r="AA33" s="210"/>
      <c r="AB33" s="210"/>
      <c r="AC33" s="210"/>
      <c r="AD33" s="210"/>
      <c r="AE33" s="210"/>
      <c r="AF33" s="210"/>
      <c r="AG33" s="210" t="s">
        <v>320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ht="21" outlineLevel="1" x14ac:dyDescent="0.25">
      <c r="A34" s="217"/>
      <c r="B34" s="218"/>
      <c r="C34" s="261" t="s">
        <v>911</v>
      </c>
      <c r="D34" s="252"/>
      <c r="E34" s="252"/>
      <c r="F34" s="252"/>
      <c r="G34" s="252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10"/>
      <c r="Z34" s="210"/>
      <c r="AA34" s="210"/>
      <c r="AB34" s="210"/>
      <c r="AC34" s="210"/>
      <c r="AD34" s="210"/>
      <c r="AE34" s="210"/>
      <c r="AF34" s="210"/>
      <c r="AG34" s="210" t="s">
        <v>295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38" t="str">
        <f>C34</f>
        <v>bednění svislé nebo šikmé (odkloněné), půdorysně přímé nebo zalomené základových zdí ve volných nebo zapažených jámách, rýhách, šachtách, včetně případných vzpěr,</v>
      </c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17"/>
      <c r="B35" s="218"/>
      <c r="C35" s="244" t="s">
        <v>912</v>
      </c>
      <c r="D35" s="222"/>
      <c r="E35" s="223">
        <v>2.75</v>
      </c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0"/>
      <c r="Z35" s="210"/>
      <c r="AA35" s="210"/>
      <c r="AB35" s="210"/>
      <c r="AC35" s="210"/>
      <c r="AD35" s="210"/>
      <c r="AE35" s="210"/>
      <c r="AF35" s="210"/>
      <c r="AG35" s="210" t="s">
        <v>282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31">
        <v>10</v>
      </c>
      <c r="B36" s="232" t="s">
        <v>913</v>
      </c>
      <c r="C36" s="242" t="s">
        <v>914</v>
      </c>
      <c r="D36" s="233" t="s">
        <v>290</v>
      </c>
      <c r="E36" s="234">
        <v>2.75</v>
      </c>
      <c r="F36" s="235"/>
      <c r="G36" s="236">
        <f>ROUND(E36*F36,2)</f>
        <v>0</v>
      </c>
      <c r="H36" s="235"/>
      <c r="I36" s="236">
        <f>ROUND(E36*H36,2)</f>
        <v>0</v>
      </c>
      <c r="J36" s="235"/>
      <c r="K36" s="236">
        <f>ROUND(E36*J36,2)</f>
        <v>0</v>
      </c>
      <c r="L36" s="236">
        <v>15</v>
      </c>
      <c r="M36" s="236">
        <f>G36*(1+L36/100)</f>
        <v>0</v>
      </c>
      <c r="N36" s="236">
        <v>0</v>
      </c>
      <c r="O36" s="236">
        <f>ROUND(E36*N36,2)</f>
        <v>0</v>
      </c>
      <c r="P36" s="236">
        <v>0</v>
      </c>
      <c r="Q36" s="236">
        <f>ROUND(E36*P36,2)</f>
        <v>0</v>
      </c>
      <c r="R36" s="236" t="s">
        <v>880</v>
      </c>
      <c r="S36" s="236" t="s">
        <v>243</v>
      </c>
      <c r="T36" s="237" t="s">
        <v>243</v>
      </c>
      <c r="U36" s="220">
        <v>0.35</v>
      </c>
      <c r="V36" s="220">
        <f>ROUND(E36*U36,2)</f>
        <v>0.96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320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1" outlineLevel="1" x14ac:dyDescent="0.25">
      <c r="A37" s="217"/>
      <c r="B37" s="218"/>
      <c r="C37" s="261" t="s">
        <v>911</v>
      </c>
      <c r="D37" s="252"/>
      <c r="E37" s="252"/>
      <c r="F37" s="252"/>
      <c r="G37" s="252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10"/>
      <c r="Z37" s="210"/>
      <c r="AA37" s="210"/>
      <c r="AB37" s="210"/>
      <c r="AC37" s="210"/>
      <c r="AD37" s="210"/>
      <c r="AE37" s="210"/>
      <c r="AF37" s="210"/>
      <c r="AG37" s="210" t="s">
        <v>295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38" t="str">
        <f>C37</f>
        <v>bednění svislé nebo šikmé (odkloněné), půdorysně přímé nebo zalomené základových zdí ve volných nebo zapažených jámách, rýhách, šachtách, včetně případných vzpěr,</v>
      </c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17"/>
      <c r="B38" s="218"/>
      <c r="C38" s="262" t="s">
        <v>915</v>
      </c>
      <c r="D38" s="253"/>
      <c r="E38" s="253"/>
      <c r="F38" s="253"/>
      <c r="G38" s="253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10"/>
      <c r="Z38" s="210"/>
      <c r="AA38" s="210"/>
      <c r="AB38" s="210"/>
      <c r="AC38" s="210"/>
      <c r="AD38" s="210"/>
      <c r="AE38" s="210"/>
      <c r="AF38" s="210"/>
      <c r="AG38" s="210" t="s">
        <v>248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31">
        <v>11</v>
      </c>
      <c r="B39" s="232" t="s">
        <v>916</v>
      </c>
      <c r="C39" s="242" t="s">
        <v>917</v>
      </c>
      <c r="D39" s="233" t="s">
        <v>290</v>
      </c>
      <c r="E39" s="234">
        <v>14.124000000000001</v>
      </c>
      <c r="F39" s="235"/>
      <c r="G39" s="236">
        <f>ROUND(E39*F39,2)</f>
        <v>0</v>
      </c>
      <c r="H39" s="235"/>
      <c r="I39" s="236">
        <f>ROUND(E39*H39,2)</f>
        <v>0</v>
      </c>
      <c r="J39" s="235"/>
      <c r="K39" s="236">
        <f>ROUND(E39*J39,2)</f>
        <v>0</v>
      </c>
      <c r="L39" s="236">
        <v>15</v>
      </c>
      <c r="M39" s="236">
        <f>G39*(1+L39/100)</f>
        <v>0</v>
      </c>
      <c r="N39" s="236">
        <v>3.9309999999999998E-2</v>
      </c>
      <c r="O39" s="236">
        <f>ROUND(E39*N39,2)</f>
        <v>0.56000000000000005</v>
      </c>
      <c r="P39" s="236">
        <v>0</v>
      </c>
      <c r="Q39" s="236">
        <f>ROUND(E39*P39,2)</f>
        <v>0</v>
      </c>
      <c r="R39" s="236" t="s">
        <v>880</v>
      </c>
      <c r="S39" s="236" t="s">
        <v>243</v>
      </c>
      <c r="T39" s="237" t="s">
        <v>243</v>
      </c>
      <c r="U39" s="220">
        <v>0.65</v>
      </c>
      <c r="V39" s="220">
        <f>ROUND(E39*U39,2)</f>
        <v>9.18</v>
      </c>
      <c r="W39" s="220"/>
      <c r="X39" s="220" t="s">
        <v>292</v>
      </c>
      <c r="Y39" s="210"/>
      <c r="Z39" s="210"/>
      <c r="AA39" s="210"/>
      <c r="AB39" s="210"/>
      <c r="AC39" s="210"/>
      <c r="AD39" s="210"/>
      <c r="AE39" s="210"/>
      <c r="AF39" s="210"/>
      <c r="AG39" s="210" t="s">
        <v>320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ht="21" outlineLevel="1" x14ac:dyDescent="0.25">
      <c r="A40" s="217"/>
      <c r="B40" s="218"/>
      <c r="C40" s="261" t="s">
        <v>911</v>
      </c>
      <c r="D40" s="252"/>
      <c r="E40" s="252"/>
      <c r="F40" s="252"/>
      <c r="G40" s="252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10"/>
      <c r="Z40" s="210"/>
      <c r="AA40" s="210"/>
      <c r="AB40" s="210"/>
      <c r="AC40" s="210"/>
      <c r="AD40" s="210"/>
      <c r="AE40" s="210"/>
      <c r="AF40" s="210"/>
      <c r="AG40" s="210" t="s">
        <v>295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38" t="str">
        <f>C40</f>
        <v>bednění svislé nebo šikmé (odkloněné), půdorysně přímé nebo zalomené základových zdí ve volných nebo zapažených jámách, rýhách, šachtách, včetně případných vzpěr,</v>
      </c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17"/>
      <c r="B41" s="218"/>
      <c r="C41" s="244" t="s">
        <v>918</v>
      </c>
      <c r="D41" s="222"/>
      <c r="E41" s="223">
        <v>14.124000000000001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10"/>
      <c r="Z41" s="210"/>
      <c r="AA41" s="210"/>
      <c r="AB41" s="210"/>
      <c r="AC41" s="210"/>
      <c r="AD41" s="210"/>
      <c r="AE41" s="210"/>
      <c r="AF41" s="210"/>
      <c r="AG41" s="210" t="s">
        <v>282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31">
        <v>12</v>
      </c>
      <c r="B42" s="232" t="s">
        <v>919</v>
      </c>
      <c r="C42" s="242" t="s">
        <v>920</v>
      </c>
      <c r="D42" s="233" t="s">
        <v>290</v>
      </c>
      <c r="E42" s="234">
        <v>14.124000000000001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15</v>
      </c>
      <c r="M42" s="236">
        <f>G42*(1+L42/100)</f>
        <v>0</v>
      </c>
      <c r="N42" s="236">
        <v>0</v>
      </c>
      <c r="O42" s="236">
        <f>ROUND(E42*N42,2)</f>
        <v>0</v>
      </c>
      <c r="P42" s="236">
        <v>0</v>
      </c>
      <c r="Q42" s="236">
        <f>ROUND(E42*P42,2)</f>
        <v>0</v>
      </c>
      <c r="R42" s="236" t="s">
        <v>880</v>
      </c>
      <c r="S42" s="236" t="s">
        <v>243</v>
      </c>
      <c r="T42" s="237" t="s">
        <v>243</v>
      </c>
      <c r="U42" s="220">
        <v>0.35</v>
      </c>
      <c r="V42" s="220">
        <f>ROUND(E42*U42,2)</f>
        <v>4.9400000000000004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320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1" outlineLevel="1" x14ac:dyDescent="0.25">
      <c r="A43" s="217"/>
      <c r="B43" s="218"/>
      <c r="C43" s="261" t="s">
        <v>911</v>
      </c>
      <c r="D43" s="252"/>
      <c r="E43" s="252"/>
      <c r="F43" s="252"/>
      <c r="G43" s="252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10"/>
      <c r="Z43" s="210"/>
      <c r="AA43" s="210"/>
      <c r="AB43" s="210"/>
      <c r="AC43" s="210"/>
      <c r="AD43" s="210"/>
      <c r="AE43" s="210"/>
      <c r="AF43" s="210"/>
      <c r="AG43" s="210" t="s">
        <v>295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38" t="str">
        <f>C43</f>
        <v>bednění svislé nebo šikmé (odkloněné), půdorysně přímé nebo zalomené základových zdí ve volných nebo zapažených jámách, rýhách, šachtách, včetně případných vzpěr,</v>
      </c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17"/>
      <c r="B44" s="218"/>
      <c r="C44" s="262" t="s">
        <v>915</v>
      </c>
      <c r="D44" s="253"/>
      <c r="E44" s="253"/>
      <c r="F44" s="253"/>
      <c r="G44" s="253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10"/>
      <c r="Z44" s="210"/>
      <c r="AA44" s="210"/>
      <c r="AB44" s="210"/>
      <c r="AC44" s="210"/>
      <c r="AD44" s="210"/>
      <c r="AE44" s="210"/>
      <c r="AF44" s="210"/>
      <c r="AG44" s="210" t="s">
        <v>248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31">
        <v>13</v>
      </c>
      <c r="B45" s="232" t="s">
        <v>921</v>
      </c>
      <c r="C45" s="242" t="s">
        <v>922</v>
      </c>
      <c r="D45" s="233" t="s">
        <v>686</v>
      </c>
      <c r="E45" s="234">
        <v>1.45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15</v>
      </c>
      <c r="M45" s="236">
        <f>G45*(1+L45/100)</f>
        <v>0</v>
      </c>
      <c r="N45" s="236">
        <v>1.0210999999999999</v>
      </c>
      <c r="O45" s="236">
        <f>ROUND(E45*N45,2)</f>
        <v>1.48</v>
      </c>
      <c r="P45" s="236">
        <v>0</v>
      </c>
      <c r="Q45" s="236">
        <f>ROUND(E45*P45,2)</f>
        <v>0</v>
      </c>
      <c r="R45" s="236" t="s">
        <v>880</v>
      </c>
      <c r="S45" s="236" t="s">
        <v>243</v>
      </c>
      <c r="T45" s="237" t="s">
        <v>243</v>
      </c>
      <c r="U45" s="220">
        <v>29.29</v>
      </c>
      <c r="V45" s="220">
        <f>ROUND(E45*U45,2)</f>
        <v>42.47</v>
      </c>
      <c r="W45" s="220"/>
      <c r="X45" s="220" t="s">
        <v>292</v>
      </c>
      <c r="Y45" s="210"/>
      <c r="Z45" s="210"/>
      <c r="AA45" s="210"/>
      <c r="AB45" s="210"/>
      <c r="AC45" s="210"/>
      <c r="AD45" s="210"/>
      <c r="AE45" s="210"/>
      <c r="AF45" s="210"/>
      <c r="AG45" s="210" t="s">
        <v>320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17"/>
      <c r="B46" s="218"/>
      <c r="C46" s="261" t="s">
        <v>923</v>
      </c>
      <c r="D46" s="252"/>
      <c r="E46" s="252"/>
      <c r="F46" s="252"/>
      <c r="G46" s="252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10"/>
      <c r="Z46" s="210"/>
      <c r="AA46" s="210"/>
      <c r="AB46" s="210"/>
      <c r="AC46" s="210"/>
      <c r="AD46" s="210"/>
      <c r="AE46" s="210"/>
      <c r="AF46" s="210"/>
      <c r="AG46" s="210" t="s">
        <v>295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17"/>
      <c r="B47" s="218"/>
      <c r="C47" s="244" t="s">
        <v>924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10"/>
      <c r="Z47" s="210"/>
      <c r="AA47" s="210"/>
      <c r="AB47" s="210"/>
      <c r="AC47" s="210"/>
      <c r="AD47" s="210"/>
      <c r="AE47" s="210"/>
      <c r="AF47" s="210"/>
      <c r="AG47" s="210" t="s">
        <v>282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17"/>
      <c r="B48" s="218"/>
      <c r="C48" s="244" t="s">
        <v>925</v>
      </c>
      <c r="D48" s="222"/>
      <c r="E48" s="223">
        <v>0.75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10"/>
      <c r="Z48" s="210"/>
      <c r="AA48" s="210"/>
      <c r="AB48" s="210"/>
      <c r="AC48" s="210"/>
      <c r="AD48" s="210"/>
      <c r="AE48" s="210"/>
      <c r="AF48" s="210"/>
      <c r="AG48" s="210" t="s">
        <v>282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17"/>
      <c r="B49" s="218"/>
      <c r="C49" s="244" t="s">
        <v>926</v>
      </c>
      <c r="D49" s="222"/>
      <c r="E49" s="223">
        <v>0.7</v>
      </c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10"/>
      <c r="Z49" s="210"/>
      <c r="AA49" s="210"/>
      <c r="AB49" s="210"/>
      <c r="AC49" s="210"/>
      <c r="AD49" s="210"/>
      <c r="AE49" s="210"/>
      <c r="AF49" s="210"/>
      <c r="AG49" s="210" t="s">
        <v>282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ht="20.399999999999999" outlineLevel="1" x14ac:dyDescent="0.25">
      <c r="A50" s="254">
        <v>14</v>
      </c>
      <c r="B50" s="255" t="s">
        <v>927</v>
      </c>
      <c r="C50" s="263" t="s">
        <v>928</v>
      </c>
      <c r="D50" s="256" t="s">
        <v>526</v>
      </c>
      <c r="E50" s="257">
        <v>16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1.968E-2</v>
      </c>
      <c r="O50" s="259">
        <f>ROUND(E50*N50,2)</f>
        <v>0.31</v>
      </c>
      <c r="P50" s="259">
        <v>0</v>
      </c>
      <c r="Q50" s="259">
        <f>ROUND(E50*P50,2)</f>
        <v>0</v>
      </c>
      <c r="R50" s="259" t="s">
        <v>929</v>
      </c>
      <c r="S50" s="259" t="s">
        <v>243</v>
      </c>
      <c r="T50" s="260" t="s">
        <v>244</v>
      </c>
      <c r="U50" s="220">
        <v>1.49</v>
      </c>
      <c r="V50" s="220">
        <f>ROUND(E50*U50,2)</f>
        <v>23.84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320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5">
      <c r="A51" s="225" t="s">
        <v>238</v>
      </c>
      <c r="B51" s="226" t="s">
        <v>124</v>
      </c>
      <c r="C51" s="241" t="s">
        <v>125</v>
      </c>
      <c r="D51" s="227"/>
      <c r="E51" s="228"/>
      <c r="F51" s="229"/>
      <c r="G51" s="229">
        <f>SUMIF(AG52:AG80,"&lt;&gt;NOR",G52:G80)</f>
        <v>0</v>
      </c>
      <c r="H51" s="229"/>
      <c r="I51" s="229">
        <f>SUM(I52:I80)</f>
        <v>0</v>
      </c>
      <c r="J51" s="229"/>
      <c r="K51" s="229">
        <f>SUM(K52:K80)</f>
        <v>0</v>
      </c>
      <c r="L51" s="229"/>
      <c r="M51" s="229">
        <f>SUM(M52:M80)</f>
        <v>0</v>
      </c>
      <c r="N51" s="229"/>
      <c r="O51" s="229">
        <f>SUM(O52:O80)</f>
        <v>28.25</v>
      </c>
      <c r="P51" s="229"/>
      <c r="Q51" s="229">
        <f>SUM(Q52:Q80)</f>
        <v>0</v>
      </c>
      <c r="R51" s="229"/>
      <c r="S51" s="229"/>
      <c r="T51" s="230"/>
      <c r="U51" s="224"/>
      <c r="V51" s="224">
        <f>SUM(V52:V80)</f>
        <v>32.01</v>
      </c>
      <c r="W51" s="224"/>
      <c r="X51" s="224"/>
      <c r="AG51" t="s">
        <v>239</v>
      </c>
    </row>
    <row r="52" spans="1:60" ht="20.399999999999999" outlineLevel="1" x14ac:dyDescent="0.25">
      <c r="A52" s="231">
        <v>15</v>
      </c>
      <c r="B52" s="232" t="s">
        <v>930</v>
      </c>
      <c r="C52" s="242" t="s">
        <v>931</v>
      </c>
      <c r="D52" s="233" t="s">
        <v>299</v>
      </c>
      <c r="E52" s="234">
        <v>6.1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15</v>
      </c>
      <c r="M52" s="236">
        <f>G52*(1+L52/100)</f>
        <v>0</v>
      </c>
      <c r="N52" s="236">
        <v>2.5251399999999999</v>
      </c>
      <c r="O52" s="236">
        <f>ROUND(E52*N52,2)</f>
        <v>15.4</v>
      </c>
      <c r="P52" s="236">
        <v>0</v>
      </c>
      <c r="Q52" s="236">
        <f>ROUND(E52*P52,2)</f>
        <v>0</v>
      </c>
      <c r="R52" s="236" t="s">
        <v>880</v>
      </c>
      <c r="S52" s="236" t="s">
        <v>243</v>
      </c>
      <c r="T52" s="237" t="s">
        <v>243</v>
      </c>
      <c r="U52" s="220">
        <v>0.99</v>
      </c>
      <c r="V52" s="220">
        <f>ROUND(E52*U52,2)</f>
        <v>6.04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320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17"/>
      <c r="B53" s="218"/>
      <c r="C53" s="244" t="s">
        <v>932</v>
      </c>
      <c r="D53" s="222"/>
      <c r="E53" s="223">
        <v>0.9</v>
      </c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10"/>
      <c r="Z53" s="210"/>
      <c r="AA53" s="210"/>
      <c r="AB53" s="210"/>
      <c r="AC53" s="210"/>
      <c r="AD53" s="210"/>
      <c r="AE53" s="210"/>
      <c r="AF53" s="210"/>
      <c r="AG53" s="210" t="s">
        <v>282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17"/>
      <c r="B54" s="218"/>
      <c r="C54" s="244" t="s">
        <v>933</v>
      </c>
      <c r="D54" s="222"/>
      <c r="E54" s="223">
        <v>2.4</v>
      </c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10"/>
      <c r="Z54" s="210"/>
      <c r="AA54" s="210"/>
      <c r="AB54" s="210"/>
      <c r="AC54" s="210"/>
      <c r="AD54" s="210"/>
      <c r="AE54" s="210"/>
      <c r="AF54" s="210"/>
      <c r="AG54" s="210" t="s">
        <v>282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17"/>
      <c r="B55" s="218"/>
      <c r="C55" s="244" t="s">
        <v>934</v>
      </c>
      <c r="D55" s="222"/>
      <c r="E55" s="223">
        <v>1.68</v>
      </c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10"/>
      <c r="Z55" s="210"/>
      <c r="AA55" s="210"/>
      <c r="AB55" s="210"/>
      <c r="AC55" s="210"/>
      <c r="AD55" s="210"/>
      <c r="AE55" s="210"/>
      <c r="AF55" s="210"/>
      <c r="AG55" s="210" t="s">
        <v>282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17"/>
      <c r="B56" s="218"/>
      <c r="C56" s="244" t="s">
        <v>935</v>
      </c>
      <c r="D56" s="222"/>
      <c r="E56" s="223">
        <v>1.1200000000000001</v>
      </c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10"/>
      <c r="Z56" s="210"/>
      <c r="AA56" s="210"/>
      <c r="AB56" s="210"/>
      <c r="AC56" s="210"/>
      <c r="AD56" s="210"/>
      <c r="AE56" s="210"/>
      <c r="AF56" s="210"/>
      <c r="AG56" s="210" t="s">
        <v>282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0.399999999999999" outlineLevel="1" x14ac:dyDescent="0.25">
      <c r="A57" s="231">
        <v>16</v>
      </c>
      <c r="B57" s="232" t="s">
        <v>936</v>
      </c>
      <c r="C57" s="242" t="s">
        <v>937</v>
      </c>
      <c r="D57" s="233" t="s">
        <v>290</v>
      </c>
      <c r="E57" s="234">
        <v>17.5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15</v>
      </c>
      <c r="M57" s="236">
        <f>G57*(1+L57/100)</f>
        <v>0</v>
      </c>
      <c r="N57" s="236">
        <v>4.9160000000000002E-2</v>
      </c>
      <c r="O57" s="236">
        <f>ROUND(E57*N57,2)</f>
        <v>0.86</v>
      </c>
      <c r="P57" s="236">
        <v>0</v>
      </c>
      <c r="Q57" s="236">
        <f>ROUND(E57*P57,2)</f>
        <v>0</v>
      </c>
      <c r="R57" s="236" t="s">
        <v>880</v>
      </c>
      <c r="S57" s="236" t="s">
        <v>243</v>
      </c>
      <c r="T57" s="237" t="s">
        <v>243</v>
      </c>
      <c r="U57" s="220">
        <v>0.65</v>
      </c>
      <c r="V57" s="220">
        <f>ROUND(E57*U57,2)</f>
        <v>11.38</v>
      </c>
      <c r="W57" s="220"/>
      <c r="X57" s="220" t="s">
        <v>292</v>
      </c>
      <c r="Y57" s="210"/>
      <c r="Z57" s="210"/>
      <c r="AA57" s="210"/>
      <c r="AB57" s="210"/>
      <c r="AC57" s="210"/>
      <c r="AD57" s="210"/>
      <c r="AE57" s="210"/>
      <c r="AF57" s="210"/>
      <c r="AG57" s="210" t="s">
        <v>320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17"/>
      <c r="B58" s="218"/>
      <c r="C58" s="261" t="s">
        <v>938</v>
      </c>
      <c r="D58" s="252"/>
      <c r="E58" s="252"/>
      <c r="F58" s="252"/>
      <c r="G58" s="252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10"/>
      <c r="Z58" s="210"/>
      <c r="AA58" s="210"/>
      <c r="AB58" s="210"/>
      <c r="AC58" s="210"/>
      <c r="AD58" s="210"/>
      <c r="AE58" s="210"/>
      <c r="AF58" s="210"/>
      <c r="AG58" s="210" t="s">
        <v>295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17"/>
      <c r="B59" s="218"/>
      <c r="C59" s="244" t="s">
        <v>939</v>
      </c>
      <c r="D59" s="222"/>
      <c r="E59" s="223">
        <v>10.5</v>
      </c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10"/>
      <c r="Z59" s="210"/>
      <c r="AA59" s="210"/>
      <c r="AB59" s="210"/>
      <c r="AC59" s="210"/>
      <c r="AD59" s="210"/>
      <c r="AE59" s="210"/>
      <c r="AF59" s="210"/>
      <c r="AG59" s="210" t="s">
        <v>282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17"/>
      <c r="B60" s="218"/>
      <c r="C60" s="244" t="s">
        <v>940</v>
      </c>
      <c r="D60" s="222"/>
      <c r="E60" s="223">
        <v>7</v>
      </c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10"/>
      <c r="Z60" s="210"/>
      <c r="AA60" s="210"/>
      <c r="AB60" s="210"/>
      <c r="AC60" s="210"/>
      <c r="AD60" s="210"/>
      <c r="AE60" s="210"/>
      <c r="AF60" s="210"/>
      <c r="AG60" s="210" t="s">
        <v>282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ht="20.399999999999999" outlineLevel="1" x14ac:dyDescent="0.25">
      <c r="A61" s="231">
        <v>17</v>
      </c>
      <c r="B61" s="232" t="s">
        <v>941</v>
      </c>
      <c r="C61" s="242" t="s">
        <v>942</v>
      </c>
      <c r="D61" s="233" t="s">
        <v>290</v>
      </c>
      <c r="E61" s="234">
        <v>17.5</v>
      </c>
      <c r="F61" s="235"/>
      <c r="G61" s="236">
        <f>ROUND(E61*F61,2)</f>
        <v>0</v>
      </c>
      <c r="H61" s="235"/>
      <c r="I61" s="236">
        <f>ROUND(E61*H61,2)</f>
        <v>0</v>
      </c>
      <c r="J61" s="235"/>
      <c r="K61" s="236">
        <f>ROUND(E61*J61,2)</f>
        <v>0</v>
      </c>
      <c r="L61" s="236">
        <v>15</v>
      </c>
      <c r="M61" s="236">
        <f>G61*(1+L61/100)</f>
        <v>0</v>
      </c>
      <c r="N61" s="236">
        <v>0</v>
      </c>
      <c r="O61" s="236">
        <f>ROUND(E61*N61,2)</f>
        <v>0</v>
      </c>
      <c r="P61" s="236">
        <v>0</v>
      </c>
      <c r="Q61" s="236">
        <f>ROUND(E61*P61,2)</f>
        <v>0</v>
      </c>
      <c r="R61" s="236" t="s">
        <v>880</v>
      </c>
      <c r="S61" s="236" t="s">
        <v>243</v>
      </c>
      <c r="T61" s="237" t="s">
        <v>243</v>
      </c>
      <c r="U61" s="220">
        <v>0.17299999999999999</v>
      </c>
      <c r="V61" s="220">
        <f>ROUND(E61*U61,2)</f>
        <v>3.03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320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17"/>
      <c r="B62" s="218"/>
      <c r="C62" s="261" t="s">
        <v>938</v>
      </c>
      <c r="D62" s="252"/>
      <c r="E62" s="252"/>
      <c r="F62" s="252"/>
      <c r="G62" s="252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10"/>
      <c r="Z62" s="210"/>
      <c r="AA62" s="210"/>
      <c r="AB62" s="210"/>
      <c r="AC62" s="210"/>
      <c r="AD62" s="210"/>
      <c r="AE62" s="210"/>
      <c r="AF62" s="210"/>
      <c r="AG62" s="210" t="s">
        <v>295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0.399999999999999" outlineLevel="1" x14ac:dyDescent="0.25">
      <c r="A63" s="231">
        <v>18</v>
      </c>
      <c r="B63" s="232" t="s">
        <v>943</v>
      </c>
      <c r="C63" s="242" t="s">
        <v>944</v>
      </c>
      <c r="D63" s="233" t="s">
        <v>290</v>
      </c>
      <c r="E63" s="234">
        <v>55</v>
      </c>
      <c r="F63" s="235"/>
      <c r="G63" s="236">
        <f>ROUND(E63*F63,2)</f>
        <v>0</v>
      </c>
      <c r="H63" s="235"/>
      <c r="I63" s="236">
        <f>ROUND(E63*H63,2)</f>
        <v>0</v>
      </c>
      <c r="J63" s="235"/>
      <c r="K63" s="236">
        <f>ROUND(E63*J63,2)</f>
        <v>0</v>
      </c>
      <c r="L63" s="236">
        <v>15</v>
      </c>
      <c r="M63" s="236">
        <f>G63*(1+L63/100)</f>
        <v>0</v>
      </c>
      <c r="N63" s="236">
        <v>1.0370000000000001E-2</v>
      </c>
      <c r="O63" s="236">
        <f>ROUND(E63*N63,2)</f>
        <v>0.56999999999999995</v>
      </c>
      <c r="P63" s="236">
        <v>0</v>
      </c>
      <c r="Q63" s="236">
        <f>ROUND(E63*P63,2)</f>
        <v>0</v>
      </c>
      <c r="R63" s="236" t="s">
        <v>880</v>
      </c>
      <c r="S63" s="236" t="s">
        <v>243</v>
      </c>
      <c r="T63" s="237" t="s">
        <v>243</v>
      </c>
      <c r="U63" s="220">
        <v>0.13</v>
      </c>
      <c r="V63" s="220">
        <f>ROUND(E63*U63,2)</f>
        <v>7.15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320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ht="21" outlineLevel="1" x14ac:dyDescent="0.25">
      <c r="A64" s="217"/>
      <c r="B64" s="218"/>
      <c r="C64" s="261" t="s">
        <v>945</v>
      </c>
      <c r="D64" s="252"/>
      <c r="E64" s="252"/>
      <c r="F64" s="252"/>
      <c r="G64" s="252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10"/>
      <c r="Z64" s="210"/>
      <c r="AA64" s="210"/>
      <c r="AB64" s="210"/>
      <c r="AC64" s="210"/>
      <c r="AD64" s="210"/>
      <c r="AE64" s="210"/>
      <c r="AF64" s="210"/>
      <c r="AG64" s="210" t="s">
        <v>295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38" t="str">
        <f>C64</f>
        <v>otevřeného podhledu, bez podpěrné konstrukce, s osazením na sucho na zdech do připravených ozubů, popř. na rovných zdech, trámech, průvlacích, nebo do traverz, bez úpravy povrchu plechů, s pomocným lešením.</v>
      </c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17"/>
      <c r="B65" s="218"/>
      <c r="C65" s="244" t="s">
        <v>946</v>
      </c>
      <c r="D65" s="222"/>
      <c r="E65" s="223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10"/>
      <c r="Z65" s="210"/>
      <c r="AA65" s="210"/>
      <c r="AB65" s="210"/>
      <c r="AC65" s="210"/>
      <c r="AD65" s="210"/>
      <c r="AE65" s="210"/>
      <c r="AF65" s="210"/>
      <c r="AG65" s="210" t="s">
        <v>282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17"/>
      <c r="B66" s="218"/>
      <c r="C66" s="244" t="s">
        <v>947</v>
      </c>
      <c r="D66" s="222"/>
      <c r="E66" s="223">
        <v>15</v>
      </c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10"/>
      <c r="Z66" s="210"/>
      <c r="AA66" s="210"/>
      <c r="AB66" s="210"/>
      <c r="AC66" s="210"/>
      <c r="AD66" s="210"/>
      <c r="AE66" s="210"/>
      <c r="AF66" s="210"/>
      <c r="AG66" s="210" t="s">
        <v>282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17"/>
      <c r="B67" s="218"/>
      <c r="C67" s="244" t="s">
        <v>948</v>
      </c>
      <c r="D67" s="222"/>
      <c r="E67" s="223">
        <v>40</v>
      </c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10"/>
      <c r="Z67" s="210"/>
      <c r="AA67" s="210"/>
      <c r="AB67" s="210"/>
      <c r="AC67" s="210"/>
      <c r="AD67" s="210"/>
      <c r="AE67" s="210"/>
      <c r="AF67" s="210"/>
      <c r="AG67" s="210" t="s">
        <v>282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31">
        <v>19</v>
      </c>
      <c r="B68" s="232" t="s">
        <v>949</v>
      </c>
      <c r="C68" s="242" t="s">
        <v>950</v>
      </c>
      <c r="D68" s="233" t="s">
        <v>686</v>
      </c>
      <c r="E68" s="234">
        <v>0.18634000000000001</v>
      </c>
      <c r="F68" s="235"/>
      <c r="G68" s="236">
        <f>ROUND(E68*F68,2)</f>
        <v>0</v>
      </c>
      <c r="H68" s="235"/>
      <c r="I68" s="236">
        <f>ROUND(E68*H68,2)</f>
        <v>0</v>
      </c>
      <c r="J68" s="235"/>
      <c r="K68" s="236">
        <f>ROUND(E68*J68,2)</f>
        <v>0</v>
      </c>
      <c r="L68" s="236">
        <v>15</v>
      </c>
      <c r="M68" s="236">
        <f>G68*(1+L68/100)</f>
        <v>0</v>
      </c>
      <c r="N68" s="236">
        <v>1.0554399999999999</v>
      </c>
      <c r="O68" s="236">
        <f>ROUND(E68*N68,2)</f>
        <v>0.2</v>
      </c>
      <c r="P68" s="236">
        <v>0</v>
      </c>
      <c r="Q68" s="236">
        <f>ROUND(E68*P68,2)</f>
        <v>0</v>
      </c>
      <c r="R68" s="236" t="s">
        <v>880</v>
      </c>
      <c r="S68" s="236" t="s">
        <v>243</v>
      </c>
      <c r="T68" s="237" t="s">
        <v>243</v>
      </c>
      <c r="U68" s="220">
        <v>15.211</v>
      </c>
      <c r="V68" s="220">
        <f>ROUND(E68*U68,2)</f>
        <v>2.83</v>
      </c>
      <c r="W68" s="220"/>
      <c r="X68" s="220" t="s">
        <v>292</v>
      </c>
      <c r="Y68" s="210"/>
      <c r="Z68" s="210"/>
      <c r="AA68" s="210"/>
      <c r="AB68" s="210"/>
      <c r="AC68" s="210"/>
      <c r="AD68" s="210"/>
      <c r="AE68" s="210"/>
      <c r="AF68" s="210"/>
      <c r="AG68" s="210" t="s">
        <v>320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ht="21" outlineLevel="1" x14ac:dyDescent="0.25">
      <c r="A69" s="217"/>
      <c r="B69" s="218"/>
      <c r="C69" s="261" t="s">
        <v>951</v>
      </c>
      <c r="D69" s="252"/>
      <c r="E69" s="252"/>
      <c r="F69" s="252"/>
      <c r="G69" s="252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10"/>
      <c r="Z69" s="210"/>
      <c r="AA69" s="210"/>
      <c r="AB69" s="210"/>
      <c r="AC69" s="210"/>
      <c r="AD69" s="210"/>
      <c r="AE69" s="210"/>
      <c r="AF69" s="210"/>
      <c r="AG69" s="210" t="s">
        <v>295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38" t="str">
        <f>C69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17"/>
      <c r="B70" s="218"/>
      <c r="C70" s="244" t="s">
        <v>952</v>
      </c>
      <c r="D70" s="222"/>
      <c r="E70" s="223">
        <v>0.18634000000000001</v>
      </c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10"/>
      <c r="Z70" s="210"/>
      <c r="AA70" s="210"/>
      <c r="AB70" s="210"/>
      <c r="AC70" s="210"/>
      <c r="AD70" s="210"/>
      <c r="AE70" s="210"/>
      <c r="AF70" s="210"/>
      <c r="AG70" s="210" t="s">
        <v>282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31">
        <v>20</v>
      </c>
      <c r="B71" s="232" t="s">
        <v>953</v>
      </c>
      <c r="C71" s="242" t="s">
        <v>954</v>
      </c>
      <c r="D71" s="233" t="s">
        <v>686</v>
      </c>
      <c r="E71" s="234">
        <v>0.10395</v>
      </c>
      <c r="F71" s="235"/>
      <c r="G71" s="236">
        <f>ROUND(E71*F71,2)</f>
        <v>0</v>
      </c>
      <c r="H71" s="235"/>
      <c r="I71" s="236">
        <f>ROUND(E71*H71,2)</f>
        <v>0</v>
      </c>
      <c r="J71" s="235"/>
      <c r="K71" s="236">
        <f>ROUND(E71*J71,2)</f>
        <v>0</v>
      </c>
      <c r="L71" s="236">
        <v>15</v>
      </c>
      <c r="M71" s="236">
        <f>G71*(1+L71/100)</f>
        <v>0</v>
      </c>
      <c r="N71" s="236">
        <v>1.0547200000000001</v>
      </c>
      <c r="O71" s="236">
        <f>ROUND(E71*N71,2)</f>
        <v>0.11</v>
      </c>
      <c r="P71" s="236">
        <v>0</v>
      </c>
      <c r="Q71" s="236">
        <f>ROUND(E71*P71,2)</f>
        <v>0</v>
      </c>
      <c r="R71" s="236" t="s">
        <v>880</v>
      </c>
      <c r="S71" s="236" t="s">
        <v>243</v>
      </c>
      <c r="T71" s="237" t="s">
        <v>243</v>
      </c>
      <c r="U71" s="220">
        <v>15.211</v>
      </c>
      <c r="V71" s="220">
        <f>ROUND(E71*U71,2)</f>
        <v>1.58</v>
      </c>
      <c r="W71" s="220"/>
      <c r="X71" s="220" t="s">
        <v>292</v>
      </c>
      <c r="Y71" s="210"/>
      <c r="Z71" s="210"/>
      <c r="AA71" s="210"/>
      <c r="AB71" s="210"/>
      <c r="AC71" s="210"/>
      <c r="AD71" s="210"/>
      <c r="AE71" s="210"/>
      <c r="AF71" s="210"/>
      <c r="AG71" s="210" t="s">
        <v>320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ht="21" outlineLevel="1" x14ac:dyDescent="0.25">
      <c r="A72" s="217"/>
      <c r="B72" s="218"/>
      <c r="C72" s="261" t="s">
        <v>951</v>
      </c>
      <c r="D72" s="252"/>
      <c r="E72" s="252"/>
      <c r="F72" s="252"/>
      <c r="G72" s="252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10"/>
      <c r="Z72" s="210"/>
      <c r="AA72" s="210"/>
      <c r="AB72" s="210"/>
      <c r="AC72" s="210"/>
      <c r="AD72" s="210"/>
      <c r="AE72" s="210"/>
      <c r="AF72" s="210"/>
      <c r="AG72" s="210" t="s">
        <v>295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38" t="str">
        <f>C72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17"/>
      <c r="B73" s="218"/>
      <c r="C73" s="244" t="s">
        <v>955</v>
      </c>
      <c r="D73" s="222"/>
      <c r="E73" s="223">
        <v>6.2370000000000002E-2</v>
      </c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10"/>
      <c r="Z73" s="210"/>
      <c r="AA73" s="210"/>
      <c r="AB73" s="210"/>
      <c r="AC73" s="210"/>
      <c r="AD73" s="210"/>
      <c r="AE73" s="210"/>
      <c r="AF73" s="210"/>
      <c r="AG73" s="210" t="s">
        <v>282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17"/>
      <c r="B74" s="218"/>
      <c r="C74" s="244" t="s">
        <v>956</v>
      </c>
      <c r="D74" s="222"/>
      <c r="E74" s="223">
        <v>4.1579999999999999E-2</v>
      </c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10"/>
      <c r="Z74" s="210"/>
      <c r="AA74" s="210"/>
      <c r="AB74" s="210"/>
      <c r="AC74" s="210"/>
      <c r="AD74" s="210"/>
      <c r="AE74" s="210"/>
      <c r="AF74" s="210"/>
      <c r="AG74" s="210" t="s">
        <v>282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20.399999999999999" outlineLevel="1" x14ac:dyDescent="0.25">
      <c r="A75" s="231">
        <v>21</v>
      </c>
      <c r="B75" s="232" t="s">
        <v>957</v>
      </c>
      <c r="C75" s="242" t="s">
        <v>958</v>
      </c>
      <c r="D75" s="233" t="s">
        <v>564</v>
      </c>
      <c r="E75" s="234">
        <v>67</v>
      </c>
      <c r="F75" s="235"/>
      <c r="G75" s="236">
        <f>ROUND(E75*F75,2)</f>
        <v>0</v>
      </c>
      <c r="H75" s="235"/>
      <c r="I75" s="236">
        <f>ROUND(E75*H75,2)</f>
        <v>0</v>
      </c>
      <c r="J75" s="235"/>
      <c r="K75" s="236">
        <f>ROUND(E75*J75,2)</f>
        <v>0</v>
      </c>
      <c r="L75" s="236">
        <v>15</v>
      </c>
      <c r="M75" s="236">
        <f>G75*(1+L75/100)</f>
        <v>0</v>
      </c>
      <c r="N75" s="236">
        <v>0.16586000000000001</v>
      </c>
      <c r="O75" s="236">
        <f>ROUND(E75*N75,2)</f>
        <v>11.11</v>
      </c>
      <c r="P75" s="236">
        <v>0</v>
      </c>
      <c r="Q75" s="236">
        <f>ROUND(E75*P75,2)</f>
        <v>0</v>
      </c>
      <c r="R75" s="236" t="s">
        <v>959</v>
      </c>
      <c r="S75" s="236" t="s">
        <v>243</v>
      </c>
      <c r="T75" s="237" t="s">
        <v>960</v>
      </c>
      <c r="U75" s="220">
        <v>0</v>
      </c>
      <c r="V75" s="220">
        <f>ROUND(E75*U75,2)</f>
        <v>0</v>
      </c>
      <c r="W75" s="220"/>
      <c r="X75" s="220" t="s">
        <v>961</v>
      </c>
      <c r="Y75" s="210"/>
      <c r="Z75" s="210"/>
      <c r="AA75" s="210"/>
      <c r="AB75" s="210"/>
      <c r="AC75" s="210"/>
      <c r="AD75" s="210"/>
      <c r="AE75" s="210"/>
      <c r="AF75" s="210"/>
      <c r="AG75" s="210" t="s">
        <v>962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17"/>
      <c r="B76" s="218"/>
      <c r="C76" s="261" t="s">
        <v>963</v>
      </c>
      <c r="D76" s="252"/>
      <c r="E76" s="252"/>
      <c r="F76" s="252"/>
      <c r="G76" s="252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10"/>
      <c r="Z76" s="210"/>
      <c r="AA76" s="210"/>
      <c r="AB76" s="210"/>
      <c r="AC76" s="210"/>
      <c r="AD76" s="210"/>
      <c r="AE76" s="210"/>
      <c r="AF76" s="210"/>
      <c r="AG76" s="210" t="s">
        <v>295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17"/>
      <c r="B77" s="218"/>
      <c r="C77" s="244" t="s">
        <v>964</v>
      </c>
      <c r="D77" s="222"/>
      <c r="E77" s="223">
        <v>10</v>
      </c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10"/>
      <c r="Z77" s="210"/>
      <c r="AA77" s="210"/>
      <c r="AB77" s="210"/>
      <c r="AC77" s="210"/>
      <c r="AD77" s="210"/>
      <c r="AE77" s="210"/>
      <c r="AF77" s="210"/>
      <c r="AG77" s="210" t="s">
        <v>282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17"/>
      <c r="B78" s="218"/>
      <c r="C78" s="244" t="s">
        <v>965</v>
      </c>
      <c r="D78" s="222"/>
      <c r="E78" s="223">
        <v>23</v>
      </c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10"/>
      <c r="Z78" s="210"/>
      <c r="AA78" s="210"/>
      <c r="AB78" s="210"/>
      <c r="AC78" s="210"/>
      <c r="AD78" s="210"/>
      <c r="AE78" s="210"/>
      <c r="AF78" s="210"/>
      <c r="AG78" s="210" t="s">
        <v>282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17"/>
      <c r="B79" s="218"/>
      <c r="C79" s="244" t="s">
        <v>966</v>
      </c>
      <c r="D79" s="222"/>
      <c r="E79" s="223">
        <v>18</v>
      </c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10"/>
      <c r="Z79" s="210"/>
      <c r="AA79" s="210"/>
      <c r="AB79" s="210"/>
      <c r="AC79" s="210"/>
      <c r="AD79" s="210"/>
      <c r="AE79" s="210"/>
      <c r="AF79" s="210"/>
      <c r="AG79" s="210" t="s">
        <v>282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17"/>
      <c r="B80" s="218"/>
      <c r="C80" s="244" t="s">
        <v>967</v>
      </c>
      <c r="D80" s="222"/>
      <c r="E80" s="223">
        <v>16</v>
      </c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10"/>
      <c r="Z80" s="210"/>
      <c r="AA80" s="210"/>
      <c r="AB80" s="210"/>
      <c r="AC80" s="210"/>
      <c r="AD80" s="210"/>
      <c r="AE80" s="210"/>
      <c r="AF80" s="210"/>
      <c r="AG80" s="210" t="s">
        <v>282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x14ac:dyDescent="0.25">
      <c r="A81" s="225" t="s">
        <v>238</v>
      </c>
      <c r="B81" s="226" t="s">
        <v>139</v>
      </c>
      <c r="C81" s="241" t="s">
        <v>140</v>
      </c>
      <c r="D81" s="227"/>
      <c r="E81" s="228"/>
      <c r="F81" s="229"/>
      <c r="G81" s="229">
        <f>SUMIF(AG82:AG82,"&lt;&gt;NOR",G82:G82)</f>
        <v>0</v>
      </c>
      <c r="H81" s="229"/>
      <c r="I81" s="229">
        <f>SUM(I82:I82)</f>
        <v>0</v>
      </c>
      <c r="J81" s="229"/>
      <c r="K81" s="229">
        <f>SUM(K82:K82)</f>
        <v>0</v>
      </c>
      <c r="L81" s="229"/>
      <c r="M81" s="229">
        <f>SUM(M82:M82)</f>
        <v>0</v>
      </c>
      <c r="N81" s="229"/>
      <c r="O81" s="229">
        <f>SUM(O82:O82)</f>
        <v>3.7</v>
      </c>
      <c r="P81" s="229"/>
      <c r="Q81" s="229">
        <f>SUM(Q82:Q82)</f>
        <v>0</v>
      </c>
      <c r="R81" s="229"/>
      <c r="S81" s="229"/>
      <c r="T81" s="230"/>
      <c r="U81" s="224"/>
      <c r="V81" s="224">
        <f>SUM(V82:V82)</f>
        <v>0</v>
      </c>
      <c r="W81" s="224"/>
      <c r="X81" s="224"/>
      <c r="AG81" t="s">
        <v>239</v>
      </c>
    </row>
    <row r="82" spans="1:60" outlineLevel="1" x14ac:dyDescent="0.25">
      <c r="A82" s="254">
        <v>22</v>
      </c>
      <c r="B82" s="255" t="s">
        <v>968</v>
      </c>
      <c r="C82" s="263" t="s">
        <v>969</v>
      </c>
      <c r="D82" s="256" t="s">
        <v>526</v>
      </c>
      <c r="E82" s="257">
        <v>74</v>
      </c>
      <c r="F82" s="258"/>
      <c r="G82" s="259">
        <f>ROUND(E82*F82,2)</f>
        <v>0</v>
      </c>
      <c r="H82" s="258"/>
      <c r="I82" s="259">
        <f>ROUND(E82*H82,2)</f>
        <v>0</v>
      </c>
      <c r="J82" s="258"/>
      <c r="K82" s="259">
        <f>ROUND(E82*J82,2)</f>
        <v>0</v>
      </c>
      <c r="L82" s="259">
        <v>15</v>
      </c>
      <c r="M82" s="259">
        <f>G82*(1+L82/100)</f>
        <v>0</v>
      </c>
      <c r="N82" s="259">
        <v>0.05</v>
      </c>
      <c r="O82" s="259">
        <f>ROUND(E82*N82,2)</f>
        <v>3.7</v>
      </c>
      <c r="P82" s="259">
        <v>0</v>
      </c>
      <c r="Q82" s="259">
        <f>ROUND(E82*P82,2)</f>
        <v>0</v>
      </c>
      <c r="R82" s="259"/>
      <c r="S82" s="259" t="s">
        <v>272</v>
      </c>
      <c r="T82" s="260" t="s">
        <v>244</v>
      </c>
      <c r="U82" s="220">
        <v>0</v>
      </c>
      <c r="V82" s="220">
        <f>ROUND(E82*U82,2)</f>
        <v>0</v>
      </c>
      <c r="W82" s="220"/>
      <c r="X82" s="220" t="s">
        <v>292</v>
      </c>
      <c r="Y82" s="210"/>
      <c r="Z82" s="210"/>
      <c r="AA82" s="210"/>
      <c r="AB82" s="210"/>
      <c r="AC82" s="210"/>
      <c r="AD82" s="210"/>
      <c r="AE82" s="210"/>
      <c r="AF82" s="210"/>
      <c r="AG82" s="210" t="s">
        <v>320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x14ac:dyDescent="0.25">
      <c r="A83" s="225" t="s">
        <v>238</v>
      </c>
      <c r="B83" s="226" t="s">
        <v>145</v>
      </c>
      <c r="C83" s="241" t="s">
        <v>146</v>
      </c>
      <c r="D83" s="227"/>
      <c r="E83" s="228"/>
      <c r="F83" s="229"/>
      <c r="G83" s="229">
        <f>SUMIF(AG84:AG85,"&lt;&gt;NOR",G84:G85)</f>
        <v>0</v>
      </c>
      <c r="H83" s="229"/>
      <c r="I83" s="229">
        <f>SUM(I84:I85)</f>
        <v>0</v>
      </c>
      <c r="J83" s="229"/>
      <c r="K83" s="229">
        <f>SUM(K84:K85)</f>
        <v>0</v>
      </c>
      <c r="L83" s="229"/>
      <c r="M83" s="229">
        <f>SUM(M84:M85)</f>
        <v>0</v>
      </c>
      <c r="N83" s="229"/>
      <c r="O83" s="229">
        <f>SUM(O84:O85)</f>
        <v>0</v>
      </c>
      <c r="P83" s="229"/>
      <c r="Q83" s="229">
        <f>SUM(Q84:Q85)</f>
        <v>0</v>
      </c>
      <c r="R83" s="229"/>
      <c r="S83" s="229"/>
      <c r="T83" s="230"/>
      <c r="U83" s="224"/>
      <c r="V83" s="224">
        <f>SUM(V84:V85)</f>
        <v>217.97</v>
      </c>
      <c r="W83" s="224"/>
      <c r="X83" s="224"/>
      <c r="AG83" t="s">
        <v>239</v>
      </c>
    </row>
    <row r="84" spans="1:60" ht="30.6" outlineLevel="1" x14ac:dyDescent="0.25">
      <c r="A84" s="231">
        <v>23</v>
      </c>
      <c r="B84" s="232" t="s">
        <v>684</v>
      </c>
      <c r="C84" s="242" t="s">
        <v>685</v>
      </c>
      <c r="D84" s="233" t="s">
        <v>686</v>
      </c>
      <c r="E84" s="234">
        <v>72.416179999999997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15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 t="s">
        <v>687</v>
      </c>
      <c r="S84" s="236" t="s">
        <v>243</v>
      </c>
      <c r="T84" s="237" t="s">
        <v>243</v>
      </c>
      <c r="U84" s="220">
        <v>3.01</v>
      </c>
      <c r="V84" s="220">
        <f>ROUND(E84*U84,2)</f>
        <v>217.97</v>
      </c>
      <c r="W84" s="220"/>
      <c r="X84" s="220" t="s">
        <v>688</v>
      </c>
      <c r="Y84" s="210"/>
      <c r="Z84" s="210"/>
      <c r="AA84" s="210"/>
      <c r="AB84" s="210"/>
      <c r="AC84" s="210"/>
      <c r="AD84" s="210"/>
      <c r="AE84" s="210"/>
      <c r="AF84" s="210"/>
      <c r="AG84" s="210" t="s">
        <v>689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17"/>
      <c r="B85" s="218"/>
      <c r="C85" s="261" t="s">
        <v>690</v>
      </c>
      <c r="D85" s="252"/>
      <c r="E85" s="252"/>
      <c r="F85" s="252"/>
      <c r="G85" s="252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10"/>
      <c r="Z85" s="210"/>
      <c r="AA85" s="210"/>
      <c r="AB85" s="210"/>
      <c r="AC85" s="210"/>
      <c r="AD85" s="210"/>
      <c r="AE85" s="210"/>
      <c r="AF85" s="210"/>
      <c r="AG85" s="210" t="s">
        <v>295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x14ac:dyDescent="0.25">
      <c r="A86" s="225" t="s">
        <v>238</v>
      </c>
      <c r="B86" s="226" t="s">
        <v>176</v>
      </c>
      <c r="C86" s="241" t="s">
        <v>177</v>
      </c>
      <c r="D86" s="227"/>
      <c r="E86" s="228"/>
      <c r="F86" s="229"/>
      <c r="G86" s="229">
        <f>SUMIF(AG87:AG99,"&lt;&gt;NOR",G87:G99)</f>
        <v>0</v>
      </c>
      <c r="H86" s="229"/>
      <c r="I86" s="229">
        <f>SUM(I87:I99)</f>
        <v>0</v>
      </c>
      <c r="J86" s="229"/>
      <c r="K86" s="229">
        <f>SUM(K87:K99)</f>
        <v>0</v>
      </c>
      <c r="L86" s="229"/>
      <c r="M86" s="229">
        <f>SUM(M87:M99)</f>
        <v>0</v>
      </c>
      <c r="N86" s="229"/>
      <c r="O86" s="229">
        <f>SUM(O87:O99)</f>
        <v>5.41</v>
      </c>
      <c r="P86" s="229"/>
      <c r="Q86" s="229">
        <f>SUM(Q87:Q99)</f>
        <v>0</v>
      </c>
      <c r="R86" s="229"/>
      <c r="S86" s="229"/>
      <c r="T86" s="230"/>
      <c r="U86" s="224"/>
      <c r="V86" s="224">
        <f>SUM(V87:V99)</f>
        <v>497.95</v>
      </c>
      <c r="W86" s="224"/>
      <c r="X86" s="224"/>
      <c r="AG86" t="s">
        <v>239</v>
      </c>
    </row>
    <row r="87" spans="1:60" outlineLevel="1" x14ac:dyDescent="0.25">
      <c r="A87" s="231">
        <v>24</v>
      </c>
      <c r="B87" s="232" t="s">
        <v>970</v>
      </c>
      <c r="C87" s="242" t="s">
        <v>971</v>
      </c>
      <c r="D87" s="233" t="s">
        <v>779</v>
      </c>
      <c r="E87" s="234">
        <v>2450.06</v>
      </c>
      <c r="F87" s="235"/>
      <c r="G87" s="236">
        <f>ROUND(E87*F87,2)</f>
        <v>0</v>
      </c>
      <c r="H87" s="235"/>
      <c r="I87" s="236">
        <f>ROUND(E87*H87,2)</f>
        <v>0</v>
      </c>
      <c r="J87" s="235"/>
      <c r="K87" s="236">
        <f>ROUND(E87*J87,2)</f>
        <v>0</v>
      </c>
      <c r="L87" s="236">
        <v>15</v>
      </c>
      <c r="M87" s="236">
        <f>G87*(1+L87/100)</f>
        <v>0</v>
      </c>
      <c r="N87" s="236">
        <v>1E-3</v>
      </c>
      <c r="O87" s="236">
        <f>ROUND(E87*N87,2)</f>
        <v>2.4500000000000002</v>
      </c>
      <c r="P87" s="236">
        <v>0</v>
      </c>
      <c r="Q87" s="236">
        <f>ROUND(E87*P87,2)</f>
        <v>0</v>
      </c>
      <c r="R87" s="236" t="s">
        <v>626</v>
      </c>
      <c r="S87" s="236" t="s">
        <v>243</v>
      </c>
      <c r="T87" s="237" t="s">
        <v>244</v>
      </c>
      <c r="U87" s="220">
        <v>0.1</v>
      </c>
      <c r="V87" s="220">
        <f>ROUND(E87*U87,2)</f>
        <v>245.01</v>
      </c>
      <c r="W87" s="220"/>
      <c r="X87" s="220" t="s">
        <v>292</v>
      </c>
      <c r="Y87" s="210"/>
      <c r="Z87" s="210"/>
      <c r="AA87" s="210"/>
      <c r="AB87" s="210"/>
      <c r="AC87" s="210"/>
      <c r="AD87" s="210"/>
      <c r="AE87" s="210"/>
      <c r="AF87" s="210"/>
      <c r="AG87" s="210" t="s">
        <v>627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5">
      <c r="A88" s="217"/>
      <c r="B88" s="218"/>
      <c r="C88" s="244" t="s">
        <v>972</v>
      </c>
      <c r="D88" s="222"/>
      <c r="E88" s="223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10"/>
      <c r="Z88" s="210"/>
      <c r="AA88" s="210"/>
      <c r="AB88" s="210"/>
      <c r="AC88" s="210"/>
      <c r="AD88" s="210"/>
      <c r="AE88" s="210"/>
      <c r="AF88" s="210"/>
      <c r="AG88" s="210" t="s">
        <v>282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17"/>
      <c r="B89" s="218"/>
      <c r="C89" s="244" t="s">
        <v>973</v>
      </c>
      <c r="D89" s="222"/>
      <c r="E89" s="223">
        <v>2450</v>
      </c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10"/>
      <c r="Z89" s="210"/>
      <c r="AA89" s="210"/>
      <c r="AB89" s="210"/>
      <c r="AC89" s="210"/>
      <c r="AD89" s="210"/>
      <c r="AE89" s="210"/>
      <c r="AF89" s="210"/>
      <c r="AG89" s="210" t="s">
        <v>282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17"/>
      <c r="B90" s="218"/>
      <c r="C90" s="244" t="s">
        <v>974</v>
      </c>
      <c r="D90" s="222"/>
      <c r="E90" s="223">
        <v>0.06</v>
      </c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10"/>
      <c r="Z90" s="210"/>
      <c r="AA90" s="210"/>
      <c r="AB90" s="210"/>
      <c r="AC90" s="210"/>
      <c r="AD90" s="210"/>
      <c r="AE90" s="210"/>
      <c r="AF90" s="210"/>
      <c r="AG90" s="210" t="s">
        <v>282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31">
        <v>25</v>
      </c>
      <c r="B91" s="232" t="s">
        <v>777</v>
      </c>
      <c r="C91" s="242" t="s">
        <v>778</v>
      </c>
      <c r="D91" s="233" t="s">
        <v>779</v>
      </c>
      <c r="E91" s="234">
        <v>2956.6</v>
      </c>
      <c r="F91" s="235"/>
      <c r="G91" s="236">
        <f>ROUND(E91*F91,2)</f>
        <v>0</v>
      </c>
      <c r="H91" s="235"/>
      <c r="I91" s="236">
        <f>ROUND(E91*H91,2)</f>
        <v>0</v>
      </c>
      <c r="J91" s="235"/>
      <c r="K91" s="236">
        <f>ROUND(E91*J91,2)</f>
        <v>0</v>
      </c>
      <c r="L91" s="236">
        <v>15</v>
      </c>
      <c r="M91" s="236">
        <f>G91*(1+L91/100)</f>
        <v>0</v>
      </c>
      <c r="N91" s="236">
        <v>1E-3</v>
      </c>
      <c r="O91" s="236">
        <f>ROUND(E91*N91,2)</f>
        <v>2.96</v>
      </c>
      <c r="P91" s="236">
        <v>0</v>
      </c>
      <c r="Q91" s="236">
        <f>ROUND(E91*P91,2)</f>
        <v>0</v>
      </c>
      <c r="R91" s="236" t="s">
        <v>626</v>
      </c>
      <c r="S91" s="236" t="s">
        <v>243</v>
      </c>
      <c r="T91" s="237" t="s">
        <v>244</v>
      </c>
      <c r="U91" s="220">
        <v>0.08</v>
      </c>
      <c r="V91" s="220">
        <f>ROUND(E91*U91,2)</f>
        <v>236.53</v>
      </c>
      <c r="W91" s="220"/>
      <c r="X91" s="220" t="s">
        <v>292</v>
      </c>
      <c r="Y91" s="210"/>
      <c r="Z91" s="210"/>
      <c r="AA91" s="210"/>
      <c r="AB91" s="210"/>
      <c r="AC91" s="210"/>
      <c r="AD91" s="210"/>
      <c r="AE91" s="210"/>
      <c r="AF91" s="210"/>
      <c r="AG91" s="210" t="s">
        <v>320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17"/>
      <c r="B92" s="218"/>
      <c r="C92" s="244" t="s">
        <v>972</v>
      </c>
      <c r="D92" s="222"/>
      <c r="E92" s="223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10"/>
      <c r="Z92" s="210"/>
      <c r="AA92" s="210"/>
      <c r="AB92" s="210"/>
      <c r="AC92" s="210"/>
      <c r="AD92" s="210"/>
      <c r="AE92" s="210"/>
      <c r="AF92" s="210"/>
      <c r="AG92" s="210" t="s">
        <v>282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17"/>
      <c r="B93" s="218"/>
      <c r="C93" s="244" t="s">
        <v>975</v>
      </c>
      <c r="D93" s="222"/>
      <c r="E93" s="223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10"/>
      <c r="Z93" s="210"/>
      <c r="AA93" s="210"/>
      <c r="AB93" s="210"/>
      <c r="AC93" s="210"/>
      <c r="AD93" s="210"/>
      <c r="AE93" s="210"/>
      <c r="AF93" s="210"/>
      <c r="AG93" s="210" t="s">
        <v>282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17"/>
      <c r="B94" s="218"/>
      <c r="C94" s="244" t="s">
        <v>976</v>
      </c>
      <c r="D94" s="222"/>
      <c r="E94" s="223">
        <v>970</v>
      </c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10"/>
      <c r="Z94" s="210"/>
      <c r="AA94" s="210"/>
      <c r="AB94" s="210"/>
      <c r="AC94" s="210"/>
      <c r="AD94" s="210"/>
      <c r="AE94" s="210"/>
      <c r="AF94" s="210"/>
      <c r="AG94" s="210" t="s">
        <v>282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17"/>
      <c r="B95" s="218"/>
      <c r="C95" s="244" t="s">
        <v>977</v>
      </c>
      <c r="D95" s="222"/>
      <c r="E95" s="223">
        <v>1078.0999999999999</v>
      </c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10"/>
      <c r="Z95" s="210"/>
      <c r="AA95" s="210"/>
      <c r="AB95" s="210"/>
      <c r="AC95" s="210"/>
      <c r="AD95" s="210"/>
      <c r="AE95" s="210"/>
      <c r="AF95" s="210"/>
      <c r="AG95" s="210" t="s">
        <v>282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17"/>
      <c r="B96" s="218"/>
      <c r="C96" s="244" t="s">
        <v>978</v>
      </c>
      <c r="D96" s="222"/>
      <c r="E96" s="223">
        <v>347.6</v>
      </c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10"/>
      <c r="Z96" s="210"/>
      <c r="AA96" s="210"/>
      <c r="AB96" s="210"/>
      <c r="AC96" s="210"/>
      <c r="AD96" s="210"/>
      <c r="AE96" s="210"/>
      <c r="AF96" s="210"/>
      <c r="AG96" s="210" t="s">
        <v>282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17"/>
      <c r="B97" s="218"/>
      <c r="C97" s="244" t="s">
        <v>979</v>
      </c>
      <c r="D97" s="222"/>
      <c r="E97" s="223">
        <v>560.9</v>
      </c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10"/>
      <c r="Z97" s="210"/>
      <c r="AA97" s="210"/>
      <c r="AB97" s="210"/>
      <c r="AC97" s="210"/>
      <c r="AD97" s="210"/>
      <c r="AE97" s="210"/>
      <c r="AF97" s="210"/>
      <c r="AG97" s="210" t="s">
        <v>282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5">
      <c r="A98" s="231">
        <v>26</v>
      </c>
      <c r="B98" s="232" t="s">
        <v>980</v>
      </c>
      <c r="C98" s="242" t="s">
        <v>981</v>
      </c>
      <c r="D98" s="233" t="s">
        <v>686</v>
      </c>
      <c r="E98" s="234">
        <v>5.4066599999999996</v>
      </c>
      <c r="F98" s="235"/>
      <c r="G98" s="236">
        <f>ROUND(E98*F98,2)</f>
        <v>0</v>
      </c>
      <c r="H98" s="235"/>
      <c r="I98" s="236">
        <f>ROUND(E98*H98,2)</f>
        <v>0</v>
      </c>
      <c r="J98" s="235"/>
      <c r="K98" s="236">
        <f>ROUND(E98*J98,2)</f>
        <v>0</v>
      </c>
      <c r="L98" s="236">
        <v>15</v>
      </c>
      <c r="M98" s="236">
        <f>G98*(1+L98/100)</f>
        <v>0</v>
      </c>
      <c r="N98" s="236">
        <v>0</v>
      </c>
      <c r="O98" s="236">
        <f>ROUND(E98*N98,2)</f>
        <v>0</v>
      </c>
      <c r="P98" s="236">
        <v>0</v>
      </c>
      <c r="Q98" s="236">
        <f>ROUND(E98*P98,2)</f>
        <v>0</v>
      </c>
      <c r="R98" s="236" t="s">
        <v>626</v>
      </c>
      <c r="S98" s="236" t="s">
        <v>243</v>
      </c>
      <c r="T98" s="237" t="s">
        <v>243</v>
      </c>
      <c r="U98" s="220">
        <v>3.036</v>
      </c>
      <c r="V98" s="220">
        <f>ROUND(E98*U98,2)</f>
        <v>16.41</v>
      </c>
      <c r="W98" s="220"/>
      <c r="X98" s="220" t="s">
        <v>688</v>
      </c>
      <c r="Y98" s="210"/>
      <c r="Z98" s="210"/>
      <c r="AA98" s="210"/>
      <c r="AB98" s="210"/>
      <c r="AC98" s="210"/>
      <c r="AD98" s="210"/>
      <c r="AE98" s="210"/>
      <c r="AF98" s="210"/>
      <c r="AG98" s="210" t="s">
        <v>689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1" x14ac:dyDescent="0.25">
      <c r="A99" s="217"/>
      <c r="B99" s="218"/>
      <c r="C99" s="261" t="s">
        <v>744</v>
      </c>
      <c r="D99" s="252"/>
      <c r="E99" s="252"/>
      <c r="F99" s="252"/>
      <c r="G99" s="252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10"/>
      <c r="Z99" s="210"/>
      <c r="AA99" s="210"/>
      <c r="AB99" s="210"/>
      <c r="AC99" s="210"/>
      <c r="AD99" s="210"/>
      <c r="AE99" s="210"/>
      <c r="AF99" s="210"/>
      <c r="AG99" s="210" t="s">
        <v>295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x14ac:dyDescent="0.25">
      <c r="A100" s="3"/>
      <c r="B100" s="4"/>
      <c r="C100" s="245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AE100">
        <v>15</v>
      </c>
      <c r="AF100">
        <v>21</v>
      </c>
      <c r="AG100" t="s">
        <v>225</v>
      </c>
    </row>
    <row r="101" spans="1:60" x14ac:dyDescent="0.25">
      <c r="A101" s="213"/>
      <c r="B101" s="214" t="s">
        <v>29</v>
      </c>
      <c r="C101" s="246"/>
      <c r="D101" s="215"/>
      <c r="E101" s="216"/>
      <c r="F101" s="216"/>
      <c r="G101" s="240">
        <f>G8+G51+G81+G83+G86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AE101">
        <f>SUMIF(L7:L99,AE100,G7:G99)</f>
        <v>0</v>
      </c>
      <c r="AF101">
        <f>SUMIF(L7:L99,AF100,G7:G99)</f>
        <v>0</v>
      </c>
      <c r="AG101" t="s">
        <v>285</v>
      </c>
    </row>
    <row r="102" spans="1:60" x14ac:dyDescent="0.25">
      <c r="C102" s="247"/>
      <c r="D102" s="10"/>
      <c r="AG102" t="s">
        <v>286</v>
      </c>
    </row>
    <row r="103" spans="1:60" x14ac:dyDescent="0.25">
      <c r="D103" s="10"/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pzcoYdSUSjWIiNJvdZje6cD84RTVun6hO2juoY8zI3K8b3FRUU5o2MmlTqo8zUfvjGWLrjevTi2OeVDXF1ugvg==" saltValue="eP2eZ6rw9m2p8ed+sN10uA==" spinCount="100000" sheet="1"/>
  <mergeCells count="27">
    <mergeCell ref="C76:G76"/>
    <mergeCell ref="C85:G85"/>
    <mergeCell ref="C99:G99"/>
    <mergeCell ref="C46:G46"/>
    <mergeCell ref="C58:G58"/>
    <mergeCell ref="C62:G62"/>
    <mergeCell ref="C64:G64"/>
    <mergeCell ref="C69:G69"/>
    <mergeCell ref="C72:G72"/>
    <mergeCell ref="C34:G34"/>
    <mergeCell ref="C37:G37"/>
    <mergeCell ref="C38:G38"/>
    <mergeCell ref="C40:G40"/>
    <mergeCell ref="C43:G43"/>
    <mergeCell ref="C44:G44"/>
    <mergeCell ref="C18:G18"/>
    <mergeCell ref="C19:G19"/>
    <mergeCell ref="C21:G21"/>
    <mergeCell ref="C26:G26"/>
    <mergeCell ref="C29:G29"/>
    <mergeCell ref="C30:G30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A6D5-FA5B-4D9E-B49F-8CBDD1BF2A4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57</v>
      </c>
      <c r="C3" s="199" t="s">
        <v>58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59</v>
      </c>
      <c r="C4" s="202" t="s">
        <v>60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70</v>
      </c>
      <c r="C8" s="241" t="s">
        <v>121</v>
      </c>
      <c r="D8" s="227"/>
      <c r="E8" s="228"/>
      <c r="F8" s="229"/>
      <c r="G8" s="229">
        <f>SUMIF(AG9:AG105,"&lt;&gt;NOR",G9:G105)</f>
        <v>0</v>
      </c>
      <c r="H8" s="229"/>
      <c r="I8" s="229">
        <f>SUM(I9:I105)</f>
        <v>0</v>
      </c>
      <c r="J8" s="229"/>
      <c r="K8" s="229">
        <f>SUM(K9:K105)</f>
        <v>0</v>
      </c>
      <c r="L8" s="229"/>
      <c r="M8" s="229">
        <f>SUM(M9:M105)</f>
        <v>0</v>
      </c>
      <c r="N8" s="229"/>
      <c r="O8" s="229">
        <f>SUM(O9:O105)</f>
        <v>225.02</v>
      </c>
      <c r="P8" s="229"/>
      <c r="Q8" s="229">
        <f>SUM(Q9:Q105)</f>
        <v>0</v>
      </c>
      <c r="R8" s="229"/>
      <c r="S8" s="229"/>
      <c r="T8" s="230"/>
      <c r="U8" s="224"/>
      <c r="V8" s="224">
        <f>SUM(V9:V105)</f>
        <v>1184.4099999999999</v>
      </c>
      <c r="W8" s="224"/>
      <c r="X8" s="224"/>
      <c r="AG8" t="s">
        <v>239</v>
      </c>
    </row>
    <row r="9" spans="1:60" ht="20.399999999999999" outlineLevel="1" x14ac:dyDescent="0.25">
      <c r="A9" s="231">
        <v>1</v>
      </c>
      <c r="B9" s="232" t="s">
        <v>982</v>
      </c>
      <c r="C9" s="242" t="s">
        <v>983</v>
      </c>
      <c r="D9" s="233" t="s">
        <v>526</v>
      </c>
      <c r="E9" s="234">
        <v>200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15</v>
      </c>
      <c r="M9" s="236">
        <f>G9*(1+L9/100)</f>
        <v>0</v>
      </c>
      <c r="N9" s="236">
        <v>4.8419999999999998E-2</v>
      </c>
      <c r="O9" s="236">
        <f>ROUND(E9*N9,2)</f>
        <v>9.68</v>
      </c>
      <c r="P9" s="236">
        <v>0</v>
      </c>
      <c r="Q9" s="236">
        <f>ROUND(E9*P9,2)</f>
        <v>0</v>
      </c>
      <c r="R9" s="236" t="s">
        <v>687</v>
      </c>
      <c r="S9" s="236" t="s">
        <v>243</v>
      </c>
      <c r="T9" s="237" t="s">
        <v>243</v>
      </c>
      <c r="U9" s="220">
        <v>0.23374</v>
      </c>
      <c r="V9" s="220">
        <f>ROUND(E9*U9,2)</f>
        <v>46.75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293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17"/>
      <c r="B10" s="218"/>
      <c r="C10" s="261" t="s">
        <v>984</v>
      </c>
      <c r="D10" s="252"/>
      <c r="E10" s="252"/>
      <c r="F10" s="252"/>
      <c r="G10" s="252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10"/>
      <c r="Z10" s="210"/>
      <c r="AA10" s="210"/>
      <c r="AB10" s="210"/>
      <c r="AC10" s="210"/>
      <c r="AD10" s="210"/>
      <c r="AE10" s="210"/>
      <c r="AF10" s="210"/>
      <c r="AG10" s="210" t="s">
        <v>295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31">
        <v>2</v>
      </c>
      <c r="B11" s="232" t="s">
        <v>985</v>
      </c>
      <c r="C11" s="242" t="s">
        <v>986</v>
      </c>
      <c r="D11" s="233" t="s">
        <v>299</v>
      </c>
      <c r="E11" s="234">
        <v>13.513299999999999</v>
      </c>
      <c r="F11" s="235"/>
      <c r="G11" s="236">
        <f>ROUND(E11*F11,2)</f>
        <v>0</v>
      </c>
      <c r="H11" s="235"/>
      <c r="I11" s="236">
        <f>ROUND(E11*H11,2)</f>
        <v>0</v>
      </c>
      <c r="J11" s="235"/>
      <c r="K11" s="236">
        <f>ROUND(E11*J11,2)</f>
        <v>0</v>
      </c>
      <c r="L11" s="236">
        <v>15</v>
      </c>
      <c r="M11" s="236">
        <f>G11*(1+L11/100)</f>
        <v>0</v>
      </c>
      <c r="N11" s="236">
        <v>0.57152000000000003</v>
      </c>
      <c r="O11" s="236">
        <f>ROUND(E11*N11,2)</f>
        <v>7.72</v>
      </c>
      <c r="P11" s="236">
        <v>0</v>
      </c>
      <c r="Q11" s="236">
        <f>ROUND(E11*P11,2)</f>
        <v>0</v>
      </c>
      <c r="R11" s="236" t="s">
        <v>687</v>
      </c>
      <c r="S11" s="236" t="s">
        <v>243</v>
      </c>
      <c r="T11" s="237" t="s">
        <v>243</v>
      </c>
      <c r="U11" s="220">
        <v>8.1549999999999994</v>
      </c>
      <c r="V11" s="220">
        <f>ROUND(E11*U11,2)</f>
        <v>110.2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293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17"/>
      <c r="B12" s="218"/>
      <c r="C12" s="261" t="s">
        <v>987</v>
      </c>
      <c r="D12" s="252"/>
      <c r="E12" s="252"/>
      <c r="F12" s="252"/>
      <c r="G12" s="252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10"/>
      <c r="Z12" s="210"/>
      <c r="AA12" s="210"/>
      <c r="AB12" s="210"/>
      <c r="AC12" s="210"/>
      <c r="AD12" s="210"/>
      <c r="AE12" s="210"/>
      <c r="AF12" s="210"/>
      <c r="AG12" s="210" t="s">
        <v>295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17"/>
      <c r="B13" s="218"/>
      <c r="C13" s="244" t="s">
        <v>988</v>
      </c>
      <c r="D13" s="222"/>
      <c r="E13" s="223">
        <v>0.4</v>
      </c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10"/>
      <c r="Z13" s="210"/>
      <c r="AA13" s="210"/>
      <c r="AB13" s="210"/>
      <c r="AC13" s="210"/>
      <c r="AD13" s="210"/>
      <c r="AE13" s="210"/>
      <c r="AF13" s="210"/>
      <c r="AG13" s="210" t="s">
        <v>282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17"/>
      <c r="B14" s="218"/>
      <c r="C14" s="244" t="s">
        <v>989</v>
      </c>
      <c r="D14" s="222"/>
      <c r="E14" s="223">
        <v>1.34</v>
      </c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10"/>
      <c r="Z14" s="210"/>
      <c r="AA14" s="210"/>
      <c r="AB14" s="210"/>
      <c r="AC14" s="210"/>
      <c r="AD14" s="210"/>
      <c r="AE14" s="210"/>
      <c r="AF14" s="210"/>
      <c r="AG14" s="210" t="s">
        <v>282</v>
      </c>
      <c r="AH14" s="210">
        <v>0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17"/>
      <c r="B15" s="218"/>
      <c r="C15" s="244" t="s">
        <v>990</v>
      </c>
      <c r="D15" s="222"/>
      <c r="E15" s="223">
        <v>2.97</v>
      </c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10"/>
      <c r="Z15" s="210"/>
      <c r="AA15" s="210"/>
      <c r="AB15" s="210"/>
      <c r="AC15" s="210"/>
      <c r="AD15" s="210"/>
      <c r="AE15" s="210"/>
      <c r="AF15" s="210"/>
      <c r="AG15" s="210" t="s">
        <v>282</v>
      </c>
      <c r="AH15" s="210">
        <v>0</v>
      </c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17"/>
      <c r="B16" s="218"/>
      <c r="C16" s="244" t="s">
        <v>991</v>
      </c>
      <c r="D16" s="222"/>
      <c r="E16" s="223">
        <v>1.98</v>
      </c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10"/>
      <c r="Z16" s="210"/>
      <c r="AA16" s="210"/>
      <c r="AB16" s="210"/>
      <c r="AC16" s="210"/>
      <c r="AD16" s="210"/>
      <c r="AE16" s="210"/>
      <c r="AF16" s="210"/>
      <c r="AG16" s="210" t="s">
        <v>282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17"/>
      <c r="B17" s="218"/>
      <c r="C17" s="244" t="s">
        <v>992</v>
      </c>
      <c r="D17" s="222"/>
      <c r="E17" s="223">
        <v>2.78</v>
      </c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10"/>
      <c r="Z17" s="210"/>
      <c r="AA17" s="210"/>
      <c r="AB17" s="210"/>
      <c r="AC17" s="210"/>
      <c r="AD17" s="210"/>
      <c r="AE17" s="210"/>
      <c r="AF17" s="210"/>
      <c r="AG17" s="210" t="s">
        <v>282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17"/>
      <c r="B18" s="218"/>
      <c r="C18" s="244" t="s">
        <v>993</v>
      </c>
      <c r="D18" s="222"/>
      <c r="E18" s="223">
        <v>1.62</v>
      </c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10"/>
      <c r="Z18" s="210"/>
      <c r="AA18" s="210"/>
      <c r="AB18" s="210"/>
      <c r="AC18" s="210"/>
      <c r="AD18" s="210"/>
      <c r="AE18" s="210"/>
      <c r="AF18" s="210"/>
      <c r="AG18" s="210" t="s">
        <v>282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17"/>
      <c r="B19" s="218"/>
      <c r="C19" s="244" t="s">
        <v>994</v>
      </c>
      <c r="D19" s="222"/>
      <c r="E19" s="223">
        <v>2.41</v>
      </c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10"/>
      <c r="Z19" s="210"/>
      <c r="AA19" s="210"/>
      <c r="AB19" s="210"/>
      <c r="AC19" s="210"/>
      <c r="AD19" s="210"/>
      <c r="AE19" s="210"/>
      <c r="AF19" s="210"/>
      <c r="AG19" s="210" t="s">
        <v>282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31">
        <v>3</v>
      </c>
      <c r="B20" s="232" t="s">
        <v>995</v>
      </c>
      <c r="C20" s="242" t="s">
        <v>996</v>
      </c>
      <c r="D20" s="233" t="s">
        <v>299</v>
      </c>
      <c r="E20" s="234">
        <v>2.2799999999999998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15</v>
      </c>
      <c r="M20" s="236">
        <f>G20*(1+L20/100)</f>
        <v>0</v>
      </c>
      <c r="N20" s="236">
        <v>0.75507000000000002</v>
      </c>
      <c r="O20" s="236">
        <f>ROUND(E20*N20,2)</f>
        <v>1.72</v>
      </c>
      <c r="P20" s="236">
        <v>0</v>
      </c>
      <c r="Q20" s="236">
        <f>ROUND(E20*P20,2)</f>
        <v>0</v>
      </c>
      <c r="R20" s="236" t="s">
        <v>687</v>
      </c>
      <c r="S20" s="236" t="s">
        <v>243</v>
      </c>
      <c r="T20" s="237" t="s">
        <v>243</v>
      </c>
      <c r="U20" s="220">
        <v>7.2624000000000004</v>
      </c>
      <c r="V20" s="220">
        <f>ROUND(E20*U20,2)</f>
        <v>16.559999999999999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326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17"/>
      <c r="B21" s="218"/>
      <c r="C21" s="261" t="s">
        <v>987</v>
      </c>
      <c r="D21" s="252"/>
      <c r="E21" s="252"/>
      <c r="F21" s="252"/>
      <c r="G21" s="252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10"/>
      <c r="Z21" s="210"/>
      <c r="AA21" s="210"/>
      <c r="AB21" s="210"/>
      <c r="AC21" s="210"/>
      <c r="AD21" s="210"/>
      <c r="AE21" s="210"/>
      <c r="AF21" s="210"/>
      <c r="AG21" s="210" t="s">
        <v>295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17"/>
      <c r="B22" s="218"/>
      <c r="C22" s="244" t="s">
        <v>997</v>
      </c>
      <c r="D22" s="222"/>
      <c r="E22" s="223">
        <v>0.5</v>
      </c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10"/>
      <c r="Z22" s="210"/>
      <c r="AA22" s="210"/>
      <c r="AB22" s="210"/>
      <c r="AC22" s="210"/>
      <c r="AD22" s="210"/>
      <c r="AE22" s="210"/>
      <c r="AF22" s="210"/>
      <c r="AG22" s="210" t="s">
        <v>282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17"/>
      <c r="B23" s="218"/>
      <c r="C23" s="244" t="s">
        <v>998</v>
      </c>
      <c r="D23" s="222"/>
      <c r="E23" s="223">
        <v>0.6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10"/>
      <c r="Z23" s="210"/>
      <c r="AA23" s="210"/>
      <c r="AB23" s="210"/>
      <c r="AC23" s="210"/>
      <c r="AD23" s="210"/>
      <c r="AE23" s="210"/>
      <c r="AF23" s="210"/>
      <c r="AG23" s="210" t="s">
        <v>282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17"/>
      <c r="B24" s="218"/>
      <c r="C24" s="244" t="s">
        <v>999</v>
      </c>
      <c r="D24" s="222"/>
      <c r="E24" s="223">
        <v>0.3</v>
      </c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10"/>
      <c r="Z24" s="210"/>
      <c r="AA24" s="210"/>
      <c r="AB24" s="210"/>
      <c r="AC24" s="210"/>
      <c r="AD24" s="210"/>
      <c r="AE24" s="210"/>
      <c r="AF24" s="210"/>
      <c r="AG24" s="210" t="s">
        <v>282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17"/>
      <c r="B25" s="218"/>
      <c r="C25" s="244" t="s">
        <v>1000</v>
      </c>
      <c r="D25" s="222"/>
      <c r="E25" s="223">
        <v>0.6</v>
      </c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10"/>
      <c r="Z25" s="210"/>
      <c r="AA25" s="210"/>
      <c r="AB25" s="210"/>
      <c r="AC25" s="210"/>
      <c r="AD25" s="210"/>
      <c r="AE25" s="210"/>
      <c r="AF25" s="210"/>
      <c r="AG25" s="210" t="s">
        <v>282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17"/>
      <c r="B26" s="218"/>
      <c r="C26" s="244" t="s">
        <v>1001</v>
      </c>
      <c r="D26" s="222"/>
      <c r="E26" s="223">
        <v>0.28000000000000003</v>
      </c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10"/>
      <c r="Z26" s="210"/>
      <c r="AA26" s="210"/>
      <c r="AB26" s="210"/>
      <c r="AC26" s="210"/>
      <c r="AD26" s="210"/>
      <c r="AE26" s="210"/>
      <c r="AF26" s="210"/>
      <c r="AG26" s="210" t="s">
        <v>282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31">
        <v>4</v>
      </c>
      <c r="B27" s="232" t="s">
        <v>1002</v>
      </c>
      <c r="C27" s="242" t="s">
        <v>1003</v>
      </c>
      <c r="D27" s="233" t="s">
        <v>299</v>
      </c>
      <c r="E27" s="234">
        <v>0.55530000000000002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15</v>
      </c>
      <c r="M27" s="236">
        <f>G27*(1+L27/100)</f>
        <v>0</v>
      </c>
      <c r="N27" s="236">
        <v>0.59819999999999995</v>
      </c>
      <c r="O27" s="236">
        <f>ROUND(E27*N27,2)</f>
        <v>0.33</v>
      </c>
      <c r="P27" s="236">
        <v>0</v>
      </c>
      <c r="Q27" s="236">
        <f>ROUND(E27*P27,2)</f>
        <v>0</v>
      </c>
      <c r="R27" s="236" t="s">
        <v>687</v>
      </c>
      <c r="S27" s="236" t="s">
        <v>243</v>
      </c>
      <c r="T27" s="237" t="s">
        <v>243</v>
      </c>
      <c r="U27" s="220">
        <v>7.06</v>
      </c>
      <c r="V27" s="220">
        <f>ROUND(E27*U27,2)</f>
        <v>3.92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293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17"/>
      <c r="B28" s="218"/>
      <c r="C28" s="261" t="s">
        <v>987</v>
      </c>
      <c r="D28" s="252"/>
      <c r="E28" s="252"/>
      <c r="F28" s="252"/>
      <c r="G28" s="252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10"/>
      <c r="Z28" s="210"/>
      <c r="AA28" s="210"/>
      <c r="AB28" s="210"/>
      <c r="AC28" s="210"/>
      <c r="AD28" s="210"/>
      <c r="AE28" s="210"/>
      <c r="AF28" s="210"/>
      <c r="AG28" s="210" t="s">
        <v>295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17"/>
      <c r="B29" s="218"/>
      <c r="C29" s="244" t="s">
        <v>1004</v>
      </c>
      <c r="D29" s="222"/>
      <c r="E29" s="223">
        <v>0.55530999999999997</v>
      </c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10"/>
      <c r="Z29" s="210"/>
      <c r="AA29" s="210"/>
      <c r="AB29" s="210"/>
      <c r="AC29" s="210"/>
      <c r="AD29" s="210"/>
      <c r="AE29" s="210"/>
      <c r="AF29" s="210"/>
      <c r="AG29" s="210" t="s">
        <v>282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31">
        <v>5</v>
      </c>
      <c r="B30" s="232" t="s">
        <v>1005</v>
      </c>
      <c r="C30" s="242" t="s">
        <v>1006</v>
      </c>
      <c r="D30" s="233" t="s">
        <v>299</v>
      </c>
      <c r="E30" s="234">
        <v>4.1369999999999996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15</v>
      </c>
      <c r="M30" s="236">
        <f>G30*(1+L30/100)</f>
        <v>0</v>
      </c>
      <c r="N30" s="236">
        <v>0.58179999999999998</v>
      </c>
      <c r="O30" s="236">
        <f>ROUND(E30*N30,2)</f>
        <v>2.41</v>
      </c>
      <c r="P30" s="236">
        <v>0</v>
      </c>
      <c r="Q30" s="236">
        <f>ROUND(E30*P30,2)</f>
        <v>0</v>
      </c>
      <c r="R30" s="236" t="s">
        <v>687</v>
      </c>
      <c r="S30" s="236" t="s">
        <v>243</v>
      </c>
      <c r="T30" s="237" t="s">
        <v>243</v>
      </c>
      <c r="U30" s="220">
        <v>6.4406800000000004</v>
      </c>
      <c r="V30" s="220">
        <f>ROUND(E30*U30,2)</f>
        <v>26.65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293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17"/>
      <c r="B31" s="218"/>
      <c r="C31" s="261" t="s">
        <v>987</v>
      </c>
      <c r="D31" s="252"/>
      <c r="E31" s="252"/>
      <c r="F31" s="252"/>
      <c r="G31" s="252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10"/>
      <c r="Z31" s="210"/>
      <c r="AA31" s="210"/>
      <c r="AB31" s="210"/>
      <c r="AC31" s="210"/>
      <c r="AD31" s="210"/>
      <c r="AE31" s="210"/>
      <c r="AF31" s="210"/>
      <c r="AG31" s="210" t="s">
        <v>295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4" t="s">
        <v>1007</v>
      </c>
      <c r="D32" s="222"/>
      <c r="E32" s="223">
        <v>4.1399999999999997</v>
      </c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282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ht="20.399999999999999" outlineLevel="1" x14ac:dyDescent="0.25">
      <c r="A33" s="231">
        <v>6</v>
      </c>
      <c r="B33" s="232" t="s">
        <v>1008</v>
      </c>
      <c r="C33" s="242" t="s">
        <v>1009</v>
      </c>
      <c r="D33" s="233" t="s">
        <v>290</v>
      </c>
      <c r="E33" s="234">
        <v>242.61162999999999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15</v>
      </c>
      <c r="M33" s="236">
        <f>G33*(1+L33/100)</f>
        <v>0</v>
      </c>
      <c r="N33" s="236">
        <v>0.27964</v>
      </c>
      <c r="O33" s="236">
        <f>ROUND(E33*N33,2)</f>
        <v>67.84</v>
      </c>
      <c r="P33" s="236">
        <v>0</v>
      </c>
      <c r="Q33" s="236">
        <f>ROUND(E33*P33,2)</f>
        <v>0</v>
      </c>
      <c r="R33" s="236" t="s">
        <v>880</v>
      </c>
      <c r="S33" s="236" t="s">
        <v>243</v>
      </c>
      <c r="T33" s="237" t="s">
        <v>243</v>
      </c>
      <c r="U33" s="220">
        <v>0.79649999999999999</v>
      </c>
      <c r="V33" s="220">
        <f>ROUND(E33*U33,2)</f>
        <v>193.24</v>
      </c>
      <c r="W33" s="220"/>
      <c r="X33" s="220" t="s">
        <v>292</v>
      </c>
      <c r="Y33" s="210"/>
      <c r="Z33" s="210"/>
      <c r="AA33" s="210"/>
      <c r="AB33" s="210"/>
      <c r="AC33" s="210"/>
      <c r="AD33" s="210"/>
      <c r="AE33" s="210"/>
      <c r="AF33" s="210"/>
      <c r="AG33" s="210" t="s">
        <v>326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17"/>
      <c r="B34" s="218"/>
      <c r="C34" s="244" t="s">
        <v>1010</v>
      </c>
      <c r="D34" s="222"/>
      <c r="E34" s="223">
        <v>19.6295</v>
      </c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10"/>
      <c r="Z34" s="210"/>
      <c r="AA34" s="210"/>
      <c r="AB34" s="210"/>
      <c r="AC34" s="210"/>
      <c r="AD34" s="210"/>
      <c r="AE34" s="210"/>
      <c r="AF34" s="210"/>
      <c r="AG34" s="210" t="s">
        <v>282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17"/>
      <c r="B35" s="218"/>
      <c r="C35" s="244" t="s">
        <v>1011</v>
      </c>
      <c r="D35" s="222"/>
      <c r="E35" s="223">
        <v>66.965000000000003</v>
      </c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0"/>
      <c r="Z35" s="210"/>
      <c r="AA35" s="210"/>
      <c r="AB35" s="210"/>
      <c r="AC35" s="210"/>
      <c r="AD35" s="210"/>
      <c r="AE35" s="210"/>
      <c r="AF35" s="210"/>
      <c r="AG35" s="210" t="s">
        <v>282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17"/>
      <c r="B36" s="218"/>
      <c r="C36" s="244" t="s">
        <v>1012</v>
      </c>
      <c r="D36" s="222"/>
      <c r="E36" s="223">
        <v>74.382530000000003</v>
      </c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10"/>
      <c r="Z36" s="210"/>
      <c r="AA36" s="210"/>
      <c r="AB36" s="210"/>
      <c r="AC36" s="210"/>
      <c r="AD36" s="210"/>
      <c r="AE36" s="210"/>
      <c r="AF36" s="210"/>
      <c r="AG36" s="210" t="s">
        <v>282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17"/>
      <c r="B37" s="218"/>
      <c r="C37" s="264" t="s">
        <v>367</v>
      </c>
      <c r="D37" s="248"/>
      <c r="E37" s="249">
        <v>160.97703000000001</v>
      </c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10"/>
      <c r="Z37" s="210"/>
      <c r="AA37" s="210"/>
      <c r="AB37" s="210"/>
      <c r="AC37" s="210"/>
      <c r="AD37" s="210"/>
      <c r="AE37" s="210"/>
      <c r="AF37" s="210"/>
      <c r="AG37" s="210" t="s">
        <v>282</v>
      </c>
      <c r="AH37" s="210">
        <v>1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17"/>
      <c r="B38" s="218"/>
      <c r="C38" s="244" t="s">
        <v>1013</v>
      </c>
      <c r="D38" s="222"/>
      <c r="E38" s="223">
        <v>1.5866</v>
      </c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10"/>
      <c r="Z38" s="210"/>
      <c r="AA38" s="210"/>
      <c r="AB38" s="210"/>
      <c r="AC38" s="210"/>
      <c r="AD38" s="210"/>
      <c r="AE38" s="210"/>
      <c r="AF38" s="210"/>
      <c r="AG38" s="210" t="s">
        <v>282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17"/>
      <c r="B39" s="218"/>
      <c r="C39" s="244" t="s">
        <v>1014</v>
      </c>
      <c r="D39" s="222"/>
      <c r="E39" s="223">
        <v>52.048000000000002</v>
      </c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10"/>
      <c r="Z39" s="210"/>
      <c r="AA39" s="210"/>
      <c r="AB39" s="210"/>
      <c r="AC39" s="210"/>
      <c r="AD39" s="210"/>
      <c r="AE39" s="210"/>
      <c r="AF39" s="210"/>
      <c r="AG39" s="210" t="s">
        <v>282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17"/>
      <c r="B40" s="218"/>
      <c r="C40" s="264" t="s">
        <v>367</v>
      </c>
      <c r="D40" s="248"/>
      <c r="E40" s="249">
        <v>53.634599999999999</v>
      </c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10"/>
      <c r="Z40" s="210"/>
      <c r="AA40" s="210"/>
      <c r="AB40" s="210"/>
      <c r="AC40" s="210"/>
      <c r="AD40" s="210"/>
      <c r="AE40" s="210"/>
      <c r="AF40" s="210"/>
      <c r="AG40" s="210" t="s">
        <v>282</v>
      </c>
      <c r="AH40" s="210">
        <v>1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17"/>
      <c r="B41" s="218"/>
      <c r="C41" s="244" t="s">
        <v>1015</v>
      </c>
      <c r="D41" s="222"/>
      <c r="E41" s="223">
        <v>28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10"/>
      <c r="Z41" s="210"/>
      <c r="AA41" s="210"/>
      <c r="AB41" s="210"/>
      <c r="AC41" s="210"/>
      <c r="AD41" s="210"/>
      <c r="AE41" s="210"/>
      <c r="AF41" s="210"/>
      <c r="AG41" s="210" t="s">
        <v>282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ht="20.399999999999999" outlineLevel="1" x14ac:dyDescent="0.25">
      <c r="A42" s="231">
        <v>7</v>
      </c>
      <c r="B42" s="232" t="s">
        <v>1016</v>
      </c>
      <c r="C42" s="242" t="s">
        <v>1017</v>
      </c>
      <c r="D42" s="233" t="s">
        <v>290</v>
      </c>
      <c r="E42" s="234">
        <v>1.5866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15</v>
      </c>
      <c r="M42" s="236">
        <f>G42*(1+L42/100)</f>
        <v>0</v>
      </c>
      <c r="N42" s="236">
        <v>0.34808</v>
      </c>
      <c r="O42" s="236">
        <f>ROUND(E42*N42,2)</f>
        <v>0.55000000000000004</v>
      </c>
      <c r="P42" s="236">
        <v>0</v>
      </c>
      <c r="Q42" s="236">
        <f>ROUND(E42*P42,2)</f>
        <v>0</v>
      </c>
      <c r="R42" s="236" t="s">
        <v>880</v>
      </c>
      <c r="S42" s="236" t="s">
        <v>243</v>
      </c>
      <c r="T42" s="237" t="s">
        <v>243</v>
      </c>
      <c r="U42" s="220">
        <v>0.95609999999999995</v>
      </c>
      <c r="V42" s="220">
        <f>ROUND(E42*U42,2)</f>
        <v>1.52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293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17"/>
      <c r="B43" s="218"/>
      <c r="C43" s="244" t="s">
        <v>1013</v>
      </c>
      <c r="D43" s="222"/>
      <c r="E43" s="223">
        <v>1.59</v>
      </c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10"/>
      <c r="Z43" s="210"/>
      <c r="AA43" s="210"/>
      <c r="AB43" s="210"/>
      <c r="AC43" s="210"/>
      <c r="AD43" s="210"/>
      <c r="AE43" s="210"/>
      <c r="AF43" s="210"/>
      <c r="AG43" s="210" t="s">
        <v>282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0.399999999999999" outlineLevel="1" x14ac:dyDescent="0.25">
      <c r="A44" s="231">
        <v>8</v>
      </c>
      <c r="B44" s="232" t="s">
        <v>1018</v>
      </c>
      <c r="C44" s="242" t="s">
        <v>1019</v>
      </c>
      <c r="D44" s="233" t="s">
        <v>290</v>
      </c>
      <c r="E44" s="234">
        <v>5.78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15</v>
      </c>
      <c r="M44" s="236">
        <f>G44*(1+L44/100)</f>
        <v>0</v>
      </c>
      <c r="N44" s="236">
        <v>0.14419999999999999</v>
      </c>
      <c r="O44" s="236">
        <f>ROUND(E44*N44,2)</f>
        <v>0.83</v>
      </c>
      <c r="P44" s="236">
        <v>0</v>
      </c>
      <c r="Q44" s="236">
        <f>ROUND(E44*P44,2)</f>
        <v>0</v>
      </c>
      <c r="R44" s="236" t="s">
        <v>880</v>
      </c>
      <c r="S44" s="236" t="s">
        <v>243</v>
      </c>
      <c r="T44" s="237" t="s">
        <v>243</v>
      </c>
      <c r="U44" s="220">
        <v>0.88</v>
      </c>
      <c r="V44" s="220">
        <f>ROUND(E44*U44,2)</f>
        <v>5.09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320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17"/>
      <c r="B45" s="218"/>
      <c r="C45" s="244" t="s">
        <v>1020</v>
      </c>
      <c r="D45" s="222"/>
      <c r="E45" s="223">
        <v>5.78</v>
      </c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10"/>
      <c r="Z45" s="210"/>
      <c r="AA45" s="210"/>
      <c r="AB45" s="210"/>
      <c r="AC45" s="210"/>
      <c r="AD45" s="210"/>
      <c r="AE45" s="210"/>
      <c r="AF45" s="210"/>
      <c r="AG45" s="210" t="s">
        <v>282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31">
        <v>9</v>
      </c>
      <c r="B46" s="232" t="s">
        <v>1021</v>
      </c>
      <c r="C46" s="242" t="s">
        <v>1022</v>
      </c>
      <c r="D46" s="233" t="s">
        <v>526</v>
      </c>
      <c r="E46" s="234">
        <v>11</v>
      </c>
      <c r="F46" s="235"/>
      <c r="G46" s="236">
        <f>ROUND(E46*F46,2)</f>
        <v>0</v>
      </c>
      <c r="H46" s="235"/>
      <c r="I46" s="236">
        <f>ROUND(E46*H46,2)</f>
        <v>0</v>
      </c>
      <c r="J46" s="235"/>
      <c r="K46" s="236">
        <f>ROUND(E46*J46,2)</f>
        <v>0</v>
      </c>
      <c r="L46" s="236">
        <v>15</v>
      </c>
      <c r="M46" s="236">
        <f>G46*(1+L46/100)</f>
        <v>0</v>
      </c>
      <c r="N46" s="236">
        <v>2.7519999999999999E-2</v>
      </c>
      <c r="O46" s="236">
        <f>ROUND(E46*N46,2)</f>
        <v>0.3</v>
      </c>
      <c r="P46" s="236">
        <v>0</v>
      </c>
      <c r="Q46" s="236">
        <f>ROUND(E46*P46,2)</f>
        <v>0</v>
      </c>
      <c r="R46" s="236" t="s">
        <v>880</v>
      </c>
      <c r="S46" s="236" t="s">
        <v>243</v>
      </c>
      <c r="T46" s="237" t="s">
        <v>243</v>
      </c>
      <c r="U46" s="220">
        <v>0.24</v>
      </c>
      <c r="V46" s="220">
        <f>ROUND(E46*U46,2)</f>
        <v>2.64</v>
      </c>
      <c r="W46" s="220"/>
      <c r="X46" s="220" t="s">
        <v>292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293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17"/>
      <c r="B47" s="218"/>
      <c r="C47" s="244" t="s">
        <v>1023</v>
      </c>
      <c r="D47" s="222"/>
      <c r="E47" s="223">
        <v>11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10"/>
      <c r="Z47" s="210"/>
      <c r="AA47" s="210"/>
      <c r="AB47" s="210"/>
      <c r="AC47" s="210"/>
      <c r="AD47" s="210"/>
      <c r="AE47" s="210"/>
      <c r="AF47" s="210"/>
      <c r="AG47" s="210" t="s">
        <v>282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31">
        <v>10</v>
      </c>
      <c r="B48" s="232" t="s">
        <v>1024</v>
      </c>
      <c r="C48" s="242" t="s">
        <v>1025</v>
      </c>
      <c r="D48" s="233" t="s">
        <v>526</v>
      </c>
      <c r="E48" s="234">
        <v>1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15</v>
      </c>
      <c r="M48" s="236">
        <f>G48*(1+L48/100)</f>
        <v>0</v>
      </c>
      <c r="N48" s="236">
        <v>3.9789999999999999E-2</v>
      </c>
      <c r="O48" s="236">
        <f>ROUND(E48*N48,2)</f>
        <v>0.04</v>
      </c>
      <c r="P48" s="236">
        <v>0</v>
      </c>
      <c r="Q48" s="236">
        <f>ROUND(E48*P48,2)</f>
        <v>0</v>
      </c>
      <c r="R48" s="236" t="s">
        <v>880</v>
      </c>
      <c r="S48" s="236" t="s">
        <v>243</v>
      </c>
      <c r="T48" s="237" t="s">
        <v>1026</v>
      </c>
      <c r="U48" s="220">
        <v>0.24199999999999999</v>
      </c>
      <c r="V48" s="220">
        <f>ROUND(E48*U48,2)</f>
        <v>0.24</v>
      </c>
      <c r="W48" s="220"/>
      <c r="X48" s="220" t="s">
        <v>292</v>
      </c>
      <c r="Y48" s="210"/>
      <c r="Z48" s="210"/>
      <c r="AA48" s="210"/>
      <c r="AB48" s="210"/>
      <c r="AC48" s="210"/>
      <c r="AD48" s="210"/>
      <c r="AE48" s="210"/>
      <c r="AF48" s="210"/>
      <c r="AG48" s="210" t="s">
        <v>320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17"/>
      <c r="B49" s="218"/>
      <c r="C49" s="244" t="s">
        <v>1027</v>
      </c>
      <c r="D49" s="222"/>
      <c r="E49" s="223">
        <v>1</v>
      </c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10"/>
      <c r="Z49" s="210"/>
      <c r="AA49" s="210"/>
      <c r="AB49" s="210"/>
      <c r="AC49" s="210"/>
      <c r="AD49" s="210"/>
      <c r="AE49" s="210"/>
      <c r="AF49" s="210"/>
      <c r="AG49" s="210" t="s">
        <v>282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31">
        <v>11</v>
      </c>
      <c r="B50" s="232" t="s">
        <v>1028</v>
      </c>
      <c r="C50" s="242" t="s">
        <v>1029</v>
      </c>
      <c r="D50" s="233" t="s">
        <v>526</v>
      </c>
      <c r="E50" s="234">
        <v>1</v>
      </c>
      <c r="F50" s="235"/>
      <c r="G50" s="236">
        <f>ROUND(E50*F50,2)</f>
        <v>0</v>
      </c>
      <c r="H50" s="235"/>
      <c r="I50" s="236">
        <f>ROUND(E50*H50,2)</f>
        <v>0</v>
      </c>
      <c r="J50" s="235"/>
      <c r="K50" s="236">
        <f>ROUND(E50*J50,2)</f>
        <v>0</v>
      </c>
      <c r="L50" s="236">
        <v>15</v>
      </c>
      <c r="M50" s="236">
        <f>G50*(1+L50/100)</f>
        <v>0</v>
      </c>
      <c r="N50" s="236">
        <v>9.5750000000000002E-2</v>
      </c>
      <c r="O50" s="236">
        <f>ROUND(E50*N50,2)</f>
        <v>0.1</v>
      </c>
      <c r="P50" s="236">
        <v>0</v>
      </c>
      <c r="Q50" s="236">
        <f>ROUND(E50*P50,2)</f>
        <v>0</v>
      </c>
      <c r="R50" s="236" t="s">
        <v>880</v>
      </c>
      <c r="S50" s="236" t="s">
        <v>243</v>
      </c>
      <c r="T50" s="237" t="s">
        <v>243</v>
      </c>
      <c r="U50" s="220">
        <v>0.3</v>
      </c>
      <c r="V50" s="220">
        <f>ROUND(E50*U50,2)</f>
        <v>0.3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293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17"/>
      <c r="B51" s="218"/>
      <c r="C51" s="244" t="s">
        <v>1030</v>
      </c>
      <c r="D51" s="222"/>
      <c r="E51" s="223">
        <v>1</v>
      </c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10"/>
      <c r="Z51" s="210"/>
      <c r="AA51" s="210"/>
      <c r="AB51" s="210"/>
      <c r="AC51" s="210"/>
      <c r="AD51" s="210"/>
      <c r="AE51" s="210"/>
      <c r="AF51" s="210"/>
      <c r="AG51" s="210" t="s">
        <v>282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31">
        <v>12</v>
      </c>
      <c r="B52" s="232" t="s">
        <v>1031</v>
      </c>
      <c r="C52" s="242" t="s">
        <v>1032</v>
      </c>
      <c r="D52" s="233" t="s">
        <v>686</v>
      </c>
      <c r="E52" s="234">
        <v>0.82116999999999996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15</v>
      </c>
      <c r="M52" s="236">
        <f>G52*(1+L52/100)</f>
        <v>0</v>
      </c>
      <c r="N52" s="236">
        <v>1.9539999999999998E-2</v>
      </c>
      <c r="O52" s="236">
        <f>ROUND(E52*N52,2)</f>
        <v>0.02</v>
      </c>
      <c r="P52" s="236">
        <v>0</v>
      </c>
      <c r="Q52" s="236">
        <f>ROUND(E52*P52,2)</f>
        <v>0</v>
      </c>
      <c r="R52" s="236" t="s">
        <v>880</v>
      </c>
      <c r="S52" s="236" t="s">
        <v>243</v>
      </c>
      <c r="T52" s="237" t="s">
        <v>243</v>
      </c>
      <c r="U52" s="220">
        <v>18.175000000000001</v>
      </c>
      <c r="V52" s="220">
        <f>ROUND(E52*U52,2)</f>
        <v>14.92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293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17"/>
      <c r="B53" s="218"/>
      <c r="C53" s="261" t="s">
        <v>1033</v>
      </c>
      <c r="D53" s="252"/>
      <c r="E53" s="252"/>
      <c r="F53" s="252"/>
      <c r="G53" s="252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10"/>
      <c r="Z53" s="210"/>
      <c r="AA53" s="210"/>
      <c r="AB53" s="210"/>
      <c r="AC53" s="210"/>
      <c r="AD53" s="210"/>
      <c r="AE53" s="210"/>
      <c r="AF53" s="210"/>
      <c r="AG53" s="210" t="s">
        <v>295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1" x14ac:dyDescent="0.25">
      <c r="A54" s="217"/>
      <c r="B54" s="218"/>
      <c r="C54" s="244" t="s">
        <v>1034</v>
      </c>
      <c r="D54" s="222"/>
      <c r="E54" s="223">
        <v>4.7500000000000001E-2</v>
      </c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10"/>
      <c r="Z54" s="210"/>
      <c r="AA54" s="210"/>
      <c r="AB54" s="210"/>
      <c r="AC54" s="210"/>
      <c r="AD54" s="210"/>
      <c r="AE54" s="210"/>
      <c r="AF54" s="210"/>
      <c r="AG54" s="210" t="s">
        <v>282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1" x14ac:dyDescent="0.25">
      <c r="A55" s="217"/>
      <c r="B55" s="218"/>
      <c r="C55" s="244" t="s">
        <v>1035</v>
      </c>
      <c r="D55" s="222"/>
      <c r="E55" s="223">
        <v>6.3339999999999994E-2</v>
      </c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10"/>
      <c r="Z55" s="210"/>
      <c r="AA55" s="210"/>
      <c r="AB55" s="210"/>
      <c r="AC55" s="210"/>
      <c r="AD55" s="210"/>
      <c r="AE55" s="210"/>
      <c r="AF55" s="210"/>
      <c r="AG55" s="210" t="s">
        <v>282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17"/>
      <c r="B56" s="218"/>
      <c r="C56" s="244" t="s">
        <v>1036</v>
      </c>
      <c r="D56" s="222"/>
      <c r="E56" s="223">
        <v>1.9599999999999999E-2</v>
      </c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10"/>
      <c r="Z56" s="210"/>
      <c r="AA56" s="210"/>
      <c r="AB56" s="210"/>
      <c r="AC56" s="210"/>
      <c r="AD56" s="210"/>
      <c r="AE56" s="210"/>
      <c r="AF56" s="210"/>
      <c r="AG56" s="210" t="s">
        <v>282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17"/>
      <c r="B57" s="218"/>
      <c r="C57" s="244" t="s">
        <v>1037</v>
      </c>
      <c r="D57" s="222"/>
      <c r="E57" s="223">
        <v>3.619E-2</v>
      </c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10"/>
      <c r="Z57" s="210"/>
      <c r="AA57" s="210"/>
      <c r="AB57" s="210"/>
      <c r="AC57" s="210"/>
      <c r="AD57" s="210"/>
      <c r="AE57" s="210"/>
      <c r="AF57" s="210"/>
      <c r="AG57" s="210" t="s">
        <v>282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17"/>
      <c r="B58" s="218"/>
      <c r="C58" s="244" t="s">
        <v>1038</v>
      </c>
      <c r="D58" s="222"/>
      <c r="E58" s="223">
        <v>0.49990000000000001</v>
      </c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10"/>
      <c r="Z58" s="210"/>
      <c r="AA58" s="210"/>
      <c r="AB58" s="210"/>
      <c r="AC58" s="210"/>
      <c r="AD58" s="210"/>
      <c r="AE58" s="210"/>
      <c r="AF58" s="210"/>
      <c r="AG58" s="210" t="s">
        <v>282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17"/>
      <c r="B59" s="218"/>
      <c r="C59" s="244" t="s">
        <v>1039</v>
      </c>
      <c r="D59" s="222"/>
      <c r="E59" s="223">
        <v>2.564E-2</v>
      </c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10"/>
      <c r="Z59" s="210"/>
      <c r="AA59" s="210"/>
      <c r="AB59" s="210"/>
      <c r="AC59" s="210"/>
      <c r="AD59" s="210"/>
      <c r="AE59" s="210"/>
      <c r="AF59" s="210"/>
      <c r="AG59" s="210" t="s">
        <v>282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17"/>
      <c r="B60" s="218"/>
      <c r="C60" s="244" t="s">
        <v>1040</v>
      </c>
      <c r="D60" s="222"/>
      <c r="E60" s="223">
        <v>9.5460000000000003E-2</v>
      </c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10"/>
      <c r="Z60" s="210"/>
      <c r="AA60" s="210"/>
      <c r="AB60" s="210"/>
      <c r="AC60" s="210"/>
      <c r="AD60" s="210"/>
      <c r="AE60" s="210"/>
      <c r="AF60" s="210"/>
      <c r="AG60" s="210" t="s">
        <v>282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17"/>
      <c r="B61" s="218"/>
      <c r="C61" s="244" t="s">
        <v>1041</v>
      </c>
      <c r="D61" s="222"/>
      <c r="E61" s="223">
        <v>3.354E-2</v>
      </c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10"/>
      <c r="Z61" s="210"/>
      <c r="AA61" s="210"/>
      <c r="AB61" s="210"/>
      <c r="AC61" s="210"/>
      <c r="AD61" s="210"/>
      <c r="AE61" s="210"/>
      <c r="AF61" s="210"/>
      <c r="AG61" s="210" t="s">
        <v>282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31">
        <v>13</v>
      </c>
      <c r="B62" s="232" t="s">
        <v>1042</v>
      </c>
      <c r="C62" s="242" t="s">
        <v>1043</v>
      </c>
      <c r="D62" s="233" t="s">
        <v>290</v>
      </c>
      <c r="E62" s="234">
        <v>331.78320000000002</v>
      </c>
      <c r="F62" s="235"/>
      <c r="G62" s="236">
        <f>ROUND(E62*F62,2)</f>
        <v>0</v>
      </c>
      <c r="H62" s="235"/>
      <c r="I62" s="236">
        <f>ROUND(E62*H62,2)</f>
        <v>0</v>
      </c>
      <c r="J62" s="235"/>
      <c r="K62" s="236">
        <f>ROUND(E62*J62,2)</f>
        <v>0</v>
      </c>
      <c r="L62" s="236">
        <v>15</v>
      </c>
      <c r="M62" s="236">
        <f>G62*(1+L62/100)</f>
        <v>0</v>
      </c>
      <c r="N62" s="236">
        <v>9.1350000000000001E-2</v>
      </c>
      <c r="O62" s="236">
        <f>ROUND(E62*N62,2)</f>
        <v>30.31</v>
      </c>
      <c r="P62" s="236">
        <v>0</v>
      </c>
      <c r="Q62" s="236">
        <f>ROUND(E62*P62,2)</f>
        <v>0</v>
      </c>
      <c r="R62" s="236" t="s">
        <v>880</v>
      </c>
      <c r="S62" s="236" t="s">
        <v>243</v>
      </c>
      <c r="T62" s="237" t="s">
        <v>243</v>
      </c>
      <c r="U62" s="220">
        <v>0.64400000000000002</v>
      </c>
      <c r="V62" s="220">
        <f>ROUND(E62*U62,2)</f>
        <v>213.67</v>
      </c>
      <c r="W62" s="220"/>
      <c r="X62" s="220" t="s">
        <v>292</v>
      </c>
      <c r="Y62" s="210"/>
      <c r="Z62" s="210"/>
      <c r="AA62" s="210"/>
      <c r="AB62" s="210"/>
      <c r="AC62" s="210"/>
      <c r="AD62" s="210"/>
      <c r="AE62" s="210"/>
      <c r="AF62" s="210"/>
      <c r="AG62" s="210" t="s">
        <v>293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17"/>
      <c r="B63" s="218"/>
      <c r="C63" s="261" t="s">
        <v>1044</v>
      </c>
      <c r="D63" s="252"/>
      <c r="E63" s="252"/>
      <c r="F63" s="252"/>
      <c r="G63" s="252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10"/>
      <c r="Z63" s="210"/>
      <c r="AA63" s="210"/>
      <c r="AB63" s="210"/>
      <c r="AC63" s="210"/>
      <c r="AD63" s="210"/>
      <c r="AE63" s="210"/>
      <c r="AF63" s="210"/>
      <c r="AG63" s="210" t="s">
        <v>295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17"/>
      <c r="B64" s="218"/>
      <c r="C64" s="244" t="s">
        <v>1045</v>
      </c>
      <c r="D64" s="222"/>
      <c r="E64" s="223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10"/>
      <c r="Z64" s="210"/>
      <c r="AA64" s="210"/>
      <c r="AB64" s="210"/>
      <c r="AC64" s="210"/>
      <c r="AD64" s="210"/>
      <c r="AE64" s="210"/>
      <c r="AF64" s="210"/>
      <c r="AG64" s="210" t="s">
        <v>282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17"/>
      <c r="B65" s="218"/>
      <c r="C65" s="244" t="s">
        <v>1046</v>
      </c>
      <c r="D65" s="222"/>
      <c r="E65" s="223">
        <v>28.68</v>
      </c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10"/>
      <c r="Z65" s="210"/>
      <c r="AA65" s="210"/>
      <c r="AB65" s="210"/>
      <c r="AC65" s="210"/>
      <c r="AD65" s="210"/>
      <c r="AE65" s="210"/>
      <c r="AF65" s="210"/>
      <c r="AG65" s="210" t="s">
        <v>282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17"/>
      <c r="B66" s="218"/>
      <c r="C66" s="244" t="s">
        <v>1047</v>
      </c>
      <c r="D66" s="222"/>
      <c r="E66" s="223">
        <v>16.79</v>
      </c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10"/>
      <c r="Z66" s="210"/>
      <c r="AA66" s="210"/>
      <c r="AB66" s="210"/>
      <c r="AC66" s="210"/>
      <c r="AD66" s="210"/>
      <c r="AE66" s="210"/>
      <c r="AF66" s="210"/>
      <c r="AG66" s="210" t="s">
        <v>282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17"/>
      <c r="B67" s="218"/>
      <c r="C67" s="244" t="s">
        <v>1048</v>
      </c>
      <c r="D67" s="222"/>
      <c r="E67" s="223">
        <v>26.73</v>
      </c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10"/>
      <c r="Z67" s="210"/>
      <c r="AA67" s="210"/>
      <c r="AB67" s="210"/>
      <c r="AC67" s="210"/>
      <c r="AD67" s="210"/>
      <c r="AE67" s="210"/>
      <c r="AF67" s="210"/>
      <c r="AG67" s="210" t="s">
        <v>282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17"/>
      <c r="B68" s="218"/>
      <c r="C68" s="244" t="s">
        <v>1049</v>
      </c>
      <c r="D68" s="222"/>
      <c r="E68" s="223">
        <v>16.21</v>
      </c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10"/>
      <c r="Z68" s="210"/>
      <c r="AA68" s="210"/>
      <c r="AB68" s="210"/>
      <c r="AC68" s="210"/>
      <c r="AD68" s="210"/>
      <c r="AE68" s="210"/>
      <c r="AF68" s="210"/>
      <c r="AG68" s="210" t="s">
        <v>282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17"/>
      <c r="B69" s="218"/>
      <c r="C69" s="244" t="s">
        <v>1050</v>
      </c>
      <c r="D69" s="222"/>
      <c r="E69" s="223">
        <v>19.3</v>
      </c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10"/>
      <c r="Z69" s="210"/>
      <c r="AA69" s="210"/>
      <c r="AB69" s="210"/>
      <c r="AC69" s="210"/>
      <c r="AD69" s="210"/>
      <c r="AE69" s="210"/>
      <c r="AF69" s="210"/>
      <c r="AG69" s="210" t="s">
        <v>282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17"/>
      <c r="B70" s="218"/>
      <c r="C70" s="264" t="s">
        <v>367</v>
      </c>
      <c r="D70" s="248"/>
      <c r="E70" s="249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10"/>
      <c r="Z70" s="210"/>
      <c r="AA70" s="210"/>
      <c r="AB70" s="210"/>
      <c r="AC70" s="210"/>
      <c r="AD70" s="210"/>
      <c r="AE70" s="210"/>
      <c r="AF70" s="210"/>
      <c r="AG70" s="210" t="s">
        <v>282</v>
      </c>
      <c r="AH70" s="210">
        <v>1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17"/>
      <c r="B71" s="218"/>
      <c r="C71" s="244" t="s">
        <v>1051</v>
      </c>
      <c r="D71" s="222"/>
      <c r="E71" s="223">
        <v>7.61</v>
      </c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10"/>
      <c r="Z71" s="210"/>
      <c r="AA71" s="210"/>
      <c r="AB71" s="210"/>
      <c r="AC71" s="210"/>
      <c r="AD71" s="210"/>
      <c r="AE71" s="210"/>
      <c r="AF71" s="210"/>
      <c r="AG71" s="210" t="s">
        <v>282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5">
      <c r="A72" s="217"/>
      <c r="B72" s="218"/>
      <c r="C72" s="244" t="s">
        <v>1052</v>
      </c>
      <c r="D72" s="222"/>
      <c r="E72" s="223">
        <v>1.82</v>
      </c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10"/>
      <c r="Z72" s="210"/>
      <c r="AA72" s="210"/>
      <c r="AB72" s="210"/>
      <c r="AC72" s="210"/>
      <c r="AD72" s="210"/>
      <c r="AE72" s="210"/>
      <c r="AF72" s="210"/>
      <c r="AG72" s="210" t="s">
        <v>282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5">
      <c r="A73" s="217"/>
      <c r="B73" s="218"/>
      <c r="C73" s="244" t="s">
        <v>1053</v>
      </c>
      <c r="D73" s="222"/>
      <c r="E73" s="223">
        <v>20.399999999999999</v>
      </c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10"/>
      <c r="Z73" s="210"/>
      <c r="AA73" s="210"/>
      <c r="AB73" s="210"/>
      <c r="AC73" s="210"/>
      <c r="AD73" s="210"/>
      <c r="AE73" s="210"/>
      <c r="AF73" s="210"/>
      <c r="AG73" s="210" t="s">
        <v>282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17"/>
      <c r="B74" s="218"/>
      <c r="C74" s="244" t="s">
        <v>1054</v>
      </c>
      <c r="D74" s="222"/>
      <c r="E74" s="223">
        <v>40.79</v>
      </c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10"/>
      <c r="Z74" s="210"/>
      <c r="AA74" s="210"/>
      <c r="AB74" s="210"/>
      <c r="AC74" s="210"/>
      <c r="AD74" s="210"/>
      <c r="AE74" s="210"/>
      <c r="AF74" s="210"/>
      <c r="AG74" s="210" t="s">
        <v>282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17"/>
      <c r="B75" s="218"/>
      <c r="C75" s="244" t="s">
        <v>1055</v>
      </c>
      <c r="D75" s="222"/>
      <c r="E75" s="223">
        <v>71.989999999999995</v>
      </c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10"/>
      <c r="Z75" s="210"/>
      <c r="AA75" s="210"/>
      <c r="AB75" s="210"/>
      <c r="AC75" s="210"/>
      <c r="AD75" s="210"/>
      <c r="AE75" s="210"/>
      <c r="AF75" s="210"/>
      <c r="AG75" s="210" t="s">
        <v>282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17"/>
      <c r="B76" s="218"/>
      <c r="C76" s="244" t="s">
        <v>1056</v>
      </c>
      <c r="D76" s="222"/>
      <c r="E76" s="223">
        <v>28.44</v>
      </c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10"/>
      <c r="Z76" s="210"/>
      <c r="AA76" s="210"/>
      <c r="AB76" s="210"/>
      <c r="AC76" s="210"/>
      <c r="AD76" s="210"/>
      <c r="AE76" s="210"/>
      <c r="AF76" s="210"/>
      <c r="AG76" s="210" t="s">
        <v>282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17"/>
      <c r="B77" s="218"/>
      <c r="C77" s="244" t="s">
        <v>1057</v>
      </c>
      <c r="D77" s="222"/>
      <c r="E77" s="223">
        <v>37.700000000000003</v>
      </c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10"/>
      <c r="Z77" s="210"/>
      <c r="AA77" s="210"/>
      <c r="AB77" s="210"/>
      <c r="AC77" s="210"/>
      <c r="AD77" s="210"/>
      <c r="AE77" s="210"/>
      <c r="AF77" s="210"/>
      <c r="AG77" s="210" t="s">
        <v>282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17"/>
      <c r="B78" s="218"/>
      <c r="C78" s="244" t="s">
        <v>1058</v>
      </c>
      <c r="D78" s="222"/>
      <c r="E78" s="223">
        <v>15.32</v>
      </c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10"/>
      <c r="Z78" s="210"/>
      <c r="AA78" s="210"/>
      <c r="AB78" s="210"/>
      <c r="AC78" s="210"/>
      <c r="AD78" s="210"/>
      <c r="AE78" s="210"/>
      <c r="AF78" s="210"/>
      <c r="AG78" s="210" t="s">
        <v>282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31">
        <v>14</v>
      </c>
      <c r="B79" s="232" t="s">
        <v>1059</v>
      </c>
      <c r="C79" s="242" t="s">
        <v>1060</v>
      </c>
      <c r="D79" s="233" t="s">
        <v>290</v>
      </c>
      <c r="E79" s="234">
        <v>113.544</v>
      </c>
      <c r="F79" s="235"/>
      <c r="G79" s="236">
        <f>ROUND(E79*F79,2)</f>
        <v>0</v>
      </c>
      <c r="H79" s="235"/>
      <c r="I79" s="236">
        <f>ROUND(E79*H79,2)</f>
        <v>0</v>
      </c>
      <c r="J79" s="235"/>
      <c r="K79" s="236">
        <f>ROUND(E79*J79,2)</f>
        <v>0</v>
      </c>
      <c r="L79" s="236">
        <v>15</v>
      </c>
      <c r="M79" s="236">
        <f>G79*(1+L79/100)</f>
        <v>0</v>
      </c>
      <c r="N79" s="236">
        <v>0.13719999999999999</v>
      </c>
      <c r="O79" s="236">
        <f>ROUND(E79*N79,2)</f>
        <v>15.58</v>
      </c>
      <c r="P79" s="236">
        <v>0</v>
      </c>
      <c r="Q79" s="236">
        <f>ROUND(E79*P79,2)</f>
        <v>0</v>
      </c>
      <c r="R79" s="236" t="s">
        <v>880</v>
      </c>
      <c r="S79" s="236" t="s">
        <v>243</v>
      </c>
      <c r="T79" s="237" t="s">
        <v>243</v>
      </c>
      <c r="U79" s="220">
        <v>0.71799999999999997</v>
      </c>
      <c r="V79" s="220">
        <f>ROUND(E79*U79,2)</f>
        <v>81.52</v>
      </c>
      <c r="W79" s="220"/>
      <c r="X79" s="220" t="s">
        <v>292</v>
      </c>
      <c r="Y79" s="210"/>
      <c r="Z79" s="210"/>
      <c r="AA79" s="210"/>
      <c r="AB79" s="210"/>
      <c r="AC79" s="210"/>
      <c r="AD79" s="210"/>
      <c r="AE79" s="210"/>
      <c r="AF79" s="210"/>
      <c r="AG79" s="210" t="s">
        <v>293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17"/>
      <c r="B80" s="218"/>
      <c r="C80" s="261" t="s">
        <v>1044</v>
      </c>
      <c r="D80" s="252"/>
      <c r="E80" s="252"/>
      <c r="F80" s="252"/>
      <c r="G80" s="252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10"/>
      <c r="Z80" s="210"/>
      <c r="AA80" s="210"/>
      <c r="AB80" s="210"/>
      <c r="AC80" s="210"/>
      <c r="AD80" s="210"/>
      <c r="AE80" s="210"/>
      <c r="AF80" s="210"/>
      <c r="AG80" s="210" t="s">
        <v>295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17"/>
      <c r="B81" s="218"/>
      <c r="C81" s="244" t="s">
        <v>1061</v>
      </c>
      <c r="D81" s="222"/>
      <c r="E81" s="223">
        <v>45.74</v>
      </c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10"/>
      <c r="Z81" s="210"/>
      <c r="AA81" s="210"/>
      <c r="AB81" s="210"/>
      <c r="AC81" s="210"/>
      <c r="AD81" s="210"/>
      <c r="AE81" s="210"/>
      <c r="AF81" s="210"/>
      <c r="AG81" s="210" t="s">
        <v>282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5">
      <c r="A82" s="217"/>
      <c r="B82" s="218"/>
      <c r="C82" s="244" t="s">
        <v>1062</v>
      </c>
      <c r="D82" s="222"/>
      <c r="E82" s="223">
        <v>61.61</v>
      </c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10"/>
      <c r="Z82" s="210"/>
      <c r="AA82" s="210"/>
      <c r="AB82" s="210"/>
      <c r="AC82" s="210"/>
      <c r="AD82" s="210"/>
      <c r="AE82" s="210"/>
      <c r="AF82" s="210"/>
      <c r="AG82" s="210" t="s">
        <v>282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17"/>
      <c r="B83" s="218"/>
      <c r="C83" s="264" t="s">
        <v>367</v>
      </c>
      <c r="D83" s="248"/>
      <c r="E83" s="249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10"/>
      <c r="Z83" s="210"/>
      <c r="AA83" s="210"/>
      <c r="AB83" s="210"/>
      <c r="AC83" s="210"/>
      <c r="AD83" s="210"/>
      <c r="AE83" s="210"/>
      <c r="AF83" s="210"/>
      <c r="AG83" s="210" t="s">
        <v>282</v>
      </c>
      <c r="AH83" s="210">
        <v>1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5">
      <c r="A84" s="217"/>
      <c r="B84" s="218"/>
      <c r="C84" s="244" t="s">
        <v>1063</v>
      </c>
      <c r="D84" s="222"/>
      <c r="E84" s="223">
        <v>6.2</v>
      </c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10"/>
      <c r="Z84" s="210"/>
      <c r="AA84" s="210"/>
      <c r="AB84" s="210"/>
      <c r="AC84" s="210"/>
      <c r="AD84" s="210"/>
      <c r="AE84" s="210"/>
      <c r="AF84" s="210"/>
      <c r="AG84" s="210" t="s">
        <v>282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31">
        <v>15</v>
      </c>
      <c r="B85" s="232" t="s">
        <v>1064</v>
      </c>
      <c r="C85" s="242" t="s">
        <v>1065</v>
      </c>
      <c r="D85" s="233" t="s">
        <v>290</v>
      </c>
      <c r="E85" s="234">
        <v>208.9092</v>
      </c>
      <c r="F85" s="235"/>
      <c r="G85" s="236">
        <f>ROUND(E85*F85,2)</f>
        <v>0</v>
      </c>
      <c r="H85" s="235"/>
      <c r="I85" s="236">
        <f>ROUND(E85*H85,2)</f>
        <v>0</v>
      </c>
      <c r="J85" s="235"/>
      <c r="K85" s="236">
        <f>ROUND(E85*J85,2)</f>
        <v>0</v>
      </c>
      <c r="L85" s="236">
        <v>15</v>
      </c>
      <c r="M85" s="236">
        <f>G85*(1+L85/100)</f>
        <v>0</v>
      </c>
      <c r="N85" s="236">
        <v>0.17244999999999999</v>
      </c>
      <c r="O85" s="236">
        <f>ROUND(E85*N85,2)</f>
        <v>36.03</v>
      </c>
      <c r="P85" s="236">
        <v>0</v>
      </c>
      <c r="Q85" s="236">
        <f>ROUND(E85*P85,2)</f>
        <v>0</v>
      </c>
      <c r="R85" s="236" t="s">
        <v>880</v>
      </c>
      <c r="S85" s="236" t="s">
        <v>243</v>
      </c>
      <c r="T85" s="237" t="s">
        <v>243</v>
      </c>
      <c r="U85" s="220">
        <v>0.76</v>
      </c>
      <c r="V85" s="220">
        <f>ROUND(E85*U85,2)</f>
        <v>158.77000000000001</v>
      </c>
      <c r="W85" s="220"/>
      <c r="X85" s="220" t="s">
        <v>292</v>
      </c>
      <c r="Y85" s="210"/>
      <c r="Z85" s="210"/>
      <c r="AA85" s="210"/>
      <c r="AB85" s="210"/>
      <c r="AC85" s="210"/>
      <c r="AD85" s="210"/>
      <c r="AE85" s="210"/>
      <c r="AF85" s="210"/>
      <c r="AG85" s="210" t="s">
        <v>293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17"/>
      <c r="B86" s="218"/>
      <c r="C86" s="261" t="s">
        <v>1044</v>
      </c>
      <c r="D86" s="252"/>
      <c r="E86" s="252"/>
      <c r="F86" s="252"/>
      <c r="G86" s="252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10"/>
      <c r="Z86" s="210"/>
      <c r="AA86" s="210"/>
      <c r="AB86" s="210"/>
      <c r="AC86" s="210"/>
      <c r="AD86" s="210"/>
      <c r="AE86" s="210"/>
      <c r="AF86" s="210"/>
      <c r="AG86" s="210" t="s">
        <v>295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17"/>
      <c r="B87" s="218"/>
      <c r="C87" s="244" t="s">
        <v>1066</v>
      </c>
      <c r="D87" s="222"/>
      <c r="E87" s="223">
        <v>9.92</v>
      </c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10"/>
      <c r="Z87" s="210"/>
      <c r="AA87" s="210"/>
      <c r="AB87" s="210"/>
      <c r="AC87" s="210"/>
      <c r="AD87" s="210"/>
      <c r="AE87" s="210"/>
      <c r="AF87" s="210"/>
      <c r="AG87" s="210" t="s">
        <v>282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5">
      <c r="A88" s="217"/>
      <c r="B88" s="218"/>
      <c r="C88" s="244" t="s">
        <v>1067</v>
      </c>
      <c r="D88" s="222"/>
      <c r="E88" s="223">
        <v>8.5549999999999997</v>
      </c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10"/>
      <c r="Z88" s="210"/>
      <c r="AA88" s="210"/>
      <c r="AB88" s="210"/>
      <c r="AC88" s="210"/>
      <c r="AD88" s="210"/>
      <c r="AE88" s="210"/>
      <c r="AF88" s="210"/>
      <c r="AG88" s="210" t="s">
        <v>282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17"/>
      <c r="B89" s="218"/>
      <c r="C89" s="244" t="s">
        <v>1068</v>
      </c>
      <c r="D89" s="222"/>
      <c r="E89" s="223">
        <v>7.2</v>
      </c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10"/>
      <c r="Z89" s="210"/>
      <c r="AA89" s="210"/>
      <c r="AB89" s="210"/>
      <c r="AC89" s="210"/>
      <c r="AD89" s="210"/>
      <c r="AE89" s="210"/>
      <c r="AF89" s="210"/>
      <c r="AG89" s="210" t="s">
        <v>282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17"/>
      <c r="B90" s="218"/>
      <c r="C90" s="244" t="s">
        <v>1069</v>
      </c>
      <c r="D90" s="222"/>
      <c r="E90" s="223">
        <v>158.23419999999999</v>
      </c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10"/>
      <c r="Z90" s="210"/>
      <c r="AA90" s="210"/>
      <c r="AB90" s="210"/>
      <c r="AC90" s="210"/>
      <c r="AD90" s="210"/>
      <c r="AE90" s="210"/>
      <c r="AF90" s="210"/>
      <c r="AG90" s="210" t="s">
        <v>282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17"/>
      <c r="B91" s="218"/>
      <c r="C91" s="244" t="s">
        <v>1070</v>
      </c>
      <c r="D91" s="222"/>
      <c r="E91" s="223">
        <v>25</v>
      </c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10"/>
      <c r="Z91" s="210"/>
      <c r="AA91" s="210"/>
      <c r="AB91" s="210"/>
      <c r="AC91" s="210"/>
      <c r="AD91" s="210"/>
      <c r="AE91" s="210"/>
      <c r="AF91" s="210"/>
      <c r="AG91" s="210" t="s">
        <v>282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31">
        <v>16</v>
      </c>
      <c r="B92" s="232" t="s">
        <v>1071</v>
      </c>
      <c r="C92" s="242" t="s">
        <v>1072</v>
      </c>
      <c r="D92" s="233" t="s">
        <v>290</v>
      </c>
      <c r="E92" s="234">
        <v>190</v>
      </c>
      <c r="F92" s="235"/>
      <c r="G92" s="236">
        <f>ROUND(E92*F92,2)</f>
        <v>0</v>
      </c>
      <c r="H92" s="235"/>
      <c r="I92" s="236">
        <f>ROUND(E92*H92,2)</f>
        <v>0</v>
      </c>
      <c r="J92" s="235"/>
      <c r="K92" s="236">
        <f>ROUND(E92*J92,2)</f>
        <v>0</v>
      </c>
      <c r="L92" s="236">
        <v>15</v>
      </c>
      <c r="M92" s="236">
        <f>G92*(1+L92/100)</f>
        <v>0</v>
      </c>
      <c r="N92" s="236">
        <v>0.26563999999999999</v>
      </c>
      <c r="O92" s="236">
        <f>ROUND(E92*N92,2)</f>
        <v>50.47</v>
      </c>
      <c r="P92" s="236">
        <v>0</v>
      </c>
      <c r="Q92" s="236">
        <f>ROUND(E92*P92,2)</f>
        <v>0</v>
      </c>
      <c r="R92" s="236" t="s">
        <v>687</v>
      </c>
      <c r="S92" s="236" t="s">
        <v>243</v>
      </c>
      <c r="T92" s="237" t="s">
        <v>243</v>
      </c>
      <c r="U92" s="220">
        <v>1.62</v>
      </c>
      <c r="V92" s="220">
        <f>ROUND(E92*U92,2)</f>
        <v>307.8</v>
      </c>
      <c r="W92" s="220"/>
      <c r="X92" s="220" t="s">
        <v>292</v>
      </c>
      <c r="Y92" s="210"/>
      <c r="Z92" s="210"/>
      <c r="AA92" s="210"/>
      <c r="AB92" s="210"/>
      <c r="AC92" s="210"/>
      <c r="AD92" s="210"/>
      <c r="AE92" s="210"/>
      <c r="AF92" s="210"/>
      <c r="AG92" s="210" t="s">
        <v>293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ht="21" outlineLevel="1" x14ac:dyDescent="0.25">
      <c r="A93" s="217"/>
      <c r="B93" s="218"/>
      <c r="C93" s="261" t="s">
        <v>1073</v>
      </c>
      <c r="D93" s="252"/>
      <c r="E93" s="252"/>
      <c r="F93" s="252"/>
      <c r="G93" s="252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10"/>
      <c r="Z93" s="210"/>
      <c r="AA93" s="210"/>
      <c r="AB93" s="210"/>
      <c r="AC93" s="210"/>
      <c r="AD93" s="210"/>
      <c r="AE93" s="210"/>
      <c r="AF93" s="210"/>
      <c r="AG93" s="210" t="s">
        <v>295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38" t="str">
        <f>C93</f>
        <v>ve vybouraných otvorech, s vysekáním kapes pro zavázání, z jakýchkoliv cihel, z pomocného pracovního lešení o výšce podlahy do 1900 mm a pro zatížení do 1,5 kPa,</v>
      </c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17"/>
      <c r="B94" s="218"/>
      <c r="C94" s="244" t="s">
        <v>1074</v>
      </c>
      <c r="D94" s="222"/>
      <c r="E94" s="223">
        <v>190</v>
      </c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10"/>
      <c r="Z94" s="210"/>
      <c r="AA94" s="210"/>
      <c r="AB94" s="210"/>
      <c r="AC94" s="210"/>
      <c r="AD94" s="210"/>
      <c r="AE94" s="210"/>
      <c r="AF94" s="210"/>
      <c r="AG94" s="210" t="s">
        <v>282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ht="20.399999999999999" outlineLevel="1" x14ac:dyDescent="0.25">
      <c r="A95" s="231">
        <v>17</v>
      </c>
      <c r="B95" s="232" t="s">
        <v>1075</v>
      </c>
      <c r="C95" s="242" t="s">
        <v>1076</v>
      </c>
      <c r="D95" s="233" t="s">
        <v>779</v>
      </c>
      <c r="E95" s="234">
        <v>744.98969999999997</v>
      </c>
      <c r="F95" s="235"/>
      <c r="G95" s="236">
        <f>ROUND(E95*F95,2)</f>
        <v>0</v>
      </c>
      <c r="H95" s="235"/>
      <c r="I95" s="236">
        <f>ROUND(E95*H95,2)</f>
        <v>0</v>
      </c>
      <c r="J95" s="235"/>
      <c r="K95" s="236">
        <f>ROUND(E95*J95,2)</f>
        <v>0</v>
      </c>
      <c r="L95" s="236">
        <v>15</v>
      </c>
      <c r="M95" s="236">
        <f>G95*(1+L95/100)</f>
        <v>0</v>
      </c>
      <c r="N95" s="236">
        <v>1E-3</v>
      </c>
      <c r="O95" s="236">
        <f>ROUND(E95*N95,2)</f>
        <v>0.74</v>
      </c>
      <c r="P95" s="236">
        <v>0</v>
      </c>
      <c r="Q95" s="236">
        <f>ROUND(E95*P95,2)</f>
        <v>0</v>
      </c>
      <c r="R95" s="236" t="s">
        <v>738</v>
      </c>
      <c r="S95" s="236" t="s">
        <v>243</v>
      </c>
      <c r="T95" s="237" t="s">
        <v>243</v>
      </c>
      <c r="U95" s="220">
        <v>0</v>
      </c>
      <c r="V95" s="220">
        <f>ROUND(E95*U95,2)</f>
        <v>0</v>
      </c>
      <c r="W95" s="220"/>
      <c r="X95" s="220" t="s">
        <v>739</v>
      </c>
      <c r="Y95" s="210"/>
      <c r="Z95" s="210"/>
      <c r="AA95" s="210"/>
      <c r="AB95" s="210"/>
      <c r="AC95" s="210"/>
      <c r="AD95" s="210"/>
      <c r="AE95" s="210"/>
      <c r="AF95" s="210"/>
      <c r="AG95" s="210" t="s">
        <v>1077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17"/>
      <c r="B96" s="218"/>
      <c r="C96" s="244" t="s">
        <v>1078</v>
      </c>
      <c r="D96" s="222"/>
      <c r="E96" s="223">
        <v>49.877099999999999</v>
      </c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10"/>
      <c r="Z96" s="210"/>
      <c r="AA96" s="210"/>
      <c r="AB96" s="210"/>
      <c r="AC96" s="210"/>
      <c r="AD96" s="210"/>
      <c r="AE96" s="210"/>
      <c r="AF96" s="210"/>
      <c r="AG96" s="210" t="s">
        <v>282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17"/>
      <c r="B97" s="218"/>
      <c r="C97" s="244" t="s">
        <v>1079</v>
      </c>
      <c r="D97" s="222"/>
      <c r="E97" s="223">
        <v>95.004000000000005</v>
      </c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10"/>
      <c r="Z97" s="210"/>
      <c r="AA97" s="210"/>
      <c r="AB97" s="210"/>
      <c r="AC97" s="210"/>
      <c r="AD97" s="210"/>
      <c r="AE97" s="210"/>
      <c r="AF97" s="210"/>
      <c r="AG97" s="210" t="s">
        <v>282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1" x14ac:dyDescent="0.25">
      <c r="A98" s="217"/>
      <c r="B98" s="218"/>
      <c r="C98" s="244" t="s">
        <v>1080</v>
      </c>
      <c r="D98" s="222"/>
      <c r="E98" s="223">
        <v>20.584199999999999</v>
      </c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10"/>
      <c r="Z98" s="210"/>
      <c r="AA98" s="210"/>
      <c r="AB98" s="210"/>
      <c r="AC98" s="210"/>
      <c r="AD98" s="210"/>
      <c r="AE98" s="210"/>
      <c r="AF98" s="210"/>
      <c r="AG98" s="210" t="s">
        <v>282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1" x14ac:dyDescent="0.25">
      <c r="A99" s="217"/>
      <c r="B99" s="218"/>
      <c r="C99" s="244" t="s">
        <v>1081</v>
      </c>
      <c r="D99" s="222"/>
      <c r="E99" s="223">
        <v>38.001600000000003</v>
      </c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10"/>
      <c r="Z99" s="210"/>
      <c r="AA99" s="210"/>
      <c r="AB99" s="210"/>
      <c r="AC99" s="210"/>
      <c r="AD99" s="210"/>
      <c r="AE99" s="210"/>
      <c r="AF99" s="210"/>
      <c r="AG99" s="210" t="s">
        <v>282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17"/>
      <c r="B100" s="218"/>
      <c r="C100" s="244" t="s">
        <v>1082</v>
      </c>
      <c r="D100" s="222"/>
      <c r="E100" s="223">
        <v>514.60500000000002</v>
      </c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10"/>
      <c r="Z100" s="210"/>
      <c r="AA100" s="210"/>
      <c r="AB100" s="210"/>
      <c r="AC100" s="210"/>
      <c r="AD100" s="210"/>
      <c r="AE100" s="210"/>
      <c r="AF100" s="210"/>
      <c r="AG100" s="210" t="s">
        <v>282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17"/>
      <c r="B101" s="218"/>
      <c r="C101" s="244" t="s">
        <v>1083</v>
      </c>
      <c r="D101" s="222"/>
      <c r="E101" s="223">
        <v>26.9178</v>
      </c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10"/>
      <c r="Z101" s="210"/>
      <c r="AA101" s="210"/>
      <c r="AB101" s="210"/>
      <c r="AC101" s="210"/>
      <c r="AD101" s="210"/>
      <c r="AE101" s="210"/>
      <c r="AF101" s="210"/>
      <c r="AG101" s="210" t="s">
        <v>282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31">
        <v>18</v>
      </c>
      <c r="B102" s="232" t="s">
        <v>1084</v>
      </c>
      <c r="C102" s="242" t="s">
        <v>1085</v>
      </c>
      <c r="D102" s="233" t="s">
        <v>686</v>
      </c>
      <c r="E102" s="234">
        <v>0.13550000000000001</v>
      </c>
      <c r="F102" s="235"/>
      <c r="G102" s="236">
        <f>ROUND(E102*F102,2)</f>
        <v>0</v>
      </c>
      <c r="H102" s="235"/>
      <c r="I102" s="236">
        <f>ROUND(E102*H102,2)</f>
        <v>0</v>
      </c>
      <c r="J102" s="235"/>
      <c r="K102" s="236">
        <f>ROUND(E102*J102,2)</f>
        <v>0</v>
      </c>
      <c r="L102" s="236">
        <v>15</v>
      </c>
      <c r="M102" s="236">
        <f>G102*(1+L102/100)</f>
        <v>0</v>
      </c>
      <c r="N102" s="236">
        <v>1</v>
      </c>
      <c r="O102" s="236">
        <f>ROUND(E102*N102,2)</f>
        <v>0.14000000000000001</v>
      </c>
      <c r="P102" s="236">
        <v>0</v>
      </c>
      <c r="Q102" s="236">
        <f>ROUND(E102*P102,2)</f>
        <v>0</v>
      </c>
      <c r="R102" s="236" t="s">
        <v>738</v>
      </c>
      <c r="S102" s="236" t="s">
        <v>243</v>
      </c>
      <c r="T102" s="237" t="s">
        <v>243</v>
      </c>
      <c r="U102" s="220">
        <v>0</v>
      </c>
      <c r="V102" s="220">
        <f>ROUND(E102*U102,2)</f>
        <v>0</v>
      </c>
      <c r="W102" s="220"/>
      <c r="X102" s="220" t="s">
        <v>739</v>
      </c>
      <c r="Y102" s="210"/>
      <c r="Z102" s="210"/>
      <c r="AA102" s="210"/>
      <c r="AB102" s="210"/>
      <c r="AC102" s="210"/>
      <c r="AD102" s="210"/>
      <c r="AE102" s="210"/>
      <c r="AF102" s="210"/>
      <c r="AG102" s="210" t="s">
        <v>1077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17"/>
      <c r="B103" s="218"/>
      <c r="C103" s="244" t="s">
        <v>1086</v>
      </c>
      <c r="D103" s="222"/>
      <c r="E103" s="223">
        <v>0.1</v>
      </c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10"/>
      <c r="Z103" s="210"/>
      <c r="AA103" s="210"/>
      <c r="AB103" s="210"/>
      <c r="AC103" s="210"/>
      <c r="AD103" s="210"/>
      <c r="AE103" s="210"/>
      <c r="AF103" s="210"/>
      <c r="AG103" s="210" t="s">
        <v>282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17"/>
      <c r="B104" s="218"/>
      <c r="C104" s="244" t="s">
        <v>1087</v>
      </c>
      <c r="D104" s="222"/>
      <c r="E104" s="223">
        <v>0.04</v>
      </c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10"/>
      <c r="Z104" s="210"/>
      <c r="AA104" s="210"/>
      <c r="AB104" s="210"/>
      <c r="AC104" s="210"/>
      <c r="AD104" s="210"/>
      <c r="AE104" s="210"/>
      <c r="AF104" s="210"/>
      <c r="AG104" s="210" t="s">
        <v>282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1" x14ac:dyDescent="0.25">
      <c r="A105" s="254">
        <v>19</v>
      </c>
      <c r="B105" s="255" t="s">
        <v>1088</v>
      </c>
      <c r="C105" s="263" t="s">
        <v>1089</v>
      </c>
      <c r="D105" s="256" t="s">
        <v>526</v>
      </c>
      <c r="E105" s="257">
        <v>1</v>
      </c>
      <c r="F105" s="258"/>
      <c r="G105" s="259">
        <f>ROUND(E105*F105,2)</f>
        <v>0</v>
      </c>
      <c r="H105" s="258"/>
      <c r="I105" s="259">
        <f>ROUND(E105*H105,2)</f>
        <v>0</v>
      </c>
      <c r="J105" s="258"/>
      <c r="K105" s="259">
        <f>ROUND(E105*J105,2)</f>
        <v>0</v>
      </c>
      <c r="L105" s="259">
        <v>15</v>
      </c>
      <c r="M105" s="259">
        <f>G105*(1+L105/100)</f>
        <v>0</v>
      </c>
      <c r="N105" s="259">
        <v>0.21</v>
      </c>
      <c r="O105" s="259">
        <f>ROUND(E105*N105,2)</f>
        <v>0.21</v>
      </c>
      <c r="P105" s="259">
        <v>0</v>
      </c>
      <c r="Q105" s="259">
        <f>ROUND(E105*P105,2)</f>
        <v>0</v>
      </c>
      <c r="R105" s="259"/>
      <c r="S105" s="259" t="s">
        <v>272</v>
      </c>
      <c r="T105" s="260" t="s">
        <v>244</v>
      </c>
      <c r="U105" s="220">
        <v>0.62</v>
      </c>
      <c r="V105" s="220">
        <f>ROUND(E105*U105,2)</f>
        <v>0.62</v>
      </c>
      <c r="W105" s="220"/>
      <c r="X105" s="220" t="s">
        <v>739</v>
      </c>
      <c r="Y105" s="210"/>
      <c r="Z105" s="210"/>
      <c r="AA105" s="210"/>
      <c r="AB105" s="210"/>
      <c r="AC105" s="210"/>
      <c r="AD105" s="210"/>
      <c r="AE105" s="210"/>
      <c r="AF105" s="210"/>
      <c r="AG105" s="210" t="s">
        <v>1090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x14ac:dyDescent="0.25">
      <c r="A106" s="225" t="s">
        <v>238</v>
      </c>
      <c r="B106" s="226" t="s">
        <v>122</v>
      </c>
      <c r="C106" s="241" t="s">
        <v>123</v>
      </c>
      <c r="D106" s="227"/>
      <c r="E106" s="228"/>
      <c r="F106" s="229"/>
      <c r="G106" s="229">
        <f>SUMIF(AG107:AG198,"&lt;&gt;NOR",G107:G198)</f>
        <v>0</v>
      </c>
      <c r="H106" s="229"/>
      <c r="I106" s="229">
        <f>SUM(I107:I198)</f>
        <v>0</v>
      </c>
      <c r="J106" s="229"/>
      <c r="K106" s="229">
        <f>SUM(K107:K198)</f>
        <v>0</v>
      </c>
      <c r="L106" s="229"/>
      <c r="M106" s="229">
        <f>SUM(M107:M198)</f>
        <v>0</v>
      </c>
      <c r="N106" s="229"/>
      <c r="O106" s="229">
        <f>SUM(O107:O198)</f>
        <v>96.76</v>
      </c>
      <c r="P106" s="229"/>
      <c r="Q106" s="229">
        <f>SUM(Q107:Q198)</f>
        <v>0</v>
      </c>
      <c r="R106" s="229"/>
      <c r="S106" s="229"/>
      <c r="T106" s="230"/>
      <c r="U106" s="224"/>
      <c r="V106" s="224">
        <f>SUM(V107:V198)</f>
        <v>4536.42</v>
      </c>
      <c r="W106" s="224"/>
      <c r="X106" s="224"/>
      <c r="AG106" t="s">
        <v>239</v>
      </c>
    </row>
    <row r="107" spans="1:60" ht="20.399999999999999" outlineLevel="1" x14ac:dyDescent="0.25">
      <c r="A107" s="231">
        <v>20</v>
      </c>
      <c r="B107" s="232" t="s">
        <v>1091</v>
      </c>
      <c r="C107" s="242" t="s">
        <v>1092</v>
      </c>
      <c r="D107" s="233" t="s">
        <v>290</v>
      </c>
      <c r="E107" s="234">
        <v>1005.7316</v>
      </c>
      <c r="F107" s="235"/>
      <c r="G107" s="236">
        <f>ROUND(E107*F107,2)</f>
        <v>0</v>
      </c>
      <c r="H107" s="235"/>
      <c r="I107" s="236">
        <f>ROUND(E107*H107,2)</f>
        <v>0</v>
      </c>
      <c r="J107" s="235"/>
      <c r="K107" s="236">
        <f>ROUND(E107*J107,2)</f>
        <v>0</v>
      </c>
      <c r="L107" s="236">
        <v>15</v>
      </c>
      <c r="M107" s="236">
        <f>G107*(1+L107/100)</f>
        <v>0</v>
      </c>
      <c r="N107" s="236">
        <v>4.6120000000000001E-2</v>
      </c>
      <c r="O107" s="236">
        <f>ROUND(E107*N107,2)</f>
        <v>46.38</v>
      </c>
      <c r="P107" s="236">
        <v>0</v>
      </c>
      <c r="Q107" s="236">
        <f>ROUND(E107*P107,2)</f>
        <v>0</v>
      </c>
      <c r="R107" s="236" t="s">
        <v>880</v>
      </c>
      <c r="S107" s="236" t="s">
        <v>243</v>
      </c>
      <c r="T107" s="237" t="s">
        <v>243</v>
      </c>
      <c r="U107" s="220">
        <v>1.4</v>
      </c>
      <c r="V107" s="220">
        <f>ROUND(E107*U107,2)</f>
        <v>1408.02</v>
      </c>
      <c r="W107" s="220"/>
      <c r="X107" s="220" t="s">
        <v>292</v>
      </c>
      <c r="Y107" s="210"/>
      <c r="Z107" s="210"/>
      <c r="AA107" s="210"/>
      <c r="AB107" s="210"/>
      <c r="AC107" s="210"/>
      <c r="AD107" s="210"/>
      <c r="AE107" s="210"/>
      <c r="AF107" s="210"/>
      <c r="AG107" s="210" t="s">
        <v>326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17"/>
      <c r="B108" s="218"/>
      <c r="C108" s="261" t="s">
        <v>1093</v>
      </c>
      <c r="D108" s="252"/>
      <c r="E108" s="252"/>
      <c r="F108" s="252"/>
      <c r="G108" s="252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10"/>
      <c r="Z108" s="210"/>
      <c r="AA108" s="210"/>
      <c r="AB108" s="210"/>
      <c r="AC108" s="210"/>
      <c r="AD108" s="210"/>
      <c r="AE108" s="210"/>
      <c r="AF108" s="210"/>
      <c r="AG108" s="210" t="s">
        <v>295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38" t="str">
        <f>C108</f>
        <v>zřízení nosné konstrukce příčky, vložení tepelné izolace tl. do 5 cm, montáž desek, tmelení spár Q2 a úprava rohů. Včetně dodávek materiálu.</v>
      </c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5">
      <c r="A109" s="217"/>
      <c r="B109" s="218"/>
      <c r="C109" s="244" t="s">
        <v>1094</v>
      </c>
      <c r="D109" s="222"/>
      <c r="E109" s="223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10"/>
      <c r="Z109" s="210"/>
      <c r="AA109" s="210"/>
      <c r="AB109" s="210"/>
      <c r="AC109" s="210"/>
      <c r="AD109" s="210"/>
      <c r="AE109" s="210"/>
      <c r="AF109" s="210"/>
      <c r="AG109" s="210" t="s">
        <v>282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5">
      <c r="A110" s="217"/>
      <c r="B110" s="218"/>
      <c r="C110" s="244" t="s">
        <v>1095</v>
      </c>
      <c r="D110" s="222"/>
      <c r="E110" s="223">
        <v>21.751999999999999</v>
      </c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10"/>
      <c r="Z110" s="210"/>
      <c r="AA110" s="210"/>
      <c r="AB110" s="210"/>
      <c r="AC110" s="210"/>
      <c r="AD110" s="210"/>
      <c r="AE110" s="210"/>
      <c r="AF110" s="210"/>
      <c r="AG110" s="210" t="s">
        <v>282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1" x14ac:dyDescent="0.25">
      <c r="A111" s="217"/>
      <c r="B111" s="218"/>
      <c r="C111" s="264" t="s">
        <v>367</v>
      </c>
      <c r="D111" s="248"/>
      <c r="E111" s="249">
        <v>21.751999999999999</v>
      </c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10"/>
      <c r="Z111" s="210"/>
      <c r="AA111" s="210"/>
      <c r="AB111" s="210"/>
      <c r="AC111" s="210"/>
      <c r="AD111" s="210"/>
      <c r="AE111" s="210"/>
      <c r="AF111" s="210"/>
      <c r="AG111" s="210" t="s">
        <v>282</v>
      </c>
      <c r="AH111" s="210">
        <v>1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1" x14ac:dyDescent="0.25">
      <c r="A112" s="217"/>
      <c r="B112" s="218"/>
      <c r="C112" s="244" t="s">
        <v>1096</v>
      </c>
      <c r="D112" s="222"/>
      <c r="E112" s="223">
        <v>62.78</v>
      </c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10"/>
      <c r="Z112" s="210"/>
      <c r="AA112" s="210"/>
      <c r="AB112" s="210"/>
      <c r="AC112" s="210"/>
      <c r="AD112" s="210"/>
      <c r="AE112" s="210"/>
      <c r="AF112" s="210"/>
      <c r="AG112" s="210" t="s">
        <v>282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5">
      <c r="A113" s="217"/>
      <c r="B113" s="218"/>
      <c r="C113" s="244" t="s">
        <v>1097</v>
      </c>
      <c r="D113" s="222"/>
      <c r="E113" s="223">
        <v>22.65</v>
      </c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10"/>
      <c r="Z113" s="210"/>
      <c r="AA113" s="210"/>
      <c r="AB113" s="210"/>
      <c r="AC113" s="210"/>
      <c r="AD113" s="210"/>
      <c r="AE113" s="210"/>
      <c r="AF113" s="210"/>
      <c r="AG113" s="210" t="s">
        <v>282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17"/>
      <c r="B114" s="218"/>
      <c r="C114" s="244" t="s">
        <v>1098</v>
      </c>
      <c r="D114" s="222"/>
      <c r="E114" s="223">
        <v>65.951999999999998</v>
      </c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10"/>
      <c r="Z114" s="210"/>
      <c r="AA114" s="210"/>
      <c r="AB114" s="210"/>
      <c r="AC114" s="210"/>
      <c r="AD114" s="210"/>
      <c r="AE114" s="210"/>
      <c r="AF114" s="210"/>
      <c r="AG114" s="210" t="s">
        <v>282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5">
      <c r="A115" s="217"/>
      <c r="B115" s="218"/>
      <c r="C115" s="244" t="s">
        <v>1099</v>
      </c>
      <c r="D115" s="222"/>
      <c r="E115" s="223">
        <v>-6.6</v>
      </c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10"/>
      <c r="Z115" s="210"/>
      <c r="AA115" s="210"/>
      <c r="AB115" s="210"/>
      <c r="AC115" s="210"/>
      <c r="AD115" s="210"/>
      <c r="AE115" s="210"/>
      <c r="AF115" s="210"/>
      <c r="AG115" s="210" t="s">
        <v>282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17"/>
      <c r="B116" s="218"/>
      <c r="C116" s="244" t="s">
        <v>1100</v>
      </c>
      <c r="D116" s="222"/>
      <c r="E116" s="223">
        <v>12.76</v>
      </c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10"/>
      <c r="Z116" s="210"/>
      <c r="AA116" s="210"/>
      <c r="AB116" s="210"/>
      <c r="AC116" s="210"/>
      <c r="AD116" s="210"/>
      <c r="AE116" s="210"/>
      <c r="AF116" s="210"/>
      <c r="AG116" s="210" t="s">
        <v>282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17"/>
      <c r="B117" s="218"/>
      <c r="C117" s="264" t="s">
        <v>367</v>
      </c>
      <c r="D117" s="248"/>
      <c r="E117" s="249">
        <v>157.542</v>
      </c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10"/>
      <c r="Z117" s="210"/>
      <c r="AA117" s="210"/>
      <c r="AB117" s="210"/>
      <c r="AC117" s="210"/>
      <c r="AD117" s="210"/>
      <c r="AE117" s="210"/>
      <c r="AF117" s="210"/>
      <c r="AG117" s="210" t="s">
        <v>282</v>
      </c>
      <c r="AH117" s="210">
        <v>1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5">
      <c r="A118" s="217"/>
      <c r="B118" s="218"/>
      <c r="C118" s="244" t="s">
        <v>374</v>
      </c>
      <c r="D118" s="222"/>
      <c r="E118" s="223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10"/>
      <c r="Z118" s="210"/>
      <c r="AA118" s="210"/>
      <c r="AB118" s="210"/>
      <c r="AC118" s="210"/>
      <c r="AD118" s="210"/>
      <c r="AE118" s="210"/>
      <c r="AF118" s="210"/>
      <c r="AG118" s="210" t="s">
        <v>282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17"/>
      <c r="B119" s="218"/>
      <c r="C119" s="244" t="s">
        <v>1101</v>
      </c>
      <c r="D119" s="222"/>
      <c r="E119" s="223">
        <v>41.863999999999997</v>
      </c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10"/>
      <c r="Z119" s="210"/>
      <c r="AA119" s="210"/>
      <c r="AB119" s="210"/>
      <c r="AC119" s="210"/>
      <c r="AD119" s="210"/>
      <c r="AE119" s="210"/>
      <c r="AF119" s="210"/>
      <c r="AG119" s="210" t="s">
        <v>282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17"/>
      <c r="B120" s="218"/>
      <c r="C120" s="244" t="s">
        <v>1102</v>
      </c>
      <c r="D120" s="222"/>
      <c r="E120" s="223">
        <v>60.68</v>
      </c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10"/>
      <c r="Z120" s="210"/>
      <c r="AA120" s="210"/>
      <c r="AB120" s="210"/>
      <c r="AC120" s="210"/>
      <c r="AD120" s="210"/>
      <c r="AE120" s="210"/>
      <c r="AF120" s="210"/>
      <c r="AG120" s="210" t="s">
        <v>282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17"/>
      <c r="B121" s="218"/>
      <c r="C121" s="244" t="s">
        <v>1103</v>
      </c>
      <c r="D121" s="222"/>
      <c r="E121" s="223">
        <v>290.81200000000001</v>
      </c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10"/>
      <c r="Z121" s="210"/>
      <c r="AA121" s="210"/>
      <c r="AB121" s="210"/>
      <c r="AC121" s="210"/>
      <c r="AD121" s="210"/>
      <c r="AE121" s="210"/>
      <c r="AF121" s="210"/>
      <c r="AG121" s="210" t="s">
        <v>282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5">
      <c r="A122" s="217"/>
      <c r="B122" s="218"/>
      <c r="C122" s="244" t="s">
        <v>1104</v>
      </c>
      <c r="D122" s="222"/>
      <c r="E122" s="223">
        <v>83.022000000000006</v>
      </c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10"/>
      <c r="Z122" s="210"/>
      <c r="AA122" s="210"/>
      <c r="AB122" s="210"/>
      <c r="AC122" s="210"/>
      <c r="AD122" s="210"/>
      <c r="AE122" s="210"/>
      <c r="AF122" s="210"/>
      <c r="AG122" s="210" t="s">
        <v>282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1" x14ac:dyDescent="0.25">
      <c r="A123" s="217"/>
      <c r="B123" s="218"/>
      <c r="C123" s="244" t="s">
        <v>1105</v>
      </c>
      <c r="D123" s="222"/>
      <c r="E123" s="223">
        <v>110.036</v>
      </c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10"/>
      <c r="Z123" s="210"/>
      <c r="AA123" s="210"/>
      <c r="AB123" s="210"/>
      <c r="AC123" s="210"/>
      <c r="AD123" s="210"/>
      <c r="AE123" s="210"/>
      <c r="AF123" s="210"/>
      <c r="AG123" s="210" t="s">
        <v>282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17"/>
      <c r="B124" s="218"/>
      <c r="C124" s="244" t="s">
        <v>1106</v>
      </c>
      <c r="D124" s="222"/>
      <c r="E124" s="223">
        <v>107.91200000000001</v>
      </c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10"/>
      <c r="Z124" s="210"/>
      <c r="AA124" s="210"/>
      <c r="AB124" s="210"/>
      <c r="AC124" s="210"/>
      <c r="AD124" s="210"/>
      <c r="AE124" s="210"/>
      <c r="AF124" s="210"/>
      <c r="AG124" s="210" t="s">
        <v>282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17"/>
      <c r="B125" s="218"/>
      <c r="C125" s="264" t="s">
        <v>367</v>
      </c>
      <c r="D125" s="248"/>
      <c r="E125" s="249">
        <v>694.32600000000002</v>
      </c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10"/>
      <c r="Z125" s="210"/>
      <c r="AA125" s="210"/>
      <c r="AB125" s="210"/>
      <c r="AC125" s="210"/>
      <c r="AD125" s="210"/>
      <c r="AE125" s="210"/>
      <c r="AF125" s="210"/>
      <c r="AG125" s="210" t="s">
        <v>282</v>
      </c>
      <c r="AH125" s="210">
        <v>1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17"/>
      <c r="B126" s="218"/>
      <c r="C126" s="244" t="s">
        <v>1107</v>
      </c>
      <c r="D126" s="222"/>
      <c r="E126" s="223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10"/>
      <c r="Z126" s="210"/>
      <c r="AA126" s="210"/>
      <c r="AB126" s="210"/>
      <c r="AC126" s="210"/>
      <c r="AD126" s="210"/>
      <c r="AE126" s="210"/>
      <c r="AF126" s="210"/>
      <c r="AG126" s="210" t="s">
        <v>282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17"/>
      <c r="B127" s="218"/>
      <c r="C127" s="244" t="s">
        <v>1108</v>
      </c>
      <c r="D127" s="222"/>
      <c r="E127" s="223">
        <v>-191.02539999999999</v>
      </c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10"/>
      <c r="Z127" s="210"/>
      <c r="AA127" s="210"/>
      <c r="AB127" s="210"/>
      <c r="AC127" s="210"/>
      <c r="AD127" s="210"/>
      <c r="AE127" s="210"/>
      <c r="AF127" s="210"/>
      <c r="AG127" s="210" t="s">
        <v>282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17"/>
      <c r="B128" s="218"/>
      <c r="C128" s="244" t="s">
        <v>1109</v>
      </c>
      <c r="D128" s="222"/>
      <c r="E128" s="223">
        <v>82.091999999999999</v>
      </c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10"/>
      <c r="Z128" s="210"/>
      <c r="AA128" s="210"/>
      <c r="AB128" s="210"/>
      <c r="AC128" s="210"/>
      <c r="AD128" s="210"/>
      <c r="AE128" s="210"/>
      <c r="AF128" s="210"/>
      <c r="AG128" s="210" t="s">
        <v>282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5">
      <c r="A129" s="217"/>
      <c r="B129" s="218"/>
      <c r="C129" s="244" t="s">
        <v>1110</v>
      </c>
      <c r="D129" s="222"/>
      <c r="E129" s="223">
        <v>57.844999999999999</v>
      </c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10"/>
      <c r="Z129" s="210"/>
      <c r="AA129" s="210"/>
      <c r="AB129" s="210"/>
      <c r="AC129" s="210"/>
      <c r="AD129" s="210"/>
      <c r="AE129" s="210"/>
      <c r="AF129" s="210"/>
      <c r="AG129" s="210" t="s">
        <v>282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17"/>
      <c r="B130" s="218"/>
      <c r="C130" s="264" t="s">
        <v>367</v>
      </c>
      <c r="D130" s="248"/>
      <c r="E130" s="249">
        <v>-51.0884</v>
      </c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10"/>
      <c r="Z130" s="210"/>
      <c r="AA130" s="210"/>
      <c r="AB130" s="210"/>
      <c r="AC130" s="210"/>
      <c r="AD130" s="210"/>
      <c r="AE130" s="210"/>
      <c r="AF130" s="210"/>
      <c r="AG130" s="210" t="s">
        <v>282</v>
      </c>
      <c r="AH130" s="210">
        <v>1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17"/>
      <c r="B131" s="218"/>
      <c r="C131" s="244" t="s">
        <v>1111</v>
      </c>
      <c r="D131" s="222"/>
      <c r="E131" s="223">
        <v>119.36</v>
      </c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10"/>
      <c r="Z131" s="210"/>
      <c r="AA131" s="210"/>
      <c r="AB131" s="210"/>
      <c r="AC131" s="210"/>
      <c r="AD131" s="210"/>
      <c r="AE131" s="210"/>
      <c r="AF131" s="210"/>
      <c r="AG131" s="210" t="s">
        <v>282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17"/>
      <c r="B132" s="218"/>
      <c r="C132" s="244" t="s">
        <v>1112</v>
      </c>
      <c r="D132" s="222"/>
      <c r="E132" s="223">
        <v>86.72</v>
      </c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10"/>
      <c r="Z132" s="210"/>
      <c r="AA132" s="210"/>
      <c r="AB132" s="210"/>
      <c r="AC132" s="210"/>
      <c r="AD132" s="210"/>
      <c r="AE132" s="210"/>
      <c r="AF132" s="210"/>
      <c r="AG132" s="210" t="s">
        <v>282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17"/>
      <c r="B133" s="218"/>
      <c r="C133" s="244" t="s">
        <v>1113</v>
      </c>
      <c r="D133" s="222"/>
      <c r="E133" s="223">
        <v>-22.88</v>
      </c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10"/>
      <c r="Z133" s="210"/>
      <c r="AA133" s="210"/>
      <c r="AB133" s="210"/>
      <c r="AC133" s="210"/>
      <c r="AD133" s="210"/>
      <c r="AE133" s="210"/>
      <c r="AF133" s="210"/>
      <c r="AG133" s="210" t="s">
        <v>282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17"/>
      <c r="B134" s="218"/>
      <c r="C134" s="264" t="s">
        <v>367</v>
      </c>
      <c r="D134" s="248"/>
      <c r="E134" s="249">
        <v>183.2</v>
      </c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10"/>
      <c r="Z134" s="210"/>
      <c r="AA134" s="210"/>
      <c r="AB134" s="210"/>
      <c r="AC134" s="210"/>
      <c r="AD134" s="210"/>
      <c r="AE134" s="210"/>
      <c r="AF134" s="210"/>
      <c r="AG134" s="210" t="s">
        <v>282</v>
      </c>
      <c r="AH134" s="210">
        <v>1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ht="20.399999999999999" outlineLevel="1" x14ac:dyDescent="0.25">
      <c r="A135" s="231">
        <v>21</v>
      </c>
      <c r="B135" s="232" t="s">
        <v>1114</v>
      </c>
      <c r="C135" s="242" t="s">
        <v>1115</v>
      </c>
      <c r="D135" s="233" t="s">
        <v>290</v>
      </c>
      <c r="E135" s="234">
        <v>147.15199999999999</v>
      </c>
      <c r="F135" s="235"/>
      <c r="G135" s="236">
        <f>ROUND(E135*F135,2)</f>
        <v>0</v>
      </c>
      <c r="H135" s="235"/>
      <c r="I135" s="236">
        <f>ROUND(E135*H135,2)</f>
        <v>0</v>
      </c>
      <c r="J135" s="235"/>
      <c r="K135" s="236">
        <f>ROUND(E135*J135,2)</f>
        <v>0</v>
      </c>
      <c r="L135" s="236">
        <v>15</v>
      </c>
      <c r="M135" s="236">
        <f>G135*(1+L135/100)</f>
        <v>0</v>
      </c>
      <c r="N135" s="236">
        <v>5.1639999999999998E-2</v>
      </c>
      <c r="O135" s="236">
        <f>ROUND(E135*N135,2)</f>
        <v>7.6</v>
      </c>
      <c r="P135" s="236">
        <v>0</v>
      </c>
      <c r="Q135" s="236">
        <f>ROUND(E135*P135,2)</f>
        <v>0</v>
      </c>
      <c r="R135" s="236" t="s">
        <v>880</v>
      </c>
      <c r="S135" s="236" t="s">
        <v>243</v>
      </c>
      <c r="T135" s="237" t="s">
        <v>243</v>
      </c>
      <c r="U135" s="220">
        <v>1.98</v>
      </c>
      <c r="V135" s="220">
        <f>ROUND(E135*U135,2)</f>
        <v>291.36</v>
      </c>
      <c r="W135" s="220"/>
      <c r="X135" s="220" t="s">
        <v>292</v>
      </c>
      <c r="Y135" s="210"/>
      <c r="Z135" s="210"/>
      <c r="AA135" s="210"/>
      <c r="AB135" s="210"/>
      <c r="AC135" s="210"/>
      <c r="AD135" s="210"/>
      <c r="AE135" s="210"/>
      <c r="AF135" s="210"/>
      <c r="AG135" s="210" t="s">
        <v>293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1" x14ac:dyDescent="0.25">
      <c r="A136" s="217"/>
      <c r="B136" s="218"/>
      <c r="C136" s="261" t="s">
        <v>1093</v>
      </c>
      <c r="D136" s="252"/>
      <c r="E136" s="252"/>
      <c r="F136" s="252"/>
      <c r="G136" s="252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10"/>
      <c r="Z136" s="210"/>
      <c r="AA136" s="210"/>
      <c r="AB136" s="210"/>
      <c r="AC136" s="210"/>
      <c r="AD136" s="210"/>
      <c r="AE136" s="210"/>
      <c r="AF136" s="210"/>
      <c r="AG136" s="210" t="s">
        <v>295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38" t="str">
        <f>C136</f>
        <v>zřízení nosné konstrukce příčky, vložení tepelné izolace tl. do 5 cm, montáž desek, tmelení spár Q2 a úprava rohů. Včetně dodávek materiálu.</v>
      </c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5">
      <c r="A137" s="217"/>
      <c r="B137" s="218"/>
      <c r="C137" s="244" t="s">
        <v>1116</v>
      </c>
      <c r="D137" s="222"/>
      <c r="E137" s="223">
        <v>2.97</v>
      </c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10"/>
      <c r="Z137" s="210"/>
      <c r="AA137" s="210"/>
      <c r="AB137" s="210"/>
      <c r="AC137" s="210"/>
      <c r="AD137" s="210"/>
      <c r="AE137" s="210"/>
      <c r="AF137" s="210"/>
      <c r="AG137" s="210" t="s">
        <v>282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1" x14ac:dyDescent="0.25">
      <c r="A138" s="217"/>
      <c r="B138" s="218"/>
      <c r="C138" s="244" t="s">
        <v>1117</v>
      </c>
      <c r="D138" s="222"/>
      <c r="E138" s="223">
        <v>48.48</v>
      </c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10"/>
      <c r="Z138" s="210"/>
      <c r="AA138" s="210"/>
      <c r="AB138" s="210"/>
      <c r="AC138" s="210"/>
      <c r="AD138" s="210"/>
      <c r="AE138" s="210"/>
      <c r="AF138" s="210"/>
      <c r="AG138" s="210" t="s">
        <v>282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5">
      <c r="A139" s="217"/>
      <c r="B139" s="218"/>
      <c r="C139" s="244" t="s">
        <v>1118</v>
      </c>
      <c r="D139" s="222"/>
      <c r="E139" s="223">
        <v>95.701999999999998</v>
      </c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10"/>
      <c r="Z139" s="210"/>
      <c r="AA139" s="210"/>
      <c r="AB139" s="210"/>
      <c r="AC139" s="210"/>
      <c r="AD139" s="210"/>
      <c r="AE139" s="210"/>
      <c r="AF139" s="210"/>
      <c r="AG139" s="210" t="s">
        <v>282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5">
      <c r="A140" s="231">
        <v>22</v>
      </c>
      <c r="B140" s="232" t="s">
        <v>1119</v>
      </c>
      <c r="C140" s="242" t="s">
        <v>1120</v>
      </c>
      <c r="D140" s="233" t="s">
        <v>526</v>
      </c>
      <c r="E140" s="234">
        <v>1</v>
      </c>
      <c r="F140" s="235"/>
      <c r="G140" s="236">
        <f>ROUND(E140*F140,2)</f>
        <v>0</v>
      </c>
      <c r="H140" s="235"/>
      <c r="I140" s="236">
        <f>ROUND(E140*H140,2)</f>
        <v>0</v>
      </c>
      <c r="J140" s="235"/>
      <c r="K140" s="236">
        <f>ROUND(E140*J140,2)</f>
        <v>0</v>
      </c>
      <c r="L140" s="236">
        <v>15</v>
      </c>
      <c r="M140" s="236">
        <f>G140*(1+L140/100)</f>
        <v>0</v>
      </c>
      <c r="N140" s="236">
        <v>2.145E-2</v>
      </c>
      <c r="O140" s="236">
        <f>ROUND(E140*N140,2)</f>
        <v>0.02</v>
      </c>
      <c r="P140" s="236">
        <v>0</v>
      </c>
      <c r="Q140" s="236">
        <f>ROUND(E140*P140,2)</f>
        <v>0</v>
      </c>
      <c r="R140" s="236" t="s">
        <v>880</v>
      </c>
      <c r="S140" s="236" t="s">
        <v>243</v>
      </c>
      <c r="T140" s="237" t="s">
        <v>243</v>
      </c>
      <c r="U140" s="220">
        <v>1.79</v>
      </c>
      <c r="V140" s="220">
        <f>ROUND(E140*U140,2)</f>
        <v>1.79</v>
      </c>
      <c r="W140" s="220"/>
      <c r="X140" s="220" t="s">
        <v>292</v>
      </c>
      <c r="Y140" s="210"/>
      <c r="Z140" s="210"/>
      <c r="AA140" s="210"/>
      <c r="AB140" s="210"/>
      <c r="AC140" s="210"/>
      <c r="AD140" s="210"/>
      <c r="AE140" s="210"/>
      <c r="AF140" s="210"/>
      <c r="AG140" s="210" t="s">
        <v>293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1" x14ac:dyDescent="0.25">
      <c r="A141" s="217"/>
      <c r="B141" s="218"/>
      <c r="C141" s="244" t="s">
        <v>1121</v>
      </c>
      <c r="D141" s="222"/>
      <c r="E141" s="223">
        <v>1</v>
      </c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10"/>
      <c r="Z141" s="210"/>
      <c r="AA141" s="210"/>
      <c r="AB141" s="210"/>
      <c r="AC141" s="210"/>
      <c r="AD141" s="210"/>
      <c r="AE141" s="210"/>
      <c r="AF141" s="210"/>
      <c r="AG141" s="210" t="s">
        <v>282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ht="30.6" outlineLevel="1" x14ac:dyDescent="0.25">
      <c r="A142" s="231">
        <v>23</v>
      </c>
      <c r="B142" s="232" t="s">
        <v>1122</v>
      </c>
      <c r="C142" s="242" t="s">
        <v>1123</v>
      </c>
      <c r="D142" s="233" t="s">
        <v>290</v>
      </c>
      <c r="E142" s="234">
        <v>14.144</v>
      </c>
      <c r="F142" s="235"/>
      <c r="G142" s="236">
        <f>ROUND(E142*F142,2)</f>
        <v>0</v>
      </c>
      <c r="H142" s="235"/>
      <c r="I142" s="236">
        <f>ROUND(E142*H142,2)</f>
        <v>0</v>
      </c>
      <c r="J142" s="235"/>
      <c r="K142" s="236">
        <f>ROUND(E142*J142,2)</f>
        <v>0</v>
      </c>
      <c r="L142" s="236">
        <v>15</v>
      </c>
      <c r="M142" s="236">
        <f>G142*(1+L142/100)</f>
        <v>0</v>
      </c>
      <c r="N142" s="236">
        <v>1.2279999999999999E-2</v>
      </c>
      <c r="O142" s="236">
        <f>ROUND(E142*N142,2)</f>
        <v>0.17</v>
      </c>
      <c r="P142" s="236">
        <v>0</v>
      </c>
      <c r="Q142" s="236">
        <f>ROUND(E142*P142,2)</f>
        <v>0</v>
      </c>
      <c r="R142" s="236" t="s">
        <v>880</v>
      </c>
      <c r="S142" s="236" t="s">
        <v>243</v>
      </c>
      <c r="T142" s="237" t="s">
        <v>243</v>
      </c>
      <c r="U142" s="220">
        <v>0.85</v>
      </c>
      <c r="V142" s="220">
        <f>ROUND(E142*U142,2)</f>
        <v>12.02</v>
      </c>
      <c r="W142" s="220"/>
      <c r="X142" s="220" t="s">
        <v>292</v>
      </c>
      <c r="Y142" s="210"/>
      <c r="Z142" s="210"/>
      <c r="AA142" s="210"/>
      <c r="AB142" s="210"/>
      <c r="AC142" s="210"/>
      <c r="AD142" s="210"/>
      <c r="AE142" s="210"/>
      <c r="AF142" s="210"/>
      <c r="AG142" s="210" t="s">
        <v>293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5">
      <c r="A143" s="217"/>
      <c r="B143" s="218"/>
      <c r="C143" s="244" t="s">
        <v>1124</v>
      </c>
      <c r="D143" s="222"/>
      <c r="E143" s="223">
        <v>3.2</v>
      </c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10"/>
      <c r="Z143" s="210"/>
      <c r="AA143" s="210"/>
      <c r="AB143" s="210"/>
      <c r="AC143" s="210"/>
      <c r="AD143" s="210"/>
      <c r="AE143" s="210"/>
      <c r="AF143" s="210"/>
      <c r="AG143" s="210" t="s">
        <v>282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1" x14ac:dyDescent="0.25">
      <c r="A144" s="217"/>
      <c r="B144" s="218"/>
      <c r="C144" s="244" t="s">
        <v>1125</v>
      </c>
      <c r="D144" s="222"/>
      <c r="E144" s="223">
        <v>10.94</v>
      </c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10"/>
      <c r="Z144" s="210"/>
      <c r="AA144" s="210"/>
      <c r="AB144" s="210"/>
      <c r="AC144" s="210"/>
      <c r="AD144" s="210"/>
      <c r="AE144" s="210"/>
      <c r="AF144" s="210"/>
      <c r="AG144" s="210" t="s">
        <v>282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ht="20.399999999999999" outlineLevel="1" x14ac:dyDescent="0.25">
      <c r="A145" s="231">
        <v>24</v>
      </c>
      <c r="B145" s="232" t="s">
        <v>1126</v>
      </c>
      <c r="C145" s="242" t="s">
        <v>1127</v>
      </c>
      <c r="D145" s="233" t="s">
        <v>290</v>
      </c>
      <c r="E145" s="234">
        <v>831.26400000000001</v>
      </c>
      <c r="F145" s="235"/>
      <c r="G145" s="236">
        <f>ROUND(E145*F145,2)</f>
        <v>0</v>
      </c>
      <c r="H145" s="235"/>
      <c r="I145" s="236">
        <f>ROUND(E145*H145,2)</f>
        <v>0</v>
      </c>
      <c r="J145" s="235"/>
      <c r="K145" s="236">
        <f>ROUND(E145*J145,2)</f>
        <v>0</v>
      </c>
      <c r="L145" s="236">
        <v>15</v>
      </c>
      <c r="M145" s="236">
        <f>G145*(1+L145/100)</f>
        <v>0</v>
      </c>
      <c r="N145" s="236">
        <v>2.887E-2</v>
      </c>
      <c r="O145" s="236">
        <f>ROUND(E145*N145,2)</f>
        <v>24</v>
      </c>
      <c r="P145" s="236">
        <v>0</v>
      </c>
      <c r="Q145" s="236">
        <f>ROUND(E145*P145,2)</f>
        <v>0</v>
      </c>
      <c r="R145" s="236" t="s">
        <v>880</v>
      </c>
      <c r="S145" s="236" t="s">
        <v>243</v>
      </c>
      <c r="T145" s="237" t="s">
        <v>243</v>
      </c>
      <c r="U145" s="220">
        <v>1.06</v>
      </c>
      <c r="V145" s="220">
        <f>ROUND(E145*U145,2)</f>
        <v>881.14</v>
      </c>
      <c r="W145" s="220"/>
      <c r="X145" s="220" t="s">
        <v>292</v>
      </c>
      <c r="Y145" s="210"/>
      <c r="Z145" s="210"/>
      <c r="AA145" s="210"/>
      <c r="AB145" s="210"/>
      <c r="AC145" s="210"/>
      <c r="AD145" s="210"/>
      <c r="AE145" s="210"/>
      <c r="AF145" s="210"/>
      <c r="AG145" s="210" t="s">
        <v>326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1" x14ac:dyDescent="0.25">
      <c r="A146" s="217"/>
      <c r="B146" s="218"/>
      <c r="C146" s="261" t="s">
        <v>1128</v>
      </c>
      <c r="D146" s="252"/>
      <c r="E146" s="252"/>
      <c r="F146" s="252"/>
      <c r="G146" s="252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10"/>
      <c r="Z146" s="210"/>
      <c r="AA146" s="210"/>
      <c r="AB146" s="210"/>
      <c r="AC146" s="210"/>
      <c r="AD146" s="210"/>
      <c r="AE146" s="210"/>
      <c r="AF146" s="210"/>
      <c r="AG146" s="210" t="s">
        <v>295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1" x14ac:dyDescent="0.25">
      <c r="A147" s="217"/>
      <c r="B147" s="218"/>
      <c r="C147" s="244" t="s">
        <v>1129</v>
      </c>
      <c r="D147" s="222"/>
      <c r="E147" s="223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10"/>
      <c r="Z147" s="210"/>
      <c r="AA147" s="210"/>
      <c r="AB147" s="210"/>
      <c r="AC147" s="210"/>
      <c r="AD147" s="210"/>
      <c r="AE147" s="210"/>
      <c r="AF147" s="210"/>
      <c r="AG147" s="210" t="s">
        <v>282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5">
      <c r="A148" s="217"/>
      <c r="B148" s="218"/>
      <c r="C148" s="244" t="s">
        <v>1130</v>
      </c>
      <c r="D148" s="222"/>
      <c r="E148" s="223">
        <v>24.991</v>
      </c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10"/>
      <c r="Z148" s="210"/>
      <c r="AA148" s="210"/>
      <c r="AB148" s="210"/>
      <c r="AC148" s="210"/>
      <c r="AD148" s="210"/>
      <c r="AE148" s="210"/>
      <c r="AF148" s="210"/>
      <c r="AG148" s="210" t="s">
        <v>282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5">
      <c r="A149" s="217"/>
      <c r="B149" s="218"/>
      <c r="C149" s="244" t="s">
        <v>1131</v>
      </c>
      <c r="D149" s="222"/>
      <c r="E149" s="223">
        <v>83.328000000000003</v>
      </c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10"/>
      <c r="Z149" s="210"/>
      <c r="AA149" s="210"/>
      <c r="AB149" s="210"/>
      <c r="AC149" s="210"/>
      <c r="AD149" s="210"/>
      <c r="AE149" s="210"/>
      <c r="AF149" s="210"/>
      <c r="AG149" s="210" t="s">
        <v>282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1" x14ac:dyDescent="0.25">
      <c r="A150" s="217"/>
      <c r="B150" s="218"/>
      <c r="C150" s="244" t="s">
        <v>1132</v>
      </c>
      <c r="D150" s="222"/>
      <c r="E150" s="223">
        <v>44.32</v>
      </c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10"/>
      <c r="Z150" s="210"/>
      <c r="AA150" s="210"/>
      <c r="AB150" s="210"/>
      <c r="AC150" s="210"/>
      <c r="AD150" s="210"/>
      <c r="AE150" s="210"/>
      <c r="AF150" s="210"/>
      <c r="AG150" s="210" t="s">
        <v>282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5">
      <c r="A151" s="217"/>
      <c r="B151" s="218"/>
      <c r="C151" s="264" t="s">
        <v>367</v>
      </c>
      <c r="D151" s="248"/>
      <c r="E151" s="249">
        <v>152.63900000000001</v>
      </c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10"/>
      <c r="Z151" s="210"/>
      <c r="AA151" s="210"/>
      <c r="AB151" s="210"/>
      <c r="AC151" s="210"/>
      <c r="AD151" s="210"/>
      <c r="AE151" s="210"/>
      <c r="AF151" s="210"/>
      <c r="AG151" s="210" t="s">
        <v>282</v>
      </c>
      <c r="AH151" s="210">
        <v>1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5">
      <c r="A152" s="217"/>
      <c r="B152" s="218"/>
      <c r="C152" s="244" t="s">
        <v>1133</v>
      </c>
      <c r="D152" s="222"/>
      <c r="E152" s="223">
        <v>116.318</v>
      </c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10"/>
      <c r="Z152" s="210"/>
      <c r="AA152" s="210"/>
      <c r="AB152" s="210"/>
      <c r="AC152" s="210"/>
      <c r="AD152" s="210"/>
      <c r="AE152" s="210"/>
      <c r="AF152" s="210"/>
      <c r="AG152" s="210" t="s">
        <v>282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5">
      <c r="A153" s="217"/>
      <c r="B153" s="218"/>
      <c r="C153" s="244" t="s">
        <v>1134</v>
      </c>
      <c r="D153" s="222"/>
      <c r="E153" s="223">
        <v>84.037000000000006</v>
      </c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10"/>
      <c r="Z153" s="210"/>
      <c r="AA153" s="210"/>
      <c r="AB153" s="210"/>
      <c r="AC153" s="210"/>
      <c r="AD153" s="210"/>
      <c r="AE153" s="210"/>
      <c r="AF153" s="210"/>
      <c r="AG153" s="210" t="s">
        <v>282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1" x14ac:dyDescent="0.25">
      <c r="A154" s="217"/>
      <c r="B154" s="218"/>
      <c r="C154" s="244" t="s">
        <v>1135</v>
      </c>
      <c r="D154" s="222"/>
      <c r="E154" s="223">
        <v>49.02</v>
      </c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10"/>
      <c r="Z154" s="210"/>
      <c r="AA154" s="210"/>
      <c r="AB154" s="210"/>
      <c r="AC154" s="210"/>
      <c r="AD154" s="210"/>
      <c r="AE154" s="210"/>
      <c r="AF154" s="210"/>
      <c r="AG154" s="210" t="s">
        <v>282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5">
      <c r="A155" s="217"/>
      <c r="B155" s="218"/>
      <c r="C155" s="264" t="s">
        <v>367</v>
      </c>
      <c r="D155" s="248"/>
      <c r="E155" s="249">
        <v>249.375</v>
      </c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10"/>
      <c r="Z155" s="210"/>
      <c r="AA155" s="210"/>
      <c r="AB155" s="210"/>
      <c r="AC155" s="210"/>
      <c r="AD155" s="210"/>
      <c r="AE155" s="210"/>
      <c r="AF155" s="210"/>
      <c r="AG155" s="210" t="s">
        <v>282</v>
      </c>
      <c r="AH155" s="210">
        <v>1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1" x14ac:dyDescent="0.25">
      <c r="A156" s="217"/>
      <c r="B156" s="218"/>
      <c r="C156" s="244" t="s">
        <v>1136</v>
      </c>
      <c r="D156" s="222"/>
      <c r="E156" s="223">
        <v>84.337500000000006</v>
      </c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10"/>
      <c r="Z156" s="210"/>
      <c r="AA156" s="210"/>
      <c r="AB156" s="210"/>
      <c r="AC156" s="210"/>
      <c r="AD156" s="210"/>
      <c r="AE156" s="210"/>
      <c r="AF156" s="210"/>
      <c r="AG156" s="210" t="s">
        <v>282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1" x14ac:dyDescent="0.25">
      <c r="A157" s="217"/>
      <c r="B157" s="218"/>
      <c r="C157" s="244" t="s">
        <v>1137</v>
      </c>
      <c r="D157" s="222"/>
      <c r="E157" s="223">
        <v>91.39</v>
      </c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10"/>
      <c r="Z157" s="210"/>
      <c r="AA157" s="210"/>
      <c r="AB157" s="210"/>
      <c r="AC157" s="210"/>
      <c r="AD157" s="210"/>
      <c r="AE157" s="210"/>
      <c r="AF157" s="210"/>
      <c r="AG157" s="210" t="s">
        <v>282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5">
      <c r="A158" s="217"/>
      <c r="B158" s="218"/>
      <c r="C158" s="244" t="s">
        <v>1138</v>
      </c>
      <c r="D158" s="222"/>
      <c r="E158" s="223">
        <v>71.467500000000001</v>
      </c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10"/>
      <c r="Z158" s="210"/>
      <c r="AA158" s="210"/>
      <c r="AB158" s="210"/>
      <c r="AC158" s="210"/>
      <c r="AD158" s="210"/>
      <c r="AE158" s="210"/>
      <c r="AF158" s="210"/>
      <c r="AG158" s="210" t="s">
        <v>282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5">
      <c r="A159" s="217"/>
      <c r="B159" s="218"/>
      <c r="C159" s="244" t="s">
        <v>1139</v>
      </c>
      <c r="D159" s="222"/>
      <c r="E159" s="223">
        <v>91.39</v>
      </c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10"/>
      <c r="Z159" s="210"/>
      <c r="AA159" s="210"/>
      <c r="AB159" s="210"/>
      <c r="AC159" s="210"/>
      <c r="AD159" s="210"/>
      <c r="AE159" s="210"/>
      <c r="AF159" s="210"/>
      <c r="AG159" s="210" t="s">
        <v>282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5">
      <c r="A160" s="217"/>
      <c r="B160" s="218"/>
      <c r="C160" s="244" t="s">
        <v>1140</v>
      </c>
      <c r="D160" s="222"/>
      <c r="E160" s="223">
        <v>51.545000000000002</v>
      </c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10"/>
      <c r="Z160" s="210"/>
      <c r="AA160" s="210"/>
      <c r="AB160" s="210"/>
      <c r="AC160" s="210"/>
      <c r="AD160" s="210"/>
      <c r="AE160" s="210"/>
      <c r="AF160" s="210"/>
      <c r="AG160" s="210" t="s">
        <v>282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5">
      <c r="A161" s="217"/>
      <c r="B161" s="218"/>
      <c r="C161" s="244" t="s">
        <v>1141</v>
      </c>
      <c r="D161" s="222"/>
      <c r="E161" s="223">
        <v>39.119999999999997</v>
      </c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10"/>
      <c r="Z161" s="210"/>
      <c r="AA161" s="210"/>
      <c r="AB161" s="210"/>
      <c r="AC161" s="210"/>
      <c r="AD161" s="210"/>
      <c r="AE161" s="210"/>
      <c r="AF161" s="210"/>
      <c r="AG161" s="210" t="s">
        <v>282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ht="20.399999999999999" outlineLevel="1" x14ac:dyDescent="0.25">
      <c r="A162" s="231">
        <v>25</v>
      </c>
      <c r="B162" s="232" t="s">
        <v>1142</v>
      </c>
      <c r="C162" s="242" t="s">
        <v>1143</v>
      </c>
      <c r="D162" s="233" t="s">
        <v>290</v>
      </c>
      <c r="E162" s="234">
        <v>1258.08</v>
      </c>
      <c r="F162" s="235"/>
      <c r="G162" s="236">
        <f>ROUND(E162*F162,2)</f>
        <v>0</v>
      </c>
      <c r="H162" s="235"/>
      <c r="I162" s="236">
        <f>ROUND(E162*H162,2)</f>
        <v>0</v>
      </c>
      <c r="J162" s="235"/>
      <c r="K162" s="236">
        <f>ROUND(E162*J162,2)</f>
        <v>0</v>
      </c>
      <c r="L162" s="236">
        <v>15</v>
      </c>
      <c r="M162" s="236">
        <f>G162*(1+L162/100)</f>
        <v>0</v>
      </c>
      <c r="N162" s="236">
        <v>1.2149999999999999E-2</v>
      </c>
      <c r="O162" s="236">
        <f>ROUND(E162*N162,2)</f>
        <v>15.29</v>
      </c>
      <c r="P162" s="236">
        <v>0</v>
      </c>
      <c r="Q162" s="236">
        <f>ROUND(E162*P162,2)</f>
        <v>0</v>
      </c>
      <c r="R162" s="236" t="s">
        <v>880</v>
      </c>
      <c r="S162" s="236" t="s">
        <v>243</v>
      </c>
      <c r="T162" s="237" t="s">
        <v>1026</v>
      </c>
      <c r="U162" s="220">
        <v>1.0109999999999999</v>
      </c>
      <c r="V162" s="220">
        <f>ROUND(E162*U162,2)</f>
        <v>1271.92</v>
      </c>
      <c r="W162" s="220"/>
      <c r="X162" s="220" t="s">
        <v>292</v>
      </c>
      <c r="Y162" s="210"/>
      <c r="Z162" s="210"/>
      <c r="AA162" s="210"/>
      <c r="AB162" s="210"/>
      <c r="AC162" s="210"/>
      <c r="AD162" s="210"/>
      <c r="AE162" s="210"/>
      <c r="AF162" s="210"/>
      <c r="AG162" s="210" t="s">
        <v>293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5">
      <c r="A163" s="217"/>
      <c r="B163" s="218"/>
      <c r="C163" s="244" t="s">
        <v>1144</v>
      </c>
      <c r="D163" s="222"/>
      <c r="E163" s="223">
        <v>30.31</v>
      </c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10"/>
      <c r="Z163" s="210"/>
      <c r="AA163" s="210"/>
      <c r="AB163" s="210"/>
      <c r="AC163" s="210"/>
      <c r="AD163" s="210"/>
      <c r="AE163" s="210"/>
      <c r="AF163" s="210"/>
      <c r="AG163" s="210" t="s">
        <v>282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1" x14ac:dyDescent="0.25">
      <c r="A164" s="217"/>
      <c r="B164" s="218"/>
      <c r="C164" s="244" t="s">
        <v>1145</v>
      </c>
      <c r="D164" s="222"/>
      <c r="E164" s="223">
        <v>266.42</v>
      </c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10"/>
      <c r="Z164" s="210"/>
      <c r="AA164" s="210"/>
      <c r="AB164" s="210"/>
      <c r="AC164" s="210"/>
      <c r="AD164" s="210"/>
      <c r="AE164" s="210"/>
      <c r="AF164" s="210"/>
      <c r="AG164" s="210" t="s">
        <v>282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1" x14ac:dyDescent="0.25">
      <c r="A165" s="217"/>
      <c r="B165" s="218"/>
      <c r="C165" s="244" t="s">
        <v>1146</v>
      </c>
      <c r="D165" s="222"/>
      <c r="E165" s="223">
        <v>734.2</v>
      </c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10"/>
      <c r="Z165" s="210"/>
      <c r="AA165" s="210"/>
      <c r="AB165" s="210"/>
      <c r="AC165" s="210"/>
      <c r="AD165" s="210"/>
      <c r="AE165" s="210"/>
      <c r="AF165" s="210"/>
      <c r="AG165" s="210" t="s">
        <v>282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1" x14ac:dyDescent="0.25">
      <c r="A166" s="217"/>
      <c r="B166" s="218"/>
      <c r="C166" s="244" t="s">
        <v>1147</v>
      </c>
      <c r="D166" s="222"/>
      <c r="E166" s="223">
        <v>18.329999999999998</v>
      </c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10"/>
      <c r="Z166" s="210"/>
      <c r="AA166" s="210"/>
      <c r="AB166" s="210"/>
      <c r="AC166" s="210"/>
      <c r="AD166" s="210"/>
      <c r="AE166" s="210"/>
      <c r="AF166" s="210"/>
      <c r="AG166" s="210" t="s">
        <v>282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1" x14ac:dyDescent="0.25">
      <c r="A167" s="217"/>
      <c r="B167" s="218"/>
      <c r="C167" s="244" t="s">
        <v>1148</v>
      </c>
      <c r="D167" s="222"/>
      <c r="E167" s="223">
        <v>30.07</v>
      </c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10"/>
      <c r="Z167" s="210"/>
      <c r="AA167" s="210"/>
      <c r="AB167" s="210"/>
      <c r="AC167" s="210"/>
      <c r="AD167" s="210"/>
      <c r="AE167" s="210"/>
      <c r="AF167" s="210"/>
      <c r="AG167" s="210" t="s">
        <v>282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5">
      <c r="A168" s="217"/>
      <c r="B168" s="218"/>
      <c r="C168" s="244" t="s">
        <v>1149</v>
      </c>
      <c r="D168" s="222"/>
      <c r="E168" s="223">
        <v>40.58</v>
      </c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10"/>
      <c r="Z168" s="210"/>
      <c r="AA168" s="210"/>
      <c r="AB168" s="210"/>
      <c r="AC168" s="210"/>
      <c r="AD168" s="210"/>
      <c r="AE168" s="210"/>
      <c r="AF168" s="210"/>
      <c r="AG168" s="210" t="s">
        <v>282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5">
      <c r="A169" s="217"/>
      <c r="B169" s="218"/>
      <c r="C169" s="244" t="s">
        <v>1150</v>
      </c>
      <c r="D169" s="222"/>
      <c r="E169" s="223">
        <v>32.15</v>
      </c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10"/>
      <c r="Z169" s="210"/>
      <c r="AA169" s="210"/>
      <c r="AB169" s="210"/>
      <c r="AC169" s="210"/>
      <c r="AD169" s="210"/>
      <c r="AE169" s="210"/>
      <c r="AF169" s="210"/>
      <c r="AG169" s="210" t="s">
        <v>282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1" x14ac:dyDescent="0.25">
      <c r="A170" s="217"/>
      <c r="B170" s="218"/>
      <c r="C170" s="244" t="s">
        <v>1151</v>
      </c>
      <c r="D170" s="222"/>
      <c r="E170" s="223">
        <v>54.08</v>
      </c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10"/>
      <c r="Z170" s="210"/>
      <c r="AA170" s="210"/>
      <c r="AB170" s="210"/>
      <c r="AC170" s="210"/>
      <c r="AD170" s="210"/>
      <c r="AE170" s="210"/>
      <c r="AF170" s="210"/>
      <c r="AG170" s="210" t="s">
        <v>282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5">
      <c r="A171" s="217"/>
      <c r="B171" s="218"/>
      <c r="C171" s="244" t="s">
        <v>1152</v>
      </c>
      <c r="D171" s="222"/>
      <c r="E171" s="223">
        <v>23.04</v>
      </c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10"/>
      <c r="Z171" s="210"/>
      <c r="AA171" s="210"/>
      <c r="AB171" s="210"/>
      <c r="AC171" s="210"/>
      <c r="AD171" s="210"/>
      <c r="AE171" s="210"/>
      <c r="AF171" s="210"/>
      <c r="AG171" s="210" t="s">
        <v>282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1" x14ac:dyDescent="0.25">
      <c r="A172" s="217"/>
      <c r="B172" s="218"/>
      <c r="C172" s="244" t="s">
        <v>1153</v>
      </c>
      <c r="D172" s="222"/>
      <c r="E172" s="223">
        <v>22.04</v>
      </c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10"/>
      <c r="Z172" s="210"/>
      <c r="AA172" s="210"/>
      <c r="AB172" s="210"/>
      <c r="AC172" s="210"/>
      <c r="AD172" s="210"/>
      <c r="AE172" s="210"/>
      <c r="AF172" s="210"/>
      <c r="AG172" s="210" t="s">
        <v>282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1" x14ac:dyDescent="0.25">
      <c r="A173" s="217"/>
      <c r="B173" s="218"/>
      <c r="C173" s="244" t="s">
        <v>1154</v>
      </c>
      <c r="D173" s="222"/>
      <c r="E173" s="223">
        <v>6.86</v>
      </c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10"/>
      <c r="Z173" s="210"/>
      <c r="AA173" s="210"/>
      <c r="AB173" s="210"/>
      <c r="AC173" s="210"/>
      <c r="AD173" s="210"/>
      <c r="AE173" s="210"/>
      <c r="AF173" s="210"/>
      <c r="AG173" s="210" t="s">
        <v>282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ht="20.399999999999999" outlineLevel="1" x14ac:dyDescent="0.25">
      <c r="A174" s="231">
        <v>26</v>
      </c>
      <c r="B174" s="232" t="s">
        <v>1155</v>
      </c>
      <c r="C174" s="242" t="s">
        <v>1156</v>
      </c>
      <c r="D174" s="233" t="s">
        <v>290</v>
      </c>
      <c r="E174" s="234">
        <v>174.89</v>
      </c>
      <c r="F174" s="235"/>
      <c r="G174" s="236">
        <f>ROUND(E174*F174,2)</f>
        <v>0</v>
      </c>
      <c r="H174" s="235"/>
      <c r="I174" s="236">
        <f>ROUND(E174*H174,2)</f>
        <v>0</v>
      </c>
      <c r="J174" s="235"/>
      <c r="K174" s="236">
        <f>ROUND(E174*J174,2)</f>
        <v>0</v>
      </c>
      <c r="L174" s="236">
        <v>15</v>
      </c>
      <c r="M174" s="236">
        <f>G174*(1+L174/100)</f>
        <v>0</v>
      </c>
      <c r="N174" s="236">
        <v>1.3729999999999999E-2</v>
      </c>
      <c r="O174" s="236">
        <f>ROUND(E174*N174,2)</f>
        <v>2.4</v>
      </c>
      <c r="P174" s="236">
        <v>0</v>
      </c>
      <c r="Q174" s="236">
        <f>ROUND(E174*P174,2)</f>
        <v>0</v>
      </c>
      <c r="R174" s="236" t="s">
        <v>880</v>
      </c>
      <c r="S174" s="236" t="s">
        <v>243</v>
      </c>
      <c r="T174" s="237" t="s">
        <v>243</v>
      </c>
      <c r="U174" s="220">
        <v>1.01</v>
      </c>
      <c r="V174" s="220">
        <f>ROUND(E174*U174,2)</f>
        <v>176.64</v>
      </c>
      <c r="W174" s="220"/>
      <c r="X174" s="220" t="s">
        <v>292</v>
      </c>
      <c r="Y174" s="210"/>
      <c r="Z174" s="210"/>
      <c r="AA174" s="210"/>
      <c r="AB174" s="210"/>
      <c r="AC174" s="210"/>
      <c r="AD174" s="210"/>
      <c r="AE174" s="210"/>
      <c r="AF174" s="210"/>
      <c r="AG174" s="210" t="s">
        <v>320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1" x14ac:dyDescent="0.25">
      <c r="A175" s="217"/>
      <c r="B175" s="218"/>
      <c r="C175" s="244" t="s">
        <v>1157</v>
      </c>
      <c r="D175" s="222"/>
      <c r="E175" s="223">
        <v>109.79</v>
      </c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10"/>
      <c r="Z175" s="210"/>
      <c r="AA175" s="210"/>
      <c r="AB175" s="210"/>
      <c r="AC175" s="210"/>
      <c r="AD175" s="210"/>
      <c r="AE175" s="210"/>
      <c r="AF175" s="210"/>
      <c r="AG175" s="210" t="s">
        <v>282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5">
      <c r="A176" s="217"/>
      <c r="B176" s="218"/>
      <c r="C176" s="244" t="s">
        <v>1158</v>
      </c>
      <c r="D176" s="222"/>
      <c r="E176" s="223">
        <v>65.099999999999994</v>
      </c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10"/>
      <c r="Z176" s="210"/>
      <c r="AA176" s="210"/>
      <c r="AB176" s="210"/>
      <c r="AC176" s="210"/>
      <c r="AD176" s="210"/>
      <c r="AE176" s="210"/>
      <c r="AF176" s="210"/>
      <c r="AG176" s="210" t="s">
        <v>282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5">
      <c r="A177" s="231">
        <v>27</v>
      </c>
      <c r="B177" s="232" t="s">
        <v>1159</v>
      </c>
      <c r="C177" s="242" t="s">
        <v>1160</v>
      </c>
      <c r="D177" s="233" t="s">
        <v>526</v>
      </c>
      <c r="E177" s="234">
        <v>6</v>
      </c>
      <c r="F177" s="235"/>
      <c r="G177" s="236">
        <f>ROUND(E177*F177,2)</f>
        <v>0</v>
      </c>
      <c r="H177" s="235"/>
      <c r="I177" s="236">
        <f>ROUND(E177*H177,2)</f>
        <v>0</v>
      </c>
      <c r="J177" s="235"/>
      <c r="K177" s="236">
        <f>ROUND(E177*J177,2)</f>
        <v>0</v>
      </c>
      <c r="L177" s="236">
        <v>15</v>
      </c>
      <c r="M177" s="236">
        <f>G177*(1+L177/100)</f>
        <v>0</v>
      </c>
      <c r="N177" s="236">
        <v>1.6000000000000001E-4</v>
      </c>
      <c r="O177" s="236">
        <f>ROUND(E177*N177,2)</f>
        <v>0</v>
      </c>
      <c r="P177" s="236">
        <v>0</v>
      </c>
      <c r="Q177" s="236">
        <f>ROUND(E177*P177,2)</f>
        <v>0</v>
      </c>
      <c r="R177" s="236" t="s">
        <v>880</v>
      </c>
      <c r="S177" s="236" t="s">
        <v>243</v>
      </c>
      <c r="T177" s="237" t="s">
        <v>243</v>
      </c>
      <c r="U177" s="220">
        <v>1.24</v>
      </c>
      <c r="V177" s="220">
        <f>ROUND(E177*U177,2)</f>
        <v>7.44</v>
      </c>
      <c r="W177" s="220"/>
      <c r="X177" s="220" t="s">
        <v>292</v>
      </c>
      <c r="Y177" s="210"/>
      <c r="Z177" s="210"/>
      <c r="AA177" s="210"/>
      <c r="AB177" s="210"/>
      <c r="AC177" s="210"/>
      <c r="AD177" s="210"/>
      <c r="AE177" s="210"/>
      <c r="AF177" s="210"/>
      <c r="AG177" s="210" t="s">
        <v>293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1" x14ac:dyDescent="0.25">
      <c r="A178" s="217"/>
      <c r="B178" s="218"/>
      <c r="C178" s="244" t="s">
        <v>1121</v>
      </c>
      <c r="D178" s="222"/>
      <c r="E178" s="223">
        <v>1</v>
      </c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10"/>
      <c r="Z178" s="210"/>
      <c r="AA178" s="210"/>
      <c r="AB178" s="210"/>
      <c r="AC178" s="210"/>
      <c r="AD178" s="210"/>
      <c r="AE178" s="210"/>
      <c r="AF178" s="210"/>
      <c r="AG178" s="210" t="s">
        <v>282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1" x14ac:dyDescent="0.25">
      <c r="A179" s="217"/>
      <c r="B179" s="218"/>
      <c r="C179" s="244" t="s">
        <v>1161</v>
      </c>
      <c r="D179" s="222"/>
      <c r="E179" s="223">
        <v>5</v>
      </c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10"/>
      <c r="Z179" s="210"/>
      <c r="AA179" s="210"/>
      <c r="AB179" s="210"/>
      <c r="AC179" s="210"/>
      <c r="AD179" s="210"/>
      <c r="AE179" s="210"/>
      <c r="AF179" s="210"/>
      <c r="AG179" s="210" t="s">
        <v>282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ht="30.6" outlineLevel="1" x14ac:dyDescent="0.25">
      <c r="A180" s="231">
        <v>28</v>
      </c>
      <c r="B180" s="232" t="s">
        <v>1162</v>
      </c>
      <c r="C180" s="242" t="s">
        <v>1163</v>
      </c>
      <c r="D180" s="233" t="s">
        <v>564</v>
      </c>
      <c r="E180" s="234">
        <v>25.78</v>
      </c>
      <c r="F180" s="235"/>
      <c r="G180" s="236">
        <f>ROUND(E180*F180,2)</f>
        <v>0</v>
      </c>
      <c r="H180" s="235"/>
      <c r="I180" s="236">
        <f>ROUND(E180*H180,2)</f>
        <v>0</v>
      </c>
      <c r="J180" s="235"/>
      <c r="K180" s="236">
        <f>ROUND(E180*J180,2)</f>
        <v>0</v>
      </c>
      <c r="L180" s="236">
        <v>15</v>
      </c>
      <c r="M180" s="236">
        <f>G180*(1+L180/100)</f>
        <v>0</v>
      </c>
      <c r="N180" s="236">
        <v>2.9250000000000002E-2</v>
      </c>
      <c r="O180" s="236">
        <f>ROUND(E180*N180,2)</f>
        <v>0.75</v>
      </c>
      <c r="P180" s="236">
        <v>0</v>
      </c>
      <c r="Q180" s="236">
        <f>ROUND(E180*P180,2)</f>
        <v>0</v>
      </c>
      <c r="R180" s="236" t="s">
        <v>880</v>
      </c>
      <c r="S180" s="236" t="s">
        <v>243</v>
      </c>
      <c r="T180" s="237" t="s">
        <v>244</v>
      </c>
      <c r="U180" s="220">
        <v>1.4</v>
      </c>
      <c r="V180" s="220">
        <f>ROUND(E180*U180,2)</f>
        <v>36.090000000000003</v>
      </c>
      <c r="W180" s="220"/>
      <c r="X180" s="220" t="s">
        <v>292</v>
      </c>
      <c r="Y180" s="210"/>
      <c r="Z180" s="210"/>
      <c r="AA180" s="210"/>
      <c r="AB180" s="210"/>
      <c r="AC180" s="210"/>
      <c r="AD180" s="210"/>
      <c r="AE180" s="210"/>
      <c r="AF180" s="210"/>
      <c r="AG180" s="210" t="s">
        <v>320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1" x14ac:dyDescent="0.25">
      <c r="A181" s="217"/>
      <c r="B181" s="218"/>
      <c r="C181" s="243" t="s">
        <v>2205</v>
      </c>
      <c r="D181" s="239"/>
      <c r="E181" s="239"/>
      <c r="F181" s="239"/>
      <c r="G181" s="239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10"/>
      <c r="Z181" s="210"/>
      <c r="AA181" s="210"/>
      <c r="AB181" s="210"/>
      <c r="AC181" s="210"/>
      <c r="AD181" s="210"/>
      <c r="AE181" s="210"/>
      <c r="AF181" s="210"/>
      <c r="AG181" s="210" t="s">
        <v>248</v>
      </c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1" x14ac:dyDescent="0.25">
      <c r="A182" s="217"/>
      <c r="B182" s="218"/>
      <c r="C182" s="262" t="s">
        <v>1164</v>
      </c>
      <c r="D182" s="253"/>
      <c r="E182" s="253"/>
      <c r="F182" s="253"/>
      <c r="G182" s="253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10"/>
      <c r="Z182" s="210"/>
      <c r="AA182" s="210"/>
      <c r="AB182" s="210"/>
      <c r="AC182" s="210"/>
      <c r="AD182" s="210"/>
      <c r="AE182" s="210"/>
      <c r="AF182" s="210"/>
      <c r="AG182" s="210" t="s">
        <v>248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5">
      <c r="A183" s="217"/>
      <c r="B183" s="218"/>
      <c r="C183" s="262" t="s">
        <v>1165</v>
      </c>
      <c r="D183" s="253"/>
      <c r="E183" s="253"/>
      <c r="F183" s="253"/>
      <c r="G183" s="253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10"/>
      <c r="Z183" s="210"/>
      <c r="AA183" s="210"/>
      <c r="AB183" s="210"/>
      <c r="AC183" s="210"/>
      <c r="AD183" s="210"/>
      <c r="AE183" s="210"/>
      <c r="AF183" s="210"/>
      <c r="AG183" s="210" t="s">
        <v>248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1" x14ac:dyDescent="0.25">
      <c r="A184" s="217"/>
      <c r="B184" s="218"/>
      <c r="C184" s="262" t="s">
        <v>1166</v>
      </c>
      <c r="D184" s="253"/>
      <c r="E184" s="253"/>
      <c r="F184" s="253"/>
      <c r="G184" s="253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10"/>
      <c r="Z184" s="210"/>
      <c r="AA184" s="210"/>
      <c r="AB184" s="210"/>
      <c r="AC184" s="210"/>
      <c r="AD184" s="210"/>
      <c r="AE184" s="210"/>
      <c r="AF184" s="210"/>
      <c r="AG184" s="210" t="s">
        <v>248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38" t="str">
        <f>C184</f>
        <v>- standardního tmelení Q2, to je: základní tmelení Q1+ dodatečné tmelení (tmelení najemno) a případné přebroušení.</v>
      </c>
      <c r="BB184" s="210"/>
      <c r="BC184" s="210"/>
      <c r="BD184" s="210"/>
      <c r="BE184" s="210"/>
      <c r="BF184" s="210"/>
      <c r="BG184" s="210"/>
      <c r="BH184" s="210"/>
    </row>
    <row r="185" spans="1:60" outlineLevel="1" x14ac:dyDescent="0.25">
      <c r="A185" s="217"/>
      <c r="B185" s="218"/>
      <c r="C185" s="244" t="s">
        <v>1167</v>
      </c>
      <c r="D185" s="222"/>
      <c r="E185" s="223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10"/>
      <c r="Z185" s="210"/>
      <c r="AA185" s="210"/>
      <c r="AB185" s="210"/>
      <c r="AC185" s="210"/>
      <c r="AD185" s="210"/>
      <c r="AE185" s="210"/>
      <c r="AF185" s="210"/>
      <c r="AG185" s="210" t="s">
        <v>282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1" x14ac:dyDescent="0.25">
      <c r="A186" s="217"/>
      <c r="B186" s="218"/>
      <c r="C186" s="244" t="s">
        <v>390</v>
      </c>
      <c r="D186" s="222"/>
      <c r="E186" s="223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10"/>
      <c r="Z186" s="210"/>
      <c r="AA186" s="210"/>
      <c r="AB186" s="210"/>
      <c r="AC186" s="210"/>
      <c r="AD186" s="210"/>
      <c r="AE186" s="210"/>
      <c r="AF186" s="210"/>
      <c r="AG186" s="210" t="s">
        <v>282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5">
      <c r="A187" s="217"/>
      <c r="B187" s="218"/>
      <c r="C187" s="244" t="s">
        <v>1168</v>
      </c>
      <c r="D187" s="222"/>
      <c r="E187" s="223">
        <v>18.18</v>
      </c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10"/>
      <c r="Z187" s="210"/>
      <c r="AA187" s="210"/>
      <c r="AB187" s="210"/>
      <c r="AC187" s="210"/>
      <c r="AD187" s="210"/>
      <c r="AE187" s="210"/>
      <c r="AF187" s="210"/>
      <c r="AG187" s="210" t="s">
        <v>282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1" x14ac:dyDescent="0.25">
      <c r="A188" s="217"/>
      <c r="B188" s="218"/>
      <c r="C188" s="244" t="s">
        <v>1169</v>
      </c>
      <c r="D188" s="222"/>
      <c r="E188" s="223">
        <v>7.6</v>
      </c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10"/>
      <c r="Z188" s="210"/>
      <c r="AA188" s="210"/>
      <c r="AB188" s="210"/>
      <c r="AC188" s="210"/>
      <c r="AD188" s="210"/>
      <c r="AE188" s="210"/>
      <c r="AF188" s="210"/>
      <c r="AG188" s="210" t="s">
        <v>282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ht="20.399999999999999" outlineLevel="1" x14ac:dyDescent="0.25">
      <c r="A189" s="231">
        <v>29</v>
      </c>
      <c r="B189" s="232" t="s">
        <v>1170</v>
      </c>
      <c r="C189" s="242" t="s">
        <v>1171</v>
      </c>
      <c r="D189" s="233" t="s">
        <v>290</v>
      </c>
      <c r="E189" s="234">
        <v>25.91</v>
      </c>
      <c r="F189" s="235"/>
      <c r="G189" s="236">
        <f>ROUND(E189*F189,2)</f>
        <v>0</v>
      </c>
      <c r="H189" s="235"/>
      <c r="I189" s="236">
        <f>ROUND(E189*H189,2)</f>
        <v>0</v>
      </c>
      <c r="J189" s="235"/>
      <c r="K189" s="236">
        <f>ROUND(E189*J189,2)</f>
        <v>0</v>
      </c>
      <c r="L189" s="236">
        <v>15</v>
      </c>
      <c r="M189" s="236">
        <f>G189*(1+L189/100)</f>
        <v>0</v>
      </c>
      <c r="N189" s="236">
        <v>0</v>
      </c>
      <c r="O189" s="236">
        <f>ROUND(E189*N189,2)</f>
        <v>0</v>
      </c>
      <c r="P189" s="236">
        <v>0</v>
      </c>
      <c r="Q189" s="236">
        <f>ROUND(E189*P189,2)</f>
        <v>0</v>
      </c>
      <c r="R189" s="236"/>
      <c r="S189" s="236" t="s">
        <v>272</v>
      </c>
      <c r="T189" s="237" t="s">
        <v>244</v>
      </c>
      <c r="U189" s="220">
        <v>0</v>
      </c>
      <c r="V189" s="220">
        <f>ROUND(E189*U189,2)</f>
        <v>0</v>
      </c>
      <c r="W189" s="220"/>
      <c r="X189" s="220" t="s">
        <v>292</v>
      </c>
      <c r="Y189" s="210"/>
      <c r="Z189" s="210"/>
      <c r="AA189" s="210"/>
      <c r="AB189" s="210"/>
      <c r="AC189" s="210"/>
      <c r="AD189" s="210"/>
      <c r="AE189" s="210"/>
      <c r="AF189" s="210"/>
      <c r="AG189" s="210" t="s">
        <v>320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1" x14ac:dyDescent="0.25">
      <c r="A190" s="217"/>
      <c r="B190" s="218"/>
      <c r="C190" s="244" t="s">
        <v>1172</v>
      </c>
      <c r="D190" s="222"/>
      <c r="E190" s="223">
        <v>10.45</v>
      </c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10"/>
      <c r="Z190" s="210"/>
      <c r="AA190" s="210"/>
      <c r="AB190" s="210"/>
      <c r="AC190" s="210"/>
      <c r="AD190" s="210"/>
      <c r="AE190" s="210"/>
      <c r="AF190" s="210"/>
      <c r="AG190" s="210" t="s">
        <v>282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1" x14ac:dyDescent="0.25">
      <c r="A191" s="217"/>
      <c r="B191" s="218"/>
      <c r="C191" s="244" t="s">
        <v>1173</v>
      </c>
      <c r="D191" s="222"/>
      <c r="E191" s="223">
        <v>15.46</v>
      </c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10"/>
      <c r="Z191" s="210"/>
      <c r="AA191" s="210"/>
      <c r="AB191" s="210"/>
      <c r="AC191" s="210"/>
      <c r="AD191" s="210"/>
      <c r="AE191" s="210"/>
      <c r="AF191" s="210"/>
      <c r="AG191" s="210" t="s">
        <v>282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5">
      <c r="A192" s="254">
        <v>30</v>
      </c>
      <c r="B192" s="255" t="s">
        <v>1174</v>
      </c>
      <c r="C192" s="263" t="s">
        <v>1175</v>
      </c>
      <c r="D192" s="256" t="s">
        <v>1176</v>
      </c>
      <c r="E192" s="257">
        <v>450</v>
      </c>
      <c r="F192" s="258"/>
      <c r="G192" s="259">
        <f>ROUND(E192*F192,2)</f>
        <v>0</v>
      </c>
      <c r="H192" s="258"/>
      <c r="I192" s="259">
        <f>ROUND(E192*H192,2)</f>
        <v>0</v>
      </c>
      <c r="J192" s="258"/>
      <c r="K192" s="259">
        <f>ROUND(E192*J192,2)</f>
        <v>0</v>
      </c>
      <c r="L192" s="259">
        <v>15</v>
      </c>
      <c r="M192" s="259">
        <f>G192*(1+L192/100)</f>
        <v>0</v>
      </c>
      <c r="N192" s="259">
        <v>0</v>
      </c>
      <c r="O192" s="259">
        <f>ROUND(E192*N192,2)</f>
        <v>0</v>
      </c>
      <c r="P192" s="259">
        <v>0</v>
      </c>
      <c r="Q192" s="259">
        <f>ROUND(E192*P192,2)</f>
        <v>0</v>
      </c>
      <c r="R192" s="259" t="s">
        <v>1177</v>
      </c>
      <c r="S192" s="259" t="s">
        <v>243</v>
      </c>
      <c r="T192" s="260" t="s">
        <v>243</v>
      </c>
      <c r="U192" s="220">
        <v>1</v>
      </c>
      <c r="V192" s="220">
        <f>ROUND(E192*U192,2)</f>
        <v>450</v>
      </c>
      <c r="W192" s="220"/>
      <c r="X192" s="220" t="s">
        <v>644</v>
      </c>
      <c r="Y192" s="210"/>
      <c r="Z192" s="210"/>
      <c r="AA192" s="210"/>
      <c r="AB192" s="210"/>
      <c r="AC192" s="210"/>
      <c r="AD192" s="210"/>
      <c r="AE192" s="210"/>
      <c r="AF192" s="210"/>
      <c r="AG192" s="210" t="s">
        <v>645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5">
      <c r="A193" s="231">
        <v>31</v>
      </c>
      <c r="B193" s="232" t="s">
        <v>1178</v>
      </c>
      <c r="C193" s="242" t="s">
        <v>1179</v>
      </c>
      <c r="D193" s="233" t="s">
        <v>526</v>
      </c>
      <c r="E193" s="234">
        <v>1</v>
      </c>
      <c r="F193" s="235"/>
      <c r="G193" s="236">
        <f>ROUND(E193*F193,2)</f>
        <v>0</v>
      </c>
      <c r="H193" s="235"/>
      <c r="I193" s="236">
        <f>ROUND(E193*H193,2)</f>
        <v>0</v>
      </c>
      <c r="J193" s="235"/>
      <c r="K193" s="236">
        <f>ROUND(E193*J193,2)</f>
        <v>0</v>
      </c>
      <c r="L193" s="236">
        <v>15</v>
      </c>
      <c r="M193" s="236">
        <f>G193*(1+L193/100)</f>
        <v>0</v>
      </c>
      <c r="N193" s="236">
        <v>1E-3</v>
      </c>
      <c r="O193" s="236">
        <f>ROUND(E193*N193,2)</f>
        <v>0</v>
      </c>
      <c r="P193" s="236">
        <v>0</v>
      </c>
      <c r="Q193" s="236">
        <f>ROUND(E193*P193,2)</f>
        <v>0</v>
      </c>
      <c r="R193" s="236" t="s">
        <v>738</v>
      </c>
      <c r="S193" s="236" t="s">
        <v>243</v>
      </c>
      <c r="T193" s="237" t="s">
        <v>244</v>
      </c>
      <c r="U193" s="220">
        <v>0</v>
      </c>
      <c r="V193" s="220">
        <f>ROUND(E193*U193,2)</f>
        <v>0</v>
      </c>
      <c r="W193" s="220"/>
      <c r="X193" s="220" t="s">
        <v>739</v>
      </c>
      <c r="Y193" s="210"/>
      <c r="Z193" s="210"/>
      <c r="AA193" s="210"/>
      <c r="AB193" s="210"/>
      <c r="AC193" s="210"/>
      <c r="AD193" s="210"/>
      <c r="AE193" s="210"/>
      <c r="AF193" s="210"/>
      <c r="AG193" s="210" t="s">
        <v>1090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1" x14ac:dyDescent="0.25">
      <c r="A194" s="217"/>
      <c r="B194" s="218"/>
      <c r="C194" s="244" t="s">
        <v>1121</v>
      </c>
      <c r="D194" s="222"/>
      <c r="E194" s="223">
        <v>1</v>
      </c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10"/>
      <c r="Z194" s="210"/>
      <c r="AA194" s="210"/>
      <c r="AB194" s="210"/>
      <c r="AC194" s="210"/>
      <c r="AD194" s="210"/>
      <c r="AE194" s="210"/>
      <c r="AF194" s="210"/>
      <c r="AG194" s="210" t="s">
        <v>282</v>
      </c>
      <c r="AH194" s="210">
        <v>0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1" x14ac:dyDescent="0.25">
      <c r="A195" s="231">
        <v>32</v>
      </c>
      <c r="B195" s="232" t="s">
        <v>1180</v>
      </c>
      <c r="C195" s="242" t="s">
        <v>1181</v>
      </c>
      <c r="D195" s="233" t="s">
        <v>526</v>
      </c>
      <c r="E195" s="234">
        <v>5</v>
      </c>
      <c r="F195" s="235"/>
      <c r="G195" s="236">
        <f>ROUND(E195*F195,2)</f>
        <v>0</v>
      </c>
      <c r="H195" s="235"/>
      <c r="I195" s="236">
        <f>ROUND(E195*H195,2)</f>
        <v>0</v>
      </c>
      <c r="J195" s="235"/>
      <c r="K195" s="236">
        <f>ROUND(E195*J195,2)</f>
        <v>0</v>
      </c>
      <c r="L195" s="236">
        <v>15</v>
      </c>
      <c r="M195" s="236">
        <f>G195*(1+L195/100)</f>
        <v>0</v>
      </c>
      <c r="N195" s="236">
        <v>3.8E-3</v>
      </c>
      <c r="O195" s="236">
        <f>ROUND(E195*N195,2)</f>
        <v>0.02</v>
      </c>
      <c r="P195" s="236">
        <v>0</v>
      </c>
      <c r="Q195" s="236">
        <f>ROUND(E195*P195,2)</f>
        <v>0</v>
      </c>
      <c r="R195" s="236" t="s">
        <v>738</v>
      </c>
      <c r="S195" s="236" t="s">
        <v>1182</v>
      </c>
      <c r="T195" s="237" t="s">
        <v>244</v>
      </c>
      <c r="U195" s="220">
        <v>0</v>
      </c>
      <c r="V195" s="220">
        <f>ROUND(E195*U195,2)</f>
        <v>0</v>
      </c>
      <c r="W195" s="220"/>
      <c r="X195" s="220" t="s">
        <v>739</v>
      </c>
      <c r="Y195" s="210"/>
      <c r="Z195" s="210"/>
      <c r="AA195" s="210"/>
      <c r="AB195" s="210"/>
      <c r="AC195" s="210"/>
      <c r="AD195" s="210"/>
      <c r="AE195" s="210"/>
      <c r="AF195" s="210"/>
      <c r="AG195" s="210" t="s">
        <v>1077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1" x14ac:dyDescent="0.25">
      <c r="A196" s="217"/>
      <c r="B196" s="218"/>
      <c r="C196" s="244" t="s">
        <v>1161</v>
      </c>
      <c r="D196" s="222"/>
      <c r="E196" s="223">
        <v>5</v>
      </c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10"/>
      <c r="Z196" s="210"/>
      <c r="AA196" s="210"/>
      <c r="AB196" s="210"/>
      <c r="AC196" s="210"/>
      <c r="AD196" s="210"/>
      <c r="AE196" s="210"/>
      <c r="AF196" s="210"/>
      <c r="AG196" s="210" t="s">
        <v>282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5">
      <c r="A197" s="231">
        <v>33</v>
      </c>
      <c r="B197" s="232" t="s">
        <v>1183</v>
      </c>
      <c r="C197" s="242" t="s">
        <v>1184</v>
      </c>
      <c r="D197" s="233" t="s">
        <v>290</v>
      </c>
      <c r="E197" s="234">
        <v>29.79</v>
      </c>
      <c r="F197" s="235"/>
      <c r="G197" s="236">
        <f>ROUND(E197*F197,2)</f>
        <v>0</v>
      </c>
      <c r="H197" s="235"/>
      <c r="I197" s="236">
        <f>ROUND(E197*H197,2)</f>
        <v>0</v>
      </c>
      <c r="J197" s="235"/>
      <c r="K197" s="236">
        <f>ROUND(E197*J197,2)</f>
        <v>0</v>
      </c>
      <c r="L197" s="236">
        <v>15</v>
      </c>
      <c r="M197" s="236">
        <f>G197*(1+L197/100)</f>
        <v>0</v>
      </c>
      <c r="N197" s="236">
        <v>4.2700000000000004E-3</v>
      </c>
      <c r="O197" s="236">
        <f>ROUND(E197*N197,2)</f>
        <v>0.13</v>
      </c>
      <c r="P197" s="236">
        <v>0</v>
      </c>
      <c r="Q197" s="236">
        <f>ROUND(E197*P197,2)</f>
        <v>0</v>
      </c>
      <c r="R197" s="236"/>
      <c r="S197" s="236" t="s">
        <v>272</v>
      </c>
      <c r="T197" s="237" t="s">
        <v>244</v>
      </c>
      <c r="U197" s="220">
        <v>0</v>
      </c>
      <c r="V197" s="220">
        <f>ROUND(E197*U197,2)</f>
        <v>0</v>
      </c>
      <c r="W197" s="220"/>
      <c r="X197" s="220" t="s">
        <v>245</v>
      </c>
      <c r="Y197" s="210"/>
      <c r="Z197" s="210"/>
      <c r="AA197" s="210"/>
      <c r="AB197" s="210"/>
      <c r="AC197" s="210"/>
      <c r="AD197" s="210"/>
      <c r="AE197" s="210"/>
      <c r="AF197" s="210"/>
      <c r="AG197" s="210" t="s">
        <v>246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1" x14ac:dyDescent="0.25">
      <c r="A198" s="217"/>
      <c r="B198" s="218"/>
      <c r="C198" s="244" t="s">
        <v>1185</v>
      </c>
      <c r="D198" s="222"/>
      <c r="E198" s="223">
        <v>29.79</v>
      </c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10"/>
      <c r="Z198" s="210"/>
      <c r="AA198" s="210"/>
      <c r="AB198" s="210"/>
      <c r="AC198" s="210"/>
      <c r="AD198" s="210"/>
      <c r="AE198" s="210"/>
      <c r="AF198" s="210"/>
      <c r="AG198" s="210" t="s">
        <v>282</v>
      </c>
      <c r="AH198" s="210">
        <v>0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x14ac:dyDescent="0.25">
      <c r="A199" s="225" t="s">
        <v>238</v>
      </c>
      <c r="B199" s="226" t="s">
        <v>126</v>
      </c>
      <c r="C199" s="241" t="s">
        <v>128</v>
      </c>
      <c r="D199" s="227"/>
      <c r="E199" s="228"/>
      <c r="F199" s="229"/>
      <c r="G199" s="229">
        <f>SUMIF(AG200:AG245,"&lt;&gt;NOR",G200:G245)</f>
        <v>0</v>
      </c>
      <c r="H199" s="229"/>
      <c r="I199" s="229">
        <f>SUM(I200:I245)</f>
        <v>0</v>
      </c>
      <c r="J199" s="229"/>
      <c r="K199" s="229">
        <f>SUM(K200:K245)</f>
        <v>0</v>
      </c>
      <c r="L199" s="229"/>
      <c r="M199" s="229">
        <f>SUM(M200:M245)</f>
        <v>0</v>
      </c>
      <c r="N199" s="229"/>
      <c r="O199" s="229">
        <f>SUM(O200:O245)</f>
        <v>132.77999999999997</v>
      </c>
      <c r="P199" s="229"/>
      <c r="Q199" s="229">
        <f>SUM(Q200:Q245)</f>
        <v>0</v>
      </c>
      <c r="R199" s="229"/>
      <c r="S199" s="229"/>
      <c r="T199" s="230"/>
      <c r="U199" s="224"/>
      <c r="V199" s="224">
        <f>SUM(V200:V245)</f>
        <v>3889.5899999999997</v>
      </c>
      <c r="W199" s="224"/>
      <c r="X199" s="224"/>
      <c r="AG199" t="s">
        <v>239</v>
      </c>
    </row>
    <row r="200" spans="1:60" outlineLevel="1" x14ac:dyDescent="0.25">
      <c r="A200" s="231">
        <v>34</v>
      </c>
      <c r="B200" s="232" t="s">
        <v>1186</v>
      </c>
      <c r="C200" s="242" t="s">
        <v>1187</v>
      </c>
      <c r="D200" s="233" t="s">
        <v>290</v>
      </c>
      <c r="E200" s="234">
        <v>150</v>
      </c>
      <c r="F200" s="235"/>
      <c r="G200" s="236">
        <f>ROUND(E200*F200,2)</f>
        <v>0</v>
      </c>
      <c r="H200" s="235"/>
      <c r="I200" s="236">
        <f>ROUND(E200*H200,2)</f>
        <v>0</v>
      </c>
      <c r="J200" s="235"/>
      <c r="K200" s="236">
        <f>ROUND(E200*J200,2)</f>
        <v>0</v>
      </c>
      <c r="L200" s="236">
        <v>15</v>
      </c>
      <c r="M200" s="236">
        <f>G200*(1+L200/100)</f>
        <v>0</v>
      </c>
      <c r="N200" s="236">
        <v>5.2679999999999998E-2</v>
      </c>
      <c r="O200" s="236">
        <f>ROUND(E200*N200,2)</f>
        <v>7.9</v>
      </c>
      <c r="P200" s="236">
        <v>0</v>
      </c>
      <c r="Q200" s="236">
        <f>ROUND(E200*P200,2)</f>
        <v>0</v>
      </c>
      <c r="R200" s="236" t="s">
        <v>687</v>
      </c>
      <c r="S200" s="236" t="s">
        <v>243</v>
      </c>
      <c r="T200" s="237" t="s">
        <v>243</v>
      </c>
      <c r="U200" s="220">
        <v>2.85</v>
      </c>
      <c r="V200" s="220">
        <f>ROUND(E200*U200,2)</f>
        <v>427.5</v>
      </c>
      <c r="W200" s="220"/>
      <c r="X200" s="220" t="s">
        <v>292</v>
      </c>
      <c r="Y200" s="210"/>
      <c r="Z200" s="210"/>
      <c r="AA200" s="210"/>
      <c r="AB200" s="210"/>
      <c r="AC200" s="210"/>
      <c r="AD200" s="210"/>
      <c r="AE200" s="210"/>
      <c r="AF200" s="210"/>
      <c r="AG200" s="210" t="s">
        <v>320</v>
      </c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1" x14ac:dyDescent="0.25">
      <c r="A201" s="217"/>
      <c r="B201" s="218"/>
      <c r="C201" s="261" t="s">
        <v>1188</v>
      </c>
      <c r="D201" s="252"/>
      <c r="E201" s="252"/>
      <c r="F201" s="252"/>
      <c r="G201" s="252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10"/>
      <c r="Z201" s="210"/>
      <c r="AA201" s="210"/>
      <c r="AB201" s="210"/>
      <c r="AC201" s="210"/>
      <c r="AD201" s="210"/>
      <c r="AE201" s="210"/>
      <c r="AF201" s="210"/>
      <c r="AG201" s="210" t="s">
        <v>295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1" x14ac:dyDescent="0.25">
      <c r="A202" s="217"/>
      <c r="B202" s="218"/>
      <c r="C202" s="244" t="s">
        <v>1189</v>
      </c>
      <c r="D202" s="222"/>
      <c r="E202" s="223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10"/>
      <c r="Z202" s="210"/>
      <c r="AA202" s="210"/>
      <c r="AB202" s="210"/>
      <c r="AC202" s="210"/>
      <c r="AD202" s="210"/>
      <c r="AE202" s="210"/>
      <c r="AF202" s="210"/>
      <c r="AG202" s="210" t="s">
        <v>282</v>
      </c>
      <c r="AH202" s="210">
        <v>0</v>
      </c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1" x14ac:dyDescent="0.25">
      <c r="A203" s="217"/>
      <c r="B203" s="218"/>
      <c r="C203" s="244" t="s">
        <v>1190</v>
      </c>
      <c r="D203" s="222"/>
      <c r="E203" s="223">
        <v>150</v>
      </c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10"/>
      <c r="Z203" s="210"/>
      <c r="AA203" s="210"/>
      <c r="AB203" s="210"/>
      <c r="AC203" s="210"/>
      <c r="AD203" s="210"/>
      <c r="AE203" s="210"/>
      <c r="AF203" s="210"/>
      <c r="AG203" s="210" t="s">
        <v>282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ht="20.399999999999999" outlineLevel="1" x14ac:dyDescent="0.25">
      <c r="A204" s="231">
        <v>35</v>
      </c>
      <c r="B204" s="232" t="s">
        <v>1191</v>
      </c>
      <c r="C204" s="242" t="s">
        <v>1192</v>
      </c>
      <c r="D204" s="233" t="s">
        <v>564</v>
      </c>
      <c r="E204" s="234">
        <v>1480</v>
      </c>
      <c r="F204" s="235"/>
      <c r="G204" s="236">
        <f>ROUND(E204*F204,2)</f>
        <v>0</v>
      </c>
      <c r="H204" s="235"/>
      <c r="I204" s="236">
        <f>ROUND(E204*H204,2)</f>
        <v>0</v>
      </c>
      <c r="J204" s="235"/>
      <c r="K204" s="236">
        <f>ROUND(E204*J204,2)</f>
        <v>0</v>
      </c>
      <c r="L204" s="236">
        <v>15</v>
      </c>
      <c r="M204" s="236">
        <f>G204*(1+L204/100)</f>
        <v>0</v>
      </c>
      <c r="N204" s="236">
        <v>1.56E-3</v>
      </c>
      <c r="O204" s="236">
        <f>ROUND(E204*N204,2)</f>
        <v>2.31</v>
      </c>
      <c r="P204" s="236">
        <v>0</v>
      </c>
      <c r="Q204" s="236">
        <f>ROUND(E204*P204,2)</f>
        <v>0</v>
      </c>
      <c r="R204" s="236" t="s">
        <v>687</v>
      </c>
      <c r="S204" s="236" t="s">
        <v>243</v>
      </c>
      <c r="T204" s="237" t="s">
        <v>243</v>
      </c>
      <c r="U204" s="220">
        <v>0.12</v>
      </c>
      <c r="V204" s="220">
        <f>ROUND(E204*U204,2)</f>
        <v>177.6</v>
      </c>
      <c r="W204" s="220"/>
      <c r="X204" s="220" t="s">
        <v>292</v>
      </c>
      <c r="Y204" s="210"/>
      <c r="Z204" s="210"/>
      <c r="AA204" s="210"/>
      <c r="AB204" s="210"/>
      <c r="AC204" s="210"/>
      <c r="AD204" s="210"/>
      <c r="AE204" s="210"/>
      <c r="AF204" s="210"/>
      <c r="AG204" s="210" t="s">
        <v>293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1" x14ac:dyDescent="0.25">
      <c r="A205" s="217"/>
      <c r="B205" s="218"/>
      <c r="C205" s="261" t="s">
        <v>1193</v>
      </c>
      <c r="D205" s="252"/>
      <c r="E205" s="252"/>
      <c r="F205" s="252"/>
      <c r="G205" s="252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10"/>
      <c r="Z205" s="210"/>
      <c r="AA205" s="210"/>
      <c r="AB205" s="210"/>
      <c r="AC205" s="210"/>
      <c r="AD205" s="210"/>
      <c r="AE205" s="210"/>
      <c r="AF205" s="210"/>
      <c r="AG205" s="210" t="s">
        <v>295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1" x14ac:dyDescent="0.25">
      <c r="A206" s="217"/>
      <c r="B206" s="218"/>
      <c r="C206" s="244" t="s">
        <v>1194</v>
      </c>
      <c r="D206" s="222"/>
      <c r="E206" s="223">
        <v>1480</v>
      </c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10"/>
      <c r="Z206" s="210"/>
      <c r="AA206" s="210"/>
      <c r="AB206" s="210"/>
      <c r="AC206" s="210"/>
      <c r="AD206" s="210"/>
      <c r="AE206" s="210"/>
      <c r="AF206" s="210"/>
      <c r="AG206" s="210" t="s">
        <v>282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ht="20.399999999999999" outlineLevel="1" x14ac:dyDescent="0.25">
      <c r="A207" s="231">
        <v>36</v>
      </c>
      <c r="B207" s="232" t="s">
        <v>1195</v>
      </c>
      <c r="C207" s="242" t="s">
        <v>1196</v>
      </c>
      <c r="D207" s="233" t="s">
        <v>564</v>
      </c>
      <c r="E207" s="234">
        <v>2100</v>
      </c>
      <c r="F207" s="235"/>
      <c r="G207" s="236">
        <f>ROUND(E207*F207,2)</f>
        <v>0</v>
      </c>
      <c r="H207" s="235"/>
      <c r="I207" s="236">
        <f>ROUND(E207*H207,2)</f>
        <v>0</v>
      </c>
      <c r="J207" s="235"/>
      <c r="K207" s="236">
        <f>ROUND(E207*J207,2)</f>
        <v>0</v>
      </c>
      <c r="L207" s="236">
        <v>15</v>
      </c>
      <c r="M207" s="236">
        <f>G207*(1+L207/100)</f>
        <v>0</v>
      </c>
      <c r="N207" s="236">
        <v>4.3299999999999996E-3</v>
      </c>
      <c r="O207" s="236">
        <f>ROUND(E207*N207,2)</f>
        <v>9.09</v>
      </c>
      <c r="P207" s="236">
        <v>0</v>
      </c>
      <c r="Q207" s="236">
        <f>ROUND(E207*P207,2)</f>
        <v>0</v>
      </c>
      <c r="R207" s="236" t="s">
        <v>687</v>
      </c>
      <c r="S207" s="236" t="s">
        <v>243</v>
      </c>
      <c r="T207" s="237" t="s">
        <v>243</v>
      </c>
      <c r="U207" s="220">
        <v>0.15</v>
      </c>
      <c r="V207" s="220">
        <f>ROUND(E207*U207,2)</f>
        <v>315</v>
      </c>
      <c r="W207" s="220"/>
      <c r="X207" s="220" t="s">
        <v>292</v>
      </c>
      <c r="Y207" s="210"/>
      <c r="Z207" s="210"/>
      <c r="AA207" s="210"/>
      <c r="AB207" s="210"/>
      <c r="AC207" s="210"/>
      <c r="AD207" s="210"/>
      <c r="AE207" s="210"/>
      <c r="AF207" s="210"/>
      <c r="AG207" s="210" t="s">
        <v>293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1" x14ac:dyDescent="0.25">
      <c r="A208" s="217"/>
      <c r="B208" s="218"/>
      <c r="C208" s="261" t="s">
        <v>1193</v>
      </c>
      <c r="D208" s="252"/>
      <c r="E208" s="252"/>
      <c r="F208" s="252"/>
      <c r="G208" s="252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10"/>
      <c r="Z208" s="210"/>
      <c r="AA208" s="210"/>
      <c r="AB208" s="210"/>
      <c r="AC208" s="210"/>
      <c r="AD208" s="210"/>
      <c r="AE208" s="210"/>
      <c r="AF208" s="210"/>
      <c r="AG208" s="210" t="s">
        <v>295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1" x14ac:dyDescent="0.25">
      <c r="A209" s="217"/>
      <c r="B209" s="218"/>
      <c r="C209" s="244" t="s">
        <v>1197</v>
      </c>
      <c r="D209" s="222"/>
      <c r="E209" s="223">
        <v>2100</v>
      </c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10"/>
      <c r="Z209" s="210"/>
      <c r="AA209" s="210"/>
      <c r="AB209" s="210"/>
      <c r="AC209" s="210"/>
      <c r="AD209" s="210"/>
      <c r="AE209" s="210"/>
      <c r="AF209" s="210"/>
      <c r="AG209" s="210" t="s">
        <v>282</v>
      </c>
      <c r="AH209" s="210">
        <v>0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ht="20.399999999999999" outlineLevel="1" x14ac:dyDescent="0.25">
      <c r="A210" s="231">
        <v>37</v>
      </c>
      <c r="B210" s="232" t="s">
        <v>1198</v>
      </c>
      <c r="C210" s="242" t="s">
        <v>1199</v>
      </c>
      <c r="D210" s="233" t="s">
        <v>564</v>
      </c>
      <c r="E210" s="234">
        <v>1300</v>
      </c>
      <c r="F210" s="235"/>
      <c r="G210" s="236">
        <f>ROUND(E210*F210,2)</f>
        <v>0</v>
      </c>
      <c r="H210" s="235"/>
      <c r="I210" s="236">
        <f>ROUND(E210*H210,2)</f>
        <v>0</v>
      </c>
      <c r="J210" s="235"/>
      <c r="K210" s="236">
        <f>ROUND(E210*J210,2)</f>
        <v>0</v>
      </c>
      <c r="L210" s="236">
        <v>15</v>
      </c>
      <c r="M210" s="236">
        <f>G210*(1+L210/100)</f>
        <v>0</v>
      </c>
      <c r="N210" s="236">
        <v>8.4899999999999993E-3</v>
      </c>
      <c r="O210" s="236">
        <f>ROUND(E210*N210,2)</f>
        <v>11.04</v>
      </c>
      <c r="P210" s="236">
        <v>0</v>
      </c>
      <c r="Q210" s="236">
        <f>ROUND(E210*P210,2)</f>
        <v>0</v>
      </c>
      <c r="R210" s="236" t="s">
        <v>687</v>
      </c>
      <c r="S210" s="236" t="s">
        <v>319</v>
      </c>
      <c r="T210" s="237" t="s">
        <v>319</v>
      </c>
      <c r="U210" s="220">
        <v>0.2</v>
      </c>
      <c r="V210" s="220">
        <f>ROUND(E210*U210,2)</f>
        <v>260</v>
      </c>
      <c r="W210" s="220"/>
      <c r="X210" s="220" t="s">
        <v>292</v>
      </c>
      <c r="Y210" s="210"/>
      <c r="Z210" s="210"/>
      <c r="AA210" s="210"/>
      <c r="AB210" s="210"/>
      <c r="AC210" s="210"/>
      <c r="AD210" s="210"/>
      <c r="AE210" s="210"/>
      <c r="AF210" s="210"/>
      <c r="AG210" s="210" t="s">
        <v>293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1" x14ac:dyDescent="0.25">
      <c r="A211" s="217"/>
      <c r="B211" s="218"/>
      <c r="C211" s="261" t="s">
        <v>1193</v>
      </c>
      <c r="D211" s="252"/>
      <c r="E211" s="252"/>
      <c r="F211" s="252"/>
      <c r="G211" s="252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10"/>
      <c r="Z211" s="210"/>
      <c r="AA211" s="210"/>
      <c r="AB211" s="210"/>
      <c r="AC211" s="210"/>
      <c r="AD211" s="210"/>
      <c r="AE211" s="210"/>
      <c r="AF211" s="210"/>
      <c r="AG211" s="210" t="s">
        <v>295</v>
      </c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1" x14ac:dyDescent="0.25">
      <c r="A212" s="217"/>
      <c r="B212" s="218"/>
      <c r="C212" s="244" t="s">
        <v>1200</v>
      </c>
      <c r="D212" s="222"/>
      <c r="E212" s="223">
        <v>1300</v>
      </c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10"/>
      <c r="Z212" s="210"/>
      <c r="AA212" s="210"/>
      <c r="AB212" s="210"/>
      <c r="AC212" s="210"/>
      <c r="AD212" s="210"/>
      <c r="AE212" s="210"/>
      <c r="AF212" s="210"/>
      <c r="AG212" s="210" t="s">
        <v>282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1" x14ac:dyDescent="0.25">
      <c r="A213" s="254">
        <v>38</v>
      </c>
      <c r="B213" s="255" t="s">
        <v>1201</v>
      </c>
      <c r="C213" s="263" t="s">
        <v>1202</v>
      </c>
      <c r="D213" s="256" t="s">
        <v>564</v>
      </c>
      <c r="E213" s="257">
        <v>520</v>
      </c>
      <c r="F213" s="258"/>
      <c r="G213" s="259">
        <f>ROUND(E213*F213,2)</f>
        <v>0</v>
      </c>
      <c r="H213" s="258"/>
      <c r="I213" s="259">
        <f>ROUND(E213*H213,2)</f>
        <v>0</v>
      </c>
      <c r="J213" s="258"/>
      <c r="K213" s="259">
        <f>ROUND(E213*J213,2)</f>
        <v>0</v>
      </c>
      <c r="L213" s="259">
        <v>15</v>
      </c>
      <c r="M213" s="259">
        <f>G213*(1+L213/100)</f>
        <v>0</v>
      </c>
      <c r="N213" s="259">
        <v>2.3800000000000002E-3</v>
      </c>
      <c r="O213" s="259">
        <f>ROUND(E213*N213,2)</f>
        <v>1.24</v>
      </c>
      <c r="P213" s="259">
        <v>0</v>
      </c>
      <c r="Q213" s="259">
        <f>ROUND(E213*P213,2)</f>
        <v>0</v>
      </c>
      <c r="R213" s="259" t="s">
        <v>687</v>
      </c>
      <c r="S213" s="259" t="s">
        <v>243</v>
      </c>
      <c r="T213" s="260" t="s">
        <v>243</v>
      </c>
      <c r="U213" s="220">
        <v>0.18</v>
      </c>
      <c r="V213" s="220">
        <f>ROUND(E213*U213,2)</f>
        <v>93.6</v>
      </c>
      <c r="W213" s="220"/>
      <c r="X213" s="220" t="s">
        <v>292</v>
      </c>
      <c r="Y213" s="210"/>
      <c r="Z213" s="210"/>
      <c r="AA213" s="210"/>
      <c r="AB213" s="210"/>
      <c r="AC213" s="210"/>
      <c r="AD213" s="210"/>
      <c r="AE213" s="210"/>
      <c r="AF213" s="210"/>
      <c r="AG213" s="210" t="s">
        <v>320</v>
      </c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1" x14ac:dyDescent="0.25">
      <c r="A214" s="231">
        <v>39</v>
      </c>
      <c r="B214" s="232" t="s">
        <v>1203</v>
      </c>
      <c r="C214" s="242" t="s">
        <v>1204</v>
      </c>
      <c r="D214" s="233" t="s">
        <v>290</v>
      </c>
      <c r="E214" s="234">
        <v>1363.6207999999999</v>
      </c>
      <c r="F214" s="235"/>
      <c r="G214" s="236">
        <f>ROUND(E214*F214,2)</f>
        <v>0</v>
      </c>
      <c r="H214" s="235"/>
      <c r="I214" s="236">
        <f>ROUND(E214*H214,2)</f>
        <v>0</v>
      </c>
      <c r="J214" s="235"/>
      <c r="K214" s="236">
        <f>ROUND(E214*J214,2)</f>
        <v>0</v>
      </c>
      <c r="L214" s="236">
        <v>15</v>
      </c>
      <c r="M214" s="236">
        <f>G214*(1+L214/100)</f>
        <v>0</v>
      </c>
      <c r="N214" s="236">
        <v>4.7660000000000001E-2</v>
      </c>
      <c r="O214" s="236">
        <f>ROUND(E214*N214,2)</f>
        <v>64.989999999999995</v>
      </c>
      <c r="P214" s="236">
        <v>0</v>
      </c>
      <c r="Q214" s="236">
        <f>ROUND(E214*P214,2)</f>
        <v>0</v>
      </c>
      <c r="R214" s="236" t="s">
        <v>880</v>
      </c>
      <c r="S214" s="236" t="s">
        <v>243</v>
      </c>
      <c r="T214" s="237" t="s">
        <v>243</v>
      </c>
      <c r="U214" s="220">
        <v>0.84</v>
      </c>
      <c r="V214" s="220">
        <f>ROUND(E214*U214,2)</f>
        <v>1145.44</v>
      </c>
      <c r="W214" s="220"/>
      <c r="X214" s="220" t="s">
        <v>292</v>
      </c>
      <c r="Y214" s="210"/>
      <c r="Z214" s="210"/>
      <c r="AA214" s="210"/>
      <c r="AB214" s="210"/>
      <c r="AC214" s="210"/>
      <c r="AD214" s="210"/>
      <c r="AE214" s="210"/>
      <c r="AF214" s="210"/>
      <c r="AG214" s="210" t="s">
        <v>293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1" x14ac:dyDescent="0.25">
      <c r="A215" s="217"/>
      <c r="B215" s="218"/>
      <c r="C215" s="244" t="s">
        <v>1205</v>
      </c>
      <c r="D215" s="222"/>
      <c r="E215" s="223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10"/>
      <c r="Z215" s="210"/>
      <c r="AA215" s="210"/>
      <c r="AB215" s="210"/>
      <c r="AC215" s="210"/>
      <c r="AD215" s="210"/>
      <c r="AE215" s="210"/>
      <c r="AF215" s="210"/>
      <c r="AG215" s="210" t="s">
        <v>282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1" x14ac:dyDescent="0.25">
      <c r="A216" s="217"/>
      <c r="B216" s="218"/>
      <c r="C216" s="244" t="s">
        <v>1206</v>
      </c>
      <c r="D216" s="222"/>
      <c r="E216" s="223">
        <v>957.2</v>
      </c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10"/>
      <c r="Z216" s="210"/>
      <c r="AA216" s="210"/>
      <c r="AB216" s="210"/>
      <c r="AC216" s="210"/>
      <c r="AD216" s="210"/>
      <c r="AE216" s="210"/>
      <c r="AF216" s="210"/>
      <c r="AG216" s="210" t="s">
        <v>282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5">
      <c r="A217" s="217"/>
      <c r="B217" s="218"/>
      <c r="C217" s="244" t="s">
        <v>1207</v>
      </c>
      <c r="D217" s="222"/>
      <c r="E217" s="223">
        <v>4.04</v>
      </c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10"/>
      <c r="Z217" s="210"/>
      <c r="AA217" s="210"/>
      <c r="AB217" s="210"/>
      <c r="AC217" s="210"/>
      <c r="AD217" s="210"/>
      <c r="AE217" s="210"/>
      <c r="AF217" s="210"/>
      <c r="AG217" s="210" t="s">
        <v>282</v>
      </c>
      <c r="AH217" s="210">
        <v>0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5">
      <c r="A218" s="217"/>
      <c r="B218" s="218"/>
      <c r="C218" s="244" t="s">
        <v>1208</v>
      </c>
      <c r="D218" s="222"/>
      <c r="E218" s="223">
        <v>13.414999999999999</v>
      </c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10"/>
      <c r="Z218" s="210"/>
      <c r="AA218" s="210"/>
      <c r="AB218" s="210"/>
      <c r="AC218" s="210"/>
      <c r="AD218" s="210"/>
      <c r="AE218" s="210"/>
      <c r="AF218" s="210"/>
      <c r="AG218" s="210" t="s">
        <v>282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1" x14ac:dyDescent="0.25">
      <c r="A219" s="217"/>
      <c r="B219" s="218"/>
      <c r="C219" s="244" t="s">
        <v>1209</v>
      </c>
      <c r="D219" s="222"/>
      <c r="E219" s="223">
        <v>29.672799999999999</v>
      </c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10"/>
      <c r="Z219" s="210"/>
      <c r="AA219" s="210"/>
      <c r="AB219" s="210"/>
      <c r="AC219" s="210"/>
      <c r="AD219" s="210"/>
      <c r="AE219" s="210"/>
      <c r="AF219" s="210"/>
      <c r="AG219" s="210" t="s">
        <v>282</v>
      </c>
      <c r="AH219" s="210">
        <v>0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1" x14ac:dyDescent="0.25">
      <c r="A220" s="217"/>
      <c r="B220" s="218"/>
      <c r="C220" s="244" t="s">
        <v>1210</v>
      </c>
      <c r="D220" s="222"/>
      <c r="E220" s="223">
        <v>19.806000000000001</v>
      </c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10"/>
      <c r="Z220" s="210"/>
      <c r="AA220" s="210"/>
      <c r="AB220" s="210"/>
      <c r="AC220" s="210"/>
      <c r="AD220" s="210"/>
      <c r="AE220" s="210"/>
      <c r="AF220" s="210"/>
      <c r="AG220" s="210" t="s">
        <v>282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1" x14ac:dyDescent="0.25">
      <c r="A221" s="217"/>
      <c r="B221" s="218"/>
      <c r="C221" s="244" t="s">
        <v>1211</v>
      </c>
      <c r="D221" s="222"/>
      <c r="E221" s="223">
        <v>27.832799999999999</v>
      </c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10"/>
      <c r="Z221" s="210"/>
      <c r="AA221" s="210"/>
      <c r="AB221" s="210"/>
      <c r="AC221" s="210"/>
      <c r="AD221" s="210"/>
      <c r="AE221" s="210"/>
      <c r="AF221" s="210"/>
      <c r="AG221" s="210" t="s">
        <v>282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1" x14ac:dyDescent="0.25">
      <c r="A222" s="217"/>
      <c r="B222" s="218"/>
      <c r="C222" s="244" t="s">
        <v>1212</v>
      </c>
      <c r="D222" s="222"/>
      <c r="E222" s="223">
        <v>16.2364</v>
      </c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10"/>
      <c r="Z222" s="210"/>
      <c r="AA222" s="210"/>
      <c r="AB222" s="210"/>
      <c r="AC222" s="210"/>
      <c r="AD222" s="210"/>
      <c r="AE222" s="210"/>
      <c r="AF222" s="210"/>
      <c r="AG222" s="210" t="s">
        <v>282</v>
      </c>
      <c r="AH222" s="210">
        <v>0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1" x14ac:dyDescent="0.25">
      <c r="A223" s="217"/>
      <c r="B223" s="218"/>
      <c r="C223" s="244" t="s">
        <v>1213</v>
      </c>
      <c r="D223" s="222"/>
      <c r="E223" s="223">
        <v>24.1296</v>
      </c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10"/>
      <c r="Z223" s="210"/>
      <c r="AA223" s="210"/>
      <c r="AB223" s="210"/>
      <c r="AC223" s="210"/>
      <c r="AD223" s="210"/>
      <c r="AE223" s="210"/>
      <c r="AF223" s="210"/>
      <c r="AG223" s="210" t="s">
        <v>282</v>
      </c>
      <c r="AH223" s="210">
        <v>0</v>
      </c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1" x14ac:dyDescent="0.25">
      <c r="A224" s="217"/>
      <c r="B224" s="218"/>
      <c r="C224" s="244" t="s">
        <v>1214</v>
      </c>
      <c r="D224" s="222"/>
      <c r="E224" s="223">
        <v>4</v>
      </c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10"/>
      <c r="Z224" s="210"/>
      <c r="AA224" s="210"/>
      <c r="AB224" s="210"/>
      <c r="AC224" s="210"/>
      <c r="AD224" s="210"/>
      <c r="AE224" s="210"/>
      <c r="AF224" s="210"/>
      <c r="AG224" s="210" t="s">
        <v>282</v>
      </c>
      <c r="AH224" s="210">
        <v>0</v>
      </c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1" x14ac:dyDescent="0.25">
      <c r="A225" s="217"/>
      <c r="B225" s="218"/>
      <c r="C225" s="244" t="s">
        <v>1215</v>
      </c>
      <c r="D225" s="222"/>
      <c r="E225" s="223">
        <v>4.8</v>
      </c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10"/>
      <c r="Z225" s="210"/>
      <c r="AA225" s="210"/>
      <c r="AB225" s="210"/>
      <c r="AC225" s="210"/>
      <c r="AD225" s="210"/>
      <c r="AE225" s="210"/>
      <c r="AF225" s="210"/>
      <c r="AG225" s="210" t="s">
        <v>282</v>
      </c>
      <c r="AH225" s="210">
        <v>0</v>
      </c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1" x14ac:dyDescent="0.25">
      <c r="A226" s="217"/>
      <c r="B226" s="218"/>
      <c r="C226" s="244" t="s">
        <v>1216</v>
      </c>
      <c r="D226" s="222"/>
      <c r="E226" s="223">
        <v>2.4</v>
      </c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10"/>
      <c r="Z226" s="210"/>
      <c r="AA226" s="210"/>
      <c r="AB226" s="210"/>
      <c r="AC226" s="210"/>
      <c r="AD226" s="210"/>
      <c r="AE226" s="210"/>
      <c r="AF226" s="210"/>
      <c r="AG226" s="210" t="s">
        <v>282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1" x14ac:dyDescent="0.25">
      <c r="A227" s="217"/>
      <c r="B227" s="218"/>
      <c r="C227" s="244" t="s">
        <v>1215</v>
      </c>
      <c r="D227" s="222"/>
      <c r="E227" s="223">
        <v>4.8</v>
      </c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10"/>
      <c r="Z227" s="210"/>
      <c r="AA227" s="210"/>
      <c r="AB227" s="210"/>
      <c r="AC227" s="210"/>
      <c r="AD227" s="210"/>
      <c r="AE227" s="210"/>
      <c r="AF227" s="210"/>
      <c r="AG227" s="210" t="s">
        <v>282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1" x14ac:dyDescent="0.25">
      <c r="A228" s="217"/>
      <c r="B228" s="218"/>
      <c r="C228" s="244" t="s">
        <v>1217</v>
      </c>
      <c r="D228" s="222"/>
      <c r="E228" s="223">
        <v>2.2400000000000002</v>
      </c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10"/>
      <c r="Z228" s="210"/>
      <c r="AA228" s="210"/>
      <c r="AB228" s="210"/>
      <c r="AC228" s="210"/>
      <c r="AD228" s="210"/>
      <c r="AE228" s="210"/>
      <c r="AF228" s="210"/>
      <c r="AG228" s="210" t="s">
        <v>282</v>
      </c>
      <c r="AH228" s="210">
        <v>0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1" x14ac:dyDescent="0.25">
      <c r="A229" s="217"/>
      <c r="B229" s="218"/>
      <c r="C229" s="244" t="s">
        <v>1218</v>
      </c>
      <c r="D229" s="222"/>
      <c r="E229" s="223">
        <v>3.1732</v>
      </c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10"/>
      <c r="Z229" s="210"/>
      <c r="AA229" s="210"/>
      <c r="AB229" s="210"/>
      <c r="AC229" s="210"/>
      <c r="AD229" s="210"/>
      <c r="AE229" s="210"/>
      <c r="AF229" s="210"/>
      <c r="AG229" s="210" t="s">
        <v>282</v>
      </c>
      <c r="AH229" s="210">
        <v>0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1" x14ac:dyDescent="0.25">
      <c r="A230" s="217"/>
      <c r="B230" s="218"/>
      <c r="C230" s="244" t="s">
        <v>1219</v>
      </c>
      <c r="D230" s="222"/>
      <c r="E230" s="223">
        <v>27.58</v>
      </c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10"/>
      <c r="Z230" s="210"/>
      <c r="AA230" s="210"/>
      <c r="AB230" s="210"/>
      <c r="AC230" s="210"/>
      <c r="AD230" s="210"/>
      <c r="AE230" s="210"/>
      <c r="AF230" s="210"/>
      <c r="AG230" s="210" t="s">
        <v>282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1" x14ac:dyDescent="0.25">
      <c r="A231" s="217"/>
      <c r="B231" s="218"/>
      <c r="C231" s="244" t="s">
        <v>1220</v>
      </c>
      <c r="D231" s="222"/>
      <c r="E231" s="223">
        <v>168.17500000000001</v>
      </c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10"/>
      <c r="Z231" s="210"/>
      <c r="AA231" s="210"/>
      <c r="AB231" s="210"/>
      <c r="AC231" s="210"/>
      <c r="AD231" s="210"/>
      <c r="AE231" s="210"/>
      <c r="AF231" s="210"/>
      <c r="AG231" s="210" t="s">
        <v>282</v>
      </c>
      <c r="AH231" s="210">
        <v>0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1" x14ac:dyDescent="0.25">
      <c r="A232" s="217"/>
      <c r="B232" s="218"/>
      <c r="C232" s="244" t="s">
        <v>1221</v>
      </c>
      <c r="D232" s="222"/>
      <c r="E232" s="223">
        <v>54.12</v>
      </c>
      <c r="F232" s="220"/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10"/>
      <c r="Z232" s="210"/>
      <c r="AA232" s="210"/>
      <c r="AB232" s="210"/>
      <c r="AC232" s="210"/>
      <c r="AD232" s="210"/>
      <c r="AE232" s="210"/>
      <c r="AF232" s="210"/>
      <c r="AG232" s="210" t="s">
        <v>282</v>
      </c>
      <c r="AH232" s="210">
        <v>0</v>
      </c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ht="20.399999999999999" outlineLevel="1" x14ac:dyDescent="0.25">
      <c r="A233" s="231">
        <v>40</v>
      </c>
      <c r="B233" s="232" t="s">
        <v>1222</v>
      </c>
      <c r="C233" s="242" t="s">
        <v>1223</v>
      </c>
      <c r="D233" s="233" t="s">
        <v>290</v>
      </c>
      <c r="E233" s="234">
        <v>2500</v>
      </c>
      <c r="F233" s="235"/>
      <c r="G233" s="236">
        <f>ROUND(E233*F233,2)</f>
        <v>0</v>
      </c>
      <c r="H233" s="235"/>
      <c r="I233" s="236">
        <f>ROUND(E233*H233,2)</f>
        <v>0</v>
      </c>
      <c r="J233" s="235"/>
      <c r="K233" s="236">
        <f>ROUND(E233*J233,2)</f>
        <v>0</v>
      </c>
      <c r="L233" s="236">
        <v>15</v>
      </c>
      <c r="M233" s="236">
        <f>G233*(1+L233/100)</f>
        <v>0</v>
      </c>
      <c r="N233" s="236">
        <v>3.5500000000000002E-3</v>
      </c>
      <c r="O233" s="236">
        <f>ROUND(E233*N233,2)</f>
        <v>8.8800000000000008</v>
      </c>
      <c r="P233" s="236">
        <v>0</v>
      </c>
      <c r="Q233" s="236">
        <f>ROUND(E233*P233,2)</f>
        <v>0</v>
      </c>
      <c r="R233" s="236" t="s">
        <v>687</v>
      </c>
      <c r="S233" s="236" t="s">
        <v>243</v>
      </c>
      <c r="T233" s="237" t="s">
        <v>243</v>
      </c>
      <c r="U233" s="220">
        <v>0.17</v>
      </c>
      <c r="V233" s="220">
        <f>ROUND(E233*U233,2)</f>
        <v>425</v>
      </c>
      <c r="W233" s="220"/>
      <c r="X233" s="220" t="s">
        <v>292</v>
      </c>
      <c r="Y233" s="210"/>
      <c r="Z233" s="210"/>
      <c r="AA233" s="210"/>
      <c r="AB233" s="210"/>
      <c r="AC233" s="210"/>
      <c r="AD233" s="210"/>
      <c r="AE233" s="210"/>
      <c r="AF233" s="210"/>
      <c r="AG233" s="210" t="s">
        <v>293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1" x14ac:dyDescent="0.25">
      <c r="A234" s="217"/>
      <c r="B234" s="218"/>
      <c r="C234" s="244" t="s">
        <v>1189</v>
      </c>
      <c r="D234" s="222"/>
      <c r="E234" s="223"/>
      <c r="F234" s="220"/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10"/>
      <c r="Z234" s="210"/>
      <c r="AA234" s="210"/>
      <c r="AB234" s="210"/>
      <c r="AC234" s="210"/>
      <c r="AD234" s="210"/>
      <c r="AE234" s="210"/>
      <c r="AF234" s="210"/>
      <c r="AG234" s="210" t="s">
        <v>282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5">
      <c r="A235" s="217"/>
      <c r="B235" s="218"/>
      <c r="C235" s="244" t="s">
        <v>1224</v>
      </c>
      <c r="D235" s="222"/>
      <c r="E235" s="223">
        <v>2500</v>
      </c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10"/>
      <c r="Z235" s="210"/>
      <c r="AA235" s="210"/>
      <c r="AB235" s="210"/>
      <c r="AC235" s="210"/>
      <c r="AD235" s="210"/>
      <c r="AE235" s="210"/>
      <c r="AF235" s="210"/>
      <c r="AG235" s="210" t="s">
        <v>282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1" x14ac:dyDescent="0.25">
      <c r="A236" s="231">
        <v>41</v>
      </c>
      <c r="B236" s="232" t="s">
        <v>1225</v>
      </c>
      <c r="C236" s="242" t="s">
        <v>1226</v>
      </c>
      <c r="D236" s="233" t="s">
        <v>290</v>
      </c>
      <c r="E236" s="234">
        <v>300</v>
      </c>
      <c r="F236" s="235"/>
      <c r="G236" s="236">
        <f>ROUND(E236*F236,2)</f>
        <v>0</v>
      </c>
      <c r="H236" s="235"/>
      <c r="I236" s="236">
        <f>ROUND(E236*H236,2)</f>
        <v>0</v>
      </c>
      <c r="J236" s="235"/>
      <c r="K236" s="236">
        <f>ROUND(E236*J236,2)</f>
        <v>0</v>
      </c>
      <c r="L236" s="236">
        <v>15</v>
      </c>
      <c r="M236" s="236">
        <f>G236*(1+L236/100)</f>
        <v>0</v>
      </c>
      <c r="N236" s="236">
        <v>3.8289999999999998E-2</v>
      </c>
      <c r="O236" s="236">
        <f>ROUND(E236*N236,2)</f>
        <v>11.49</v>
      </c>
      <c r="P236" s="236">
        <v>0</v>
      </c>
      <c r="Q236" s="236">
        <f>ROUND(E236*P236,2)</f>
        <v>0</v>
      </c>
      <c r="R236" s="236" t="s">
        <v>687</v>
      </c>
      <c r="S236" s="236" t="s">
        <v>243</v>
      </c>
      <c r="T236" s="237" t="s">
        <v>243</v>
      </c>
      <c r="U236" s="220">
        <v>1.88</v>
      </c>
      <c r="V236" s="220">
        <f>ROUND(E236*U236,2)</f>
        <v>564</v>
      </c>
      <c r="W236" s="220"/>
      <c r="X236" s="220" t="s">
        <v>292</v>
      </c>
      <c r="Y236" s="210"/>
      <c r="Z236" s="210"/>
      <c r="AA236" s="210"/>
      <c r="AB236" s="210"/>
      <c r="AC236" s="210"/>
      <c r="AD236" s="210"/>
      <c r="AE236" s="210"/>
      <c r="AF236" s="210"/>
      <c r="AG236" s="210" t="s">
        <v>326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5">
      <c r="A237" s="217"/>
      <c r="B237" s="218"/>
      <c r="C237" s="261" t="s">
        <v>1188</v>
      </c>
      <c r="D237" s="252"/>
      <c r="E237" s="252"/>
      <c r="F237" s="252"/>
      <c r="G237" s="252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10"/>
      <c r="Z237" s="210"/>
      <c r="AA237" s="210"/>
      <c r="AB237" s="210"/>
      <c r="AC237" s="210"/>
      <c r="AD237" s="210"/>
      <c r="AE237" s="210"/>
      <c r="AF237" s="210"/>
      <c r="AG237" s="210" t="s">
        <v>295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1" x14ac:dyDescent="0.25">
      <c r="A238" s="217"/>
      <c r="B238" s="218"/>
      <c r="C238" s="244" t="s">
        <v>1189</v>
      </c>
      <c r="D238" s="222"/>
      <c r="E238" s="223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10"/>
      <c r="Z238" s="210"/>
      <c r="AA238" s="210"/>
      <c r="AB238" s="210"/>
      <c r="AC238" s="210"/>
      <c r="AD238" s="210"/>
      <c r="AE238" s="210"/>
      <c r="AF238" s="210"/>
      <c r="AG238" s="210" t="s">
        <v>282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1" x14ac:dyDescent="0.25">
      <c r="A239" s="217"/>
      <c r="B239" s="218"/>
      <c r="C239" s="244" t="s">
        <v>1205</v>
      </c>
      <c r="D239" s="222"/>
      <c r="E239" s="223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10"/>
      <c r="Z239" s="210"/>
      <c r="AA239" s="210"/>
      <c r="AB239" s="210"/>
      <c r="AC239" s="210"/>
      <c r="AD239" s="210"/>
      <c r="AE239" s="210"/>
      <c r="AF239" s="210"/>
      <c r="AG239" s="210" t="s">
        <v>282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1" x14ac:dyDescent="0.25">
      <c r="A240" s="217"/>
      <c r="B240" s="218"/>
      <c r="C240" s="244" t="s">
        <v>1227</v>
      </c>
      <c r="D240" s="222"/>
      <c r="E240" s="223">
        <v>300</v>
      </c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10"/>
      <c r="Z240" s="210"/>
      <c r="AA240" s="210"/>
      <c r="AB240" s="210"/>
      <c r="AC240" s="210"/>
      <c r="AD240" s="210"/>
      <c r="AE240" s="210"/>
      <c r="AF240" s="210"/>
      <c r="AG240" s="210" t="s">
        <v>282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1" x14ac:dyDescent="0.25">
      <c r="A241" s="231">
        <v>42</v>
      </c>
      <c r="B241" s="232" t="s">
        <v>1228</v>
      </c>
      <c r="C241" s="242" t="s">
        <v>1229</v>
      </c>
      <c r="D241" s="233" t="s">
        <v>290</v>
      </c>
      <c r="E241" s="234">
        <v>315</v>
      </c>
      <c r="F241" s="235"/>
      <c r="G241" s="236">
        <f>ROUND(E241*F241,2)</f>
        <v>0</v>
      </c>
      <c r="H241" s="235"/>
      <c r="I241" s="236">
        <f>ROUND(E241*H241,2)</f>
        <v>0</v>
      </c>
      <c r="J241" s="235"/>
      <c r="K241" s="236">
        <f>ROUND(E241*J241,2)</f>
        <v>0</v>
      </c>
      <c r="L241" s="236">
        <v>15</v>
      </c>
      <c r="M241" s="236">
        <f>G241*(1+L241/100)</f>
        <v>0</v>
      </c>
      <c r="N241" s="236">
        <v>3.4909999999999997E-2</v>
      </c>
      <c r="O241" s="236">
        <f>ROUND(E241*N241,2)</f>
        <v>11</v>
      </c>
      <c r="P241" s="236">
        <v>0</v>
      </c>
      <c r="Q241" s="236">
        <f>ROUND(E241*P241,2)</f>
        <v>0</v>
      </c>
      <c r="R241" s="236" t="s">
        <v>687</v>
      </c>
      <c r="S241" s="236" t="s">
        <v>243</v>
      </c>
      <c r="T241" s="237" t="s">
        <v>243</v>
      </c>
      <c r="U241" s="220">
        <v>1.1841699999999999</v>
      </c>
      <c r="V241" s="220">
        <f>ROUND(E241*U241,2)</f>
        <v>373.01</v>
      </c>
      <c r="W241" s="220"/>
      <c r="X241" s="220" t="s">
        <v>292</v>
      </c>
      <c r="Y241" s="210"/>
      <c r="Z241" s="210"/>
      <c r="AA241" s="210"/>
      <c r="AB241" s="210"/>
      <c r="AC241" s="210"/>
      <c r="AD241" s="210"/>
      <c r="AE241" s="210"/>
      <c r="AF241" s="210"/>
      <c r="AG241" s="210" t="s">
        <v>320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1" x14ac:dyDescent="0.25">
      <c r="A242" s="217"/>
      <c r="B242" s="218"/>
      <c r="C242" s="261" t="s">
        <v>1230</v>
      </c>
      <c r="D242" s="252"/>
      <c r="E242" s="252"/>
      <c r="F242" s="252"/>
      <c r="G242" s="252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10"/>
      <c r="Z242" s="210"/>
      <c r="AA242" s="210"/>
      <c r="AB242" s="210"/>
      <c r="AC242" s="210"/>
      <c r="AD242" s="210"/>
      <c r="AE242" s="210"/>
      <c r="AF242" s="210"/>
      <c r="AG242" s="210" t="s">
        <v>295</v>
      </c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38" t="str">
        <f>C242</f>
        <v>okenního nebo dveřního, z pomocného pracovního lešení o výšce podlahy do 1900 mm a pro zatížení do 1,5 kPa,</v>
      </c>
      <c r="BB242" s="210"/>
      <c r="BC242" s="210"/>
      <c r="BD242" s="210"/>
      <c r="BE242" s="210"/>
      <c r="BF242" s="210"/>
      <c r="BG242" s="210"/>
      <c r="BH242" s="210"/>
    </row>
    <row r="243" spans="1:60" ht="20.399999999999999" outlineLevel="1" x14ac:dyDescent="0.25">
      <c r="A243" s="231">
        <v>43</v>
      </c>
      <c r="B243" s="232" t="s">
        <v>1231</v>
      </c>
      <c r="C243" s="242" t="s">
        <v>1232</v>
      </c>
      <c r="D243" s="233" t="s">
        <v>290</v>
      </c>
      <c r="E243" s="234">
        <v>400</v>
      </c>
      <c r="F243" s="235"/>
      <c r="G243" s="236">
        <f>ROUND(E243*F243,2)</f>
        <v>0</v>
      </c>
      <c r="H243" s="235"/>
      <c r="I243" s="236">
        <f>ROUND(E243*H243,2)</f>
        <v>0</v>
      </c>
      <c r="J243" s="235"/>
      <c r="K243" s="236">
        <f>ROUND(E243*J243,2)</f>
        <v>0</v>
      </c>
      <c r="L243" s="236">
        <v>15</v>
      </c>
      <c r="M243" s="236">
        <f>G243*(1+L243/100)</f>
        <v>0</v>
      </c>
      <c r="N243" s="236">
        <v>1.21E-2</v>
      </c>
      <c r="O243" s="236">
        <f>ROUND(E243*N243,2)</f>
        <v>4.84</v>
      </c>
      <c r="P243" s="236">
        <v>0</v>
      </c>
      <c r="Q243" s="236">
        <f>ROUND(E243*P243,2)</f>
        <v>0</v>
      </c>
      <c r="R243" s="236" t="s">
        <v>687</v>
      </c>
      <c r="S243" s="236" t="s">
        <v>243</v>
      </c>
      <c r="T243" s="237" t="s">
        <v>243</v>
      </c>
      <c r="U243" s="220">
        <v>0.27110000000000001</v>
      </c>
      <c r="V243" s="220">
        <f>ROUND(E243*U243,2)</f>
        <v>108.44</v>
      </c>
      <c r="W243" s="220"/>
      <c r="X243" s="220" t="s">
        <v>292</v>
      </c>
      <c r="Y243" s="210"/>
      <c r="Z243" s="210"/>
      <c r="AA243" s="210"/>
      <c r="AB243" s="210"/>
      <c r="AC243" s="210"/>
      <c r="AD243" s="210"/>
      <c r="AE243" s="210"/>
      <c r="AF243" s="210"/>
      <c r="AG243" s="210" t="s">
        <v>320</v>
      </c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1" x14ac:dyDescent="0.25">
      <c r="A244" s="217"/>
      <c r="B244" s="218"/>
      <c r="C244" s="243" t="s">
        <v>1233</v>
      </c>
      <c r="D244" s="239"/>
      <c r="E244" s="239"/>
      <c r="F244" s="239"/>
      <c r="G244" s="239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10"/>
      <c r="Z244" s="210"/>
      <c r="AA244" s="210"/>
      <c r="AB244" s="210"/>
      <c r="AC244" s="210"/>
      <c r="AD244" s="210"/>
      <c r="AE244" s="210"/>
      <c r="AF244" s="210"/>
      <c r="AG244" s="210" t="s">
        <v>248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1" x14ac:dyDescent="0.25">
      <c r="A245" s="217"/>
      <c r="B245" s="218"/>
      <c r="C245" s="244" t="s">
        <v>1234</v>
      </c>
      <c r="D245" s="222"/>
      <c r="E245" s="223">
        <v>400</v>
      </c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10"/>
      <c r="Z245" s="210"/>
      <c r="AA245" s="210"/>
      <c r="AB245" s="210"/>
      <c r="AC245" s="210"/>
      <c r="AD245" s="210"/>
      <c r="AE245" s="210"/>
      <c r="AF245" s="210"/>
      <c r="AG245" s="210" t="s">
        <v>282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x14ac:dyDescent="0.25">
      <c r="A246" s="225" t="s">
        <v>238</v>
      </c>
      <c r="B246" s="226" t="s">
        <v>129</v>
      </c>
      <c r="C246" s="241" t="s">
        <v>130</v>
      </c>
      <c r="D246" s="227"/>
      <c r="E246" s="228"/>
      <c r="F246" s="229"/>
      <c r="G246" s="229">
        <f>SUMIF(AG247:AG276,"&lt;&gt;NOR",G247:G276)</f>
        <v>0</v>
      </c>
      <c r="H246" s="229"/>
      <c r="I246" s="229">
        <f>SUM(I247:I276)</f>
        <v>0</v>
      </c>
      <c r="J246" s="229"/>
      <c r="K246" s="229">
        <f>SUM(K247:K276)</f>
        <v>0</v>
      </c>
      <c r="L246" s="229"/>
      <c r="M246" s="229">
        <f>SUM(M247:M276)</f>
        <v>0</v>
      </c>
      <c r="N246" s="229"/>
      <c r="O246" s="229">
        <f>SUM(O247:O276)</f>
        <v>77.06</v>
      </c>
      <c r="P246" s="229"/>
      <c r="Q246" s="229">
        <f>SUM(Q247:Q276)</f>
        <v>0</v>
      </c>
      <c r="R246" s="229"/>
      <c r="S246" s="229"/>
      <c r="T246" s="230"/>
      <c r="U246" s="224"/>
      <c r="V246" s="224">
        <f>SUM(V247:V276)</f>
        <v>1599.8700000000001</v>
      </c>
      <c r="W246" s="224"/>
      <c r="X246" s="224"/>
      <c r="AG246" t="s">
        <v>239</v>
      </c>
    </row>
    <row r="247" spans="1:60" outlineLevel="1" x14ac:dyDescent="0.25">
      <c r="A247" s="231">
        <v>44</v>
      </c>
      <c r="B247" s="232" t="s">
        <v>1235</v>
      </c>
      <c r="C247" s="242" t="s">
        <v>1236</v>
      </c>
      <c r="D247" s="233" t="s">
        <v>290</v>
      </c>
      <c r="E247" s="234">
        <v>409.95</v>
      </c>
      <c r="F247" s="235"/>
      <c r="G247" s="236">
        <f>ROUND(E247*F247,2)</f>
        <v>0</v>
      </c>
      <c r="H247" s="235"/>
      <c r="I247" s="236">
        <f>ROUND(E247*H247,2)</f>
        <v>0</v>
      </c>
      <c r="J247" s="235"/>
      <c r="K247" s="236">
        <f>ROUND(E247*J247,2)</f>
        <v>0</v>
      </c>
      <c r="L247" s="236">
        <v>15</v>
      </c>
      <c r="M247" s="236">
        <f>G247*(1+L247/100)</f>
        <v>0</v>
      </c>
      <c r="N247" s="236">
        <v>4.0000000000000003E-5</v>
      </c>
      <c r="O247" s="236">
        <f>ROUND(E247*N247,2)</f>
        <v>0.02</v>
      </c>
      <c r="P247" s="236">
        <v>0</v>
      </c>
      <c r="Q247" s="236">
        <f>ROUND(E247*P247,2)</f>
        <v>0</v>
      </c>
      <c r="R247" s="236" t="s">
        <v>880</v>
      </c>
      <c r="S247" s="236" t="s">
        <v>243</v>
      </c>
      <c r="T247" s="237" t="s">
        <v>243</v>
      </c>
      <c r="U247" s="220">
        <v>7.8E-2</v>
      </c>
      <c r="V247" s="220">
        <f>ROUND(E247*U247,2)</f>
        <v>31.98</v>
      </c>
      <c r="W247" s="220"/>
      <c r="X247" s="220" t="s">
        <v>292</v>
      </c>
      <c r="Y247" s="210"/>
      <c r="Z247" s="210"/>
      <c r="AA247" s="210"/>
      <c r="AB247" s="210"/>
      <c r="AC247" s="210"/>
      <c r="AD247" s="210"/>
      <c r="AE247" s="210"/>
      <c r="AF247" s="210"/>
      <c r="AG247" s="210" t="s">
        <v>293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ht="21" outlineLevel="1" x14ac:dyDescent="0.25">
      <c r="A248" s="217"/>
      <c r="B248" s="218"/>
      <c r="C248" s="261" t="s">
        <v>1237</v>
      </c>
      <c r="D248" s="252"/>
      <c r="E248" s="252"/>
      <c r="F248" s="252"/>
      <c r="G248" s="252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10"/>
      <c r="Z248" s="210"/>
      <c r="AA248" s="210"/>
      <c r="AB248" s="210"/>
      <c r="AC248" s="210"/>
      <c r="AD248" s="210"/>
      <c r="AE248" s="210"/>
      <c r="AF248" s="210"/>
      <c r="AG248" s="210" t="s">
        <v>295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38" t="str">
        <f>C248</f>
        <v>s rámy a zárubněmi, zábradlí, předmětů oplechování apod., které se zřizují ještě před úpravami povrchu, před jejich znečištěním při úpravách povrchu nástřikem plastických (lepivých) maltovin</v>
      </c>
      <c r="BB248" s="210"/>
      <c r="BC248" s="210"/>
      <c r="BD248" s="210"/>
      <c r="BE248" s="210"/>
      <c r="BF248" s="210"/>
      <c r="BG248" s="210"/>
      <c r="BH248" s="210"/>
    </row>
    <row r="249" spans="1:60" outlineLevel="1" x14ac:dyDescent="0.25">
      <c r="A249" s="217"/>
      <c r="B249" s="218"/>
      <c r="C249" s="244" t="s">
        <v>1238</v>
      </c>
      <c r="D249" s="222"/>
      <c r="E249" s="223">
        <v>308.88</v>
      </c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10"/>
      <c r="Z249" s="210"/>
      <c r="AA249" s="210"/>
      <c r="AB249" s="210"/>
      <c r="AC249" s="210"/>
      <c r="AD249" s="210"/>
      <c r="AE249" s="210"/>
      <c r="AF249" s="210"/>
      <c r="AG249" s="210" t="s">
        <v>282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1" x14ac:dyDescent="0.25">
      <c r="A250" s="217"/>
      <c r="B250" s="218"/>
      <c r="C250" s="244" t="s">
        <v>1239</v>
      </c>
      <c r="D250" s="222"/>
      <c r="E250" s="223">
        <v>101.07</v>
      </c>
      <c r="F250" s="220"/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10"/>
      <c r="Z250" s="210"/>
      <c r="AA250" s="210"/>
      <c r="AB250" s="210"/>
      <c r="AC250" s="210"/>
      <c r="AD250" s="210"/>
      <c r="AE250" s="210"/>
      <c r="AF250" s="210"/>
      <c r="AG250" s="210" t="s">
        <v>282</v>
      </c>
      <c r="AH250" s="210">
        <v>0</v>
      </c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ht="20.399999999999999" outlineLevel="1" x14ac:dyDescent="0.25">
      <c r="A251" s="231">
        <v>45</v>
      </c>
      <c r="B251" s="232" t="s">
        <v>1240</v>
      </c>
      <c r="C251" s="242" t="s">
        <v>1241</v>
      </c>
      <c r="D251" s="233" t="s">
        <v>290</v>
      </c>
      <c r="E251" s="234">
        <v>237.76</v>
      </c>
      <c r="F251" s="235"/>
      <c r="G251" s="236">
        <f>ROUND(E251*F251,2)</f>
        <v>0</v>
      </c>
      <c r="H251" s="235"/>
      <c r="I251" s="236">
        <f>ROUND(E251*H251,2)</f>
        <v>0</v>
      </c>
      <c r="J251" s="235"/>
      <c r="K251" s="236">
        <f>ROUND(E251*J251,2)</f>
        <v>0</v>
      </c>
      <c r="L251" s="236">
        <v>15</v>
      </c>
      <c r="M251" s="236">
        <f>G251*(1+L251/100)</f>
        <v>0</v>
      </c>
      <c r="N251" s="236">
        <v>2.741E-2</v>
      </c>
      <c r="O251" s="236">
        <f>ROUND(E251*N251,2)</f>
        <v>6.52</v>
      </c>
      <c r="P251" s="236">
        <v>0</v>
      </c>
      <c r="Q251" s="236">
        <f>ROUND(E251*P251,2)</f>
        <v>0</v>
      </c>
      <c r="R251" s="236" t="s">
        <v>880</v>
      </c>
      <c r="S251" s="236" t="s">
        <v>243</v>
      </c>
      <c r="T251" s="237" t="s">
        <v>243</v>
      </c>
      <c r="U251" s="220">
        <v>1.42</v>
      </c>
      <c r="V251" s="220">
        <f>ROUND(E251*U251,2)</f>
        <v>337.62</v>
      </c>
      <c r="W251" s="220"/>
      <c r="X251" s="220" t="s">
        <v>292</v>
      </c>
      <c r="Y251" s="210"/>
      <c r="Z251" s="210"/>
      <c r="AA251" s="210"/>
      <c r="AB251" s="210"/>
      <c r="AC251" s="210"/>
      <c r="AD251" s="210"/>
      <c r="AE251" s="210"/>
      <c r="AF251" s="210"/>
      <c r="AG251" s="210" t="s">
        <v>320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ht="21" outlineLevel="1" x14ac:dyDescent="0.25">
      <c r="A252" s="217"/>
      <c r="B252" s="218"/>
      <c r="C252" s="261" t="s">
        <v>1242</v>
      </c>
      <c r="D252" s="252"/>
      <c r="E252" s="252"/>
      <c r="F252" s="252"/>
      <c r="G252" s="252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10"/>
      <c r="Z252" s="210"/>
      <c r="AA252" s="210"/>
      <c r="AB252" s="210"/>
      <c r="AC252" s="210"/>
      <c r="AD252" s="210"/>
      <c r="AE252" s="210"/>
      <c r="AF252" s="210"/>
      <c r="AG252" s="210" t="s">
        <v>295</v>
      </c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38" t="str">
        <f>C252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52" s="210"/>
      <c r="BC252" s="210"/>
      <c r="BD252" s="210"/>
      <c r="BE252" s="210"/>
      <c r="BF252" s="210"/>
      <c r="BG252" s="210"/>
      <c r="BH252" s="210"/>
    </row>
    <row r="253" spans="1:60" outlineLevel="1" x14ac:dyDescent="0.25">
      <c r="A253" s="217"/>
      <c r="B253" s="218"/>
      <c r="C253" s="269" t="s">
        <v>1243</v>
      </c>
      <c r="D253" s="267"/>
      <c r="E253" s="267"/>
      <c r="F253" s="267"/>
      <c r="G253" s="267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10"/>
      <c r="Z253" s="210"/>
      <c r="AA253" s="210"/>
      <c r="AB253" s="210"/>
      <c r="AC253" s="210"/>
      <c r="AD253" s="210"/>
      <c r="AE253" s="210"/>
      <c r="AF253" s="210"/>
      <c r="AG253" s="210" t="s">
        <v>295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1" x14ac:dyDescent="0.25">
      <c r="A254" s="217"/>
      <c r="B254" s="218"/>
      <c r="C254" s="262" t="s">
        <v>1244</v>
      </c>
      <c r="D254" s="253"/>
      <c r="E254" s="253"/>
      <c r="F254" s="253"/>
      <c r="G254" s="253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10"/>
      <c r="Z254" s="210"/>
      <c r="AA254" s="210"/>
      <c r="AB254" s="210"/>
      <c r="AC254" s="210"/>
      <c r="AD254" s="210"/>
      <c r="AE254" s="210"/>
      <c r="AF254" s="210"/>
      <c r="AG254" s="210" t="s">
        <v>248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1" x14ac:dyDescent="0.25">
      <c r="A255" s="217"/>
      <c r="B255" s="218"/>
      <c r="C255" s="244" t="s">
        <v>1245</v>
      </c>
      <c r="D255" s="222"/>
      <c r="E255" s="223">
        <v>111.52</v>
      </c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10"/>
      <c r="Z255" s="210"/>
      <c r="AA255" s="210"/>
      <c r="AB255" s="210"/>
      <c r="AC255" s="210"/>
      <c r="AD255" s="210"/>
      <c r="AE255" s="210"/>
      <c r="AF255" s="210"/>
      <c r="AG255" s="210" t="s">
        <v>282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1" x14ac:dyDescent="0.25">
      <c r="A256" s="217"/>
      <c r="B256" s="218"/>
      <c r="C256" s="244" t="s">
        <v>1246</v>
      </c>
      <c r="D256" s="222"/>
      <c r="E256" s="223">
        <v>51.73</v>
      </c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10"/>
      <c r="Z256" s="210"/>
      <c r="AA256" s="210"/>
      <c r="AB256" s="210"/>
      <c r="AC256" s="210"/>
      <c r="AD256" s="210"/>
      <c r="AE256" s="210"/>
      <c r="AF256" s="210"/>
      <c r="AG256" s="210" t="s">
        <v>282</v>
      </c>
      <c r="AH256" s="210">
        <v>0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1" x14ac:dyDescent="0.25">
      <c r="A257" s="217"/>
      <c r="B257" s="218"/>
      <c r="C257" s="244" t="s">
        <v>1247</v>
      </c>
      <c r="D257" s="222"/>
      <c r="E257" s="223">
        <v>74.510000000000005</v>
      </c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10"/>
      <c r="Z257" s="210"/>
      <c r="AA257" s="210"/>
      <c r="AB257" s="210"/>
      <c r="AC257" s="210"/>
      <c r="AD257" s="210"/>
      <c r="AE257" s="210"/>
      <c r="AF257" s="210"/>
      <c r="AG257" s="210" t="s">
        <v>282</v>
      </c>
      <c r="AH257" s="210">
        <v>0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1" x14ac:dyDescent="0.25">
      <c r="A258" s="231">
        <v>46</v>
      </c>
      <c r="B258" s="232" t="s">
        <v>1248</v>
      </c>
      <c r="C258" s="242" t="s">
        <v>1249</v>
      </c>
      <c r="D258" s="233" t="s">
        <v>290</v>
      </c>
      <c r="E258" s="234">
        <v>788.2</v>
      </c>
      <c r="F258" s="235"/>
      <c r="G258" s="236">
        <f>ROUND(E258*F258,2)</f>
        <v>0</v>
      </c>
      <c r="H258" s="235"/>
      <c r="I258" s="236">
        <f>ROUND(E258*H258,2)</f>
        <v>0</v>
      </c>
      <c r="J258" s="235"/>
      <c r="K258" s="236">
        <f>ROUND(E258*J258,2)</f>
        <v>0</v>
      </c>
      <c r="L258" s="236">
        <v>15</v>
      </c>
      <c r="M258" s="236">
        <f>G258*(1+L258/100)</f>
        <v>0</v>
      </c>
      <c r="N258" s="236">
        <v>5.2580000000000002E-2</v>
      </c>
      <c r="O258" s="236">
        <f>ROUND(E258*N258,2)</f>
        <v>41.44</v>
      </c>
      <c r="P258" s="236">
        <v>0</v>
      </c>
      <c r="Q258" s="236">
        <f>ROUND(E258*P258,2)</f>
        <v>0</v>
      </c>
      <c r="R258" s="236" t="s">
        <v>880</v>
      </c>
      <c r="S258" s="236" t="s">
        <v>243</v>
      </c>
      <c r="T258" s="237" t="s">
        <v>244</v>
      </c>
      <c r="U258" s="220">
        <v>0.92</v>
      </c>
      <c r="V258" s="220">
        <f>ROUND(E258*U258,2)</f>
        <v>725.14</v>
      </c>
      <c r="W258" s="220"/>
      <c r="X258" s="220" t="s">
        <v>292</v>
      </c>
      <c r="Y258" s="210"/>
      <c r="Z258" s="210"/>
      <c r="AA258" s="210"/>
      <c r="AB258" s="210"/>
      <c r="AC258" s="210"/>
      <c r="AD258" s="210"/>
      <c r="AE258" s="210"/>
      <c r="AF258" s="210"/>
      <c r="AG258" s="210" t="s">
        <v>293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1" x14ac:dyDescent="0.25">
      <c r="A259" s="217"/>
      <c r="B259" s="218"/>
      <c r="C259" s="244" t="s">
        <v>1250</v>
      </c>
      <c r="D259" s="222"/>
      <c r="E259" s="223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10"/>
      <c r="Z259" s="210"/>
      <c r="AA259" s="210"/>
      <c r="AB259" s="210"/>
      <c r="AC259" s="210"/>
      <c r="AD259" s="210"/>
      <c r="AE259" s="210"/>
      <c r="AF259" s="210"/>
      <c r="AG259" s="210" t="s">
        <v>282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1" x14ac:dyDescent="0.25">
      <c r="A260" s="217"/>
      <c r="B260" s="218"/>
      <c r="C260" s="244" t="s">
        <v>1251</v>
      </c>
      <c r="D260" s="222"/>
      <c r="E260" s="223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10"/>
      <c r="Z260" s="210"/>
      <c r="AA260" s="210"/>
      <c r="AB260" s="210"/>
      <c r="AC260" s="210"/>
      <c r="AD260" s="210"/>
      <c r="AE260" s="210"/>
      <c r="AF260" s="210"/>
      <c r="AG260" s="210" t="s">
        <v>282</v>
      </c>
      <c r="AH260" s="210">
        <v>0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1" x14ac:dyDescent="0.25">
      <c r="A261" s="217"/>
      <c r="B261" s="218"/>
      <c r="C261" s="244" t="s">
        <v>1252</v>
      </c>
      <c r="D261" s="222"/>
      <c r="E261" s="223">
        <v>788.2</v>
      </c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10"/>
      <c r="Z261" s="210"/>
      <c r="AA261" s="210"/>
      <c r="AB261" s="210"/>
      <c r="AC261" s="210"/>
      <c r="AD261" s="210"/>
      <c r="AE261" s="210"/>
      <c r="AF261" s="210"/>
      <c r="AG261" s="210" t="s">
        <v>282</v>
      </c>
      <c r="AH261" s="210">
        <v>0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ht="30.6" outlineLevel="1" x14ac:dyDescent="0.25">
      <c r="A262" s="231">
        <v>47</v>
      </c>
      <c r="B262" s="232" t="s">
        <v>1253</v>
      </c>
      <c r="C262" s="242" t="s">
        <v>1254</v>
      </c>
      <c r="D262" s="233" t="s">
        <v>290</v>
      </c>
      <c r="E262" s="234">
        <v>882.60699999999997</v>
      </c>
      <c r="F262" s="235"/>
      <c r="G262" s="236">
        <f>ROUND(E262*F262,2)</f>
        <v>0</v>
      </c>
      <c r="H262" s="235"/>
      <c r="I262" s="236">
        <f>ROUND(E262*H262,2)</f>
        <v>0</v>
      </c>
      <c r="J262" s="235"/>
      <c r="K262" s="236">
        <f>ROUND(E262*J262,2)</f>
        <v>0</v>
      </c>
      <c r="L262" s="236">
        <v>15</v>
      </c>
      <c r="M262" s="236">
        <f>G262*(1+L262/100)</f>
        <v>0</v>
      </c>
      <c r="N262" s="236">
        <v>3.1850000000000003E-2</v>
      </c>
      <c r="O262" s="236">
        <f>ROUND(E262*N262,2)</f>
        <v>28.11</v>
      </c>
      <c r="P262" s="236">
        <v>0</v>
      </c>
      <c r="Q262" s="236">
        <f>ROUND(E262*P262,2)</f>
        <v>0</v>
      </c>
      <c r="R262" s="236" t="s">
        <v>687</v>
      </c>
      <c r="S262" s="236" t="s">
        <v>243</v>
      </c>
      <c r="T262" s="237" t="s">
        <v>1026</v>
      </c>
      <c r="U262" s="220">
        <v>0.42183999999999999</v>
      </c>
      <c r="V262" s="220">
        <f>ROUND(E262*U262,2)</f>
        <v>372.32</v>
      </c>
      <c r="W262" s="220"/>
      <c r="X262" s="220" t="s">
        <v>292</v>
      </c>
      <c r="Y262" s="210"/>
      <c r="Z262" s="210"/>
      <c r="AA262" s="210"/>
      <c r="AB262" s="210"/>
      <c r="AC262" s="210"/>
      <c r="AD262" s="210"/>
      <c r="AE262" s="210"/>
      <c r="AF262" s="210"/>
      <c r="AG262" s="210" t="s">
        <v>320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1" x14ac:dyDescent="0.25">
      <c r="A263" s="217"/>
      <c r="B263" s="218"/>
      <c r="C263" s="261" t="s">
        <v>1255</v>
      </c>
      <c r="D263" s="252"/>
      <c r="E263" s="252"/>
      <c r="F263" s="252"/>
      <c r="G263" s="252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10"/>
      <c r="Z263" s="210"/>
      <c r="AA263" s="210"/>
      <c r="AB263" s="210"/>
      <c r="AC263" s="210"/>
      <c r="AD263" s="210"/>
      <c r="AE263" s="210"/>
      <c r="AF263" s="210"/>
      <c r="AG263" s="210" t="s">
        <v>295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5">
      <c r="A264" s="217"/>
      <c r="B264" s="218"/>
      <c r="C264" s="262" t="s">
        <v>1256</v>
      </c>
      <c r="D264" s="253"/>
      <c r="E264" s="253"/>
      <c r="F264" s="253"/>
      <c r="G264" s="253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10"/>
      <c r="Z264" s="210"/>
      <c r="AA264" s="210"/>
      <c r="AB264" s="210"/>
      <c r="AC264" s="210"/>
      <c r="AD264" s="210"/>
      <c r="AE264" s="210"/>
      <c r="AF264" s="210"/>
      <c r="AG264" s="210" t="s">
        <v>248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1" x14ac:dyDescent="0.25">
      <c r="A265" s="217"/>
      <c r="B265" s="218"/>
      <c r="C265" s="244" t="s">
        <v>1257</v>
      </c>
      <c r="D265" s="222"/>
      <c r="E265" s="223">
        <v>882.60699999999997</v>
      </c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10"/>
      <c r="Z265" s="210"/>
      <c r="AA265" s="210"/>
      <c r="AB265" s="210"/>
      <c r="AC265" s="210"/>
      <c r="AD265" s="210"/>
      <c r="AE265" s="210"/>
      <c r="AF265" s="210"/>
      <c r="AG265" s="210" t="s">
        <v>282</v>
      </c>
      <c r="AH265" s="210">
        <v>0</v>
      </c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ht="20.399999999999999" outlineLevel="1" x14ac:dyDescent="0.25">
      <c r="A266" s="231">
        <v>48</v>
      </c>
      <c r="B266" s="232" t="s">
        <v>1258</v>
      </c>
      <c r="C266" s="242" t="s">
        <v>1259</v>
      </c>
      <c r="D266" s="233" t="s">
        <v>290</v>
      </c>
      <c r="E266" s="234">
        <v>18.54</v>
      </c>
      <c r="F266" s="235"/>
      <c r="G266" s="236">
        <f>ROUND(E266*F266,2)</f>
        <v>0</v>
      </c>
      <c r="H266" s="235"/>
      <c r="I266" s="236">
        <f>ROUND(E266*H266,2)</f>
        <v>0</v>
      </c>
      <c r="J266" s="235"/>
      <c r="K266" s="236">
        <f>ROUND(E266*J266,2)</f>
        <v>0</v>
      </c>
      <c r="L266" s="236">
        <v>15</v>
      </c>
      <c r="M266" s="236">
        <f>G266*(1+L266/100)</f>
        <v>0</v>
      </c>
      <c r="N266" s="236">
        <v>3.143E-2</v>
      </c>
      <c r="O266" s="236">
        <f>ROUND(E266*N266,2)</f>
        <v>0.57999999999999996</v>
      </c>
      <c r="P266" s="236">
        <v>0</v>
      </c>
      <c r="Q266" s="236">
        <f>ROUND(E266*P266,2)</f>
        <v>0</v>
      </c>
      <c r="R266" s="236" t="s">
        <v>687</v>
      </c>
      <c r="S266" s="236" t="s">
        <v>243</v>
      </c>
      <c r="T266" s="237" t="s">
        <v>243</v>
      </c>
      <c r="U266" s="220">
        <v>0.89715999999999996</v>
      </c>
      <c r="V266" s="220">
        <f>ROUND(E266*U266,2)</f>
        <v>16.63</v>
      </c>
      <c r="W266" s="220"/>
      <c r="X266" s="220" t="s">
        <v>292</v>
      </c>
      <c r="Y266" s="210"/>
      <c r="Z266" s="210"/>
      <c r="AA266" s="210"/>
      <c r="AB266" s="210"/>
      <c r="AC266" s="210"/>
      <c r="AD266" s="210"/>
      <c r="AE266" s="210"/>
      <c r="AF266" s="210"/>
      <c r="AG266" s="210" t="s">
        <v>293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1" x14ac:dyDescent="0.25">
      <c r="A267" s="217"/>
      <c r="B267" s="218"/>
      <c r="C267" s="261" t="s">
        <v>1260</v>
      </c>
      <c r="D267" s="252"/>
      <c r="E267" s="252"/>
      <c r="F267" s="252"/>
      <c r="G267" s="252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10"/>
      <c r="Z267" s="210"/>
      <c r="AA267" s="210"/>
      <c r="AB267" s="210"/>
      <c r="AC267" s="210"/>
      <c r="AD267" s="210"/>
      <c r="AE267" s="210"/>
      <c r="AF267" s="210"/>
      <c r="AG267" s="210" t="s">
        <v>295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1" x14ac:dyDescent="0.25">
      <c r="A268" s="217"/>
      <c r="B268" s="218"/>
      <c r="C268" s="244" t="s">
        <v>1261</v>
      </c>
      <c r="D268" s="222"/>
      <c r="E268" s="223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10"/>
      <c r="Z268" s="210"/>
      <c r="AA268" s="210"/>
      <c r="AB268" s="210"/>
      <c r="AC268" s="210"/>
      <c r="AD268" s="210"/>
      <c r="AE268" s="210"/>
      <c r="AF268" s="210"/>
      <c r="AG268" s="210" t="s">
        <v>282</v>
      </c>
      <c r="AH268" s="210">
        <v>0</v>
      </c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1" x14ac:dyDescent="0.25">
      <c r="A269" s="217"/>
      <c r="B269" s="218"/>
      <c r="C269" s="244" t="s">
        <v>588</v>
      </c>
      <c r="D269" s="222"/>
      <c r="E269" s="223">
        <v>18.54</v>
      </c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10"/>
      <c r="Z269" s="210"/>
      <c r="AA269" s="210"/>
      <c r="AB269" s="210"/>
      <c r="AC269" s="210"/>
      <c r="AD269" s="210"/>
      <c r="AE269" s="210"/>
      <c r="AF269" s="210"/>
      <c r="AG269" s="210" t="s">
        <v>282</v>
      </c>
      <c r="AH269" s="210">
        <v>0</v>
      </c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1" x14ac:dyDescent="0.25">
      <c r="A270" s="254">
        <v>49</v>
      </c>
      <c r="B270" s="255" t="s">
        <v>1262</v>
      </c>
      <c r="C270" s="263" t="s">
        <v>1263</v>
      </c>
      <c r="D270" s="256" t="s">
        <v>290</v>
      </c>
      <c r="E270" s="257">
        <v>788.2</v>
      </c>
      <c r="F270" s="258"/>
      <c r="G270" s="259">
        <f>ROUND(E270*F270,2)</f>
        <v>0</v>
      </c>
      <c r="H270" s="258"/>
      <c r="I270" s="259">
        <f>ROUND(E270*H270,2)</f>
        <v>0</v>
      </c>
      <c r="J270" s="258"/>
      <c r="K270" s="259">
        <f>ROUND(E270*J270,2)</f>
        <v>0</v>
      </c>
      <c r="L270" s="259">
        <v>15</v>
      </c>
      <c r="M270" s="259">
        <f>G270*(1+L270/100)</f>
        <v>0</v>
      </c>
      <c r="N270" s="259">
        <v>2.0000000000000002E-5</v>
      </c>
      <c r="O270" s="259">
        <f>ROUND(E270*N270,2)</f>
        <v>0.02</v>
      </c>
      <c r="P270" s="259">
        <v>0</v>
      </c>
      <c r="Q270" s="259">
        <f>ROUND(E270*P270,2)</f>
        <v>0</v>
      </c>
      <c r="R270" s="259" t="s">
        <v>880</v>
      </c>
      <c r="S270" s="259" t="s">
        <v>243</v>
      </c>
      <c r="T270" s="260" t="s">
        <v>243</v>
      </c>
      <c r="U270" s="220">
        <v>0.11</v>
      </c>
      <c r="V270" s="220">
        <f>ROUND(E270*U270,2)</f>
        <v>86.7</v>
      </c>
      <c r="W270" s="220"/>
      <c r="X270" s="220" t="s">
        <v>292</v>
      </c>
      <c r="Y270" s="210"/>
      <c r="Z270" s="210"/>
      <c r="AA270" s="210"/>
      <c r="AB270" s="210"/>
      <c r="AC270" s="210"/>
      <c r="AD270" s="210"/>
      <c r="AE270" s="210"/>
      <c r="AF270" s="210"/>
      <c r="AG270" s="210" t="s">
        <v>293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ht="20.399999999999999" outlineLevel="1" x14ac:dyDescent="0.25">
      <c r="A271" s="231">
        <v>50</v>
      </c>
      <c r="B271" s="232" t="s">
        <v>1264</v>
      </c>
      <c r="C271" s="242" t="s">
        <v>1265</v>
      </c>
      <c r="D271" s="233" t="s">
        <v>290</v>
      </c>
      <c r="E271" s="234">
        <v>92.4</v>
      </c>
      <c r="F271" s="235"/>
      <c r="G271" s="236">
        <f>ROUND(E271*F271,2)</f>
        <v>0</v>
      </c>
      <c r="H271" s="235"/>
      <c r="I271" s="236">
        <f>ROUND(E271*H271,2)</f>
        <v>0</v>
      </c>
      <c r="J271" s="235"/>
      <c r="K271" s="236">
        <f>ROUND(E271*J271,2)</f>
        <v>0</v>
      </c>
      <c r="L271" s="236">
        <v>15</v>
      </c>
      <c r="M271" s="236">
        <f>G271*(1+L271/100)</f>
        <v>0</v>
      </c>
      <c r="N271" s="236">
        <v>4.0299999999999997E-3</v>
      </c>
      <c r="O271" s="236">
        <f>ROUND(E271*N271,2)</f>
        <v>0.37</v>
      </c>
      <c r="P271" s="236">
        <v>0</v>
      </c>
      <c r="Q271" s="236">
        <f>ROUND(E271*P271,2)</f>
        <v>0</v>
      </c>
      <c r="R271" s="236" t="s">
        <v>687</v>
      </c>
      <c r="S271" s="236" t="s">
        <v>243</v>
      </c>
      <c r="T271" s="237" t="s">
        <v>243</v>
      </c>
      <c r="U271" s="220">
        <v>0.31900000000000001</v>
      </c>
      <c r="V271" s="220">
        <f>ROUND(E271*U271,2)</f>
        <v>29.48</v>
      </c>
      <c r="W271" s="220"/>
      <c r="X271" s="220" t="s">
        <v>292</v>
      </c>
      <c r="Y271" s="210"/>
      <c r="Z271" s="210"/>
      <c r="AA271" s="210"/>
      <c r="AB271" s="210"/>
      <c r="AC271" s="210"/>
      <c r="AD271" s="210"/>
      <c r="AE271" s="210"/>
      <c r="AF271" s="210"/>
      <c r="AG271" s="210" t="s">
        <v>293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1" x14ac:dyDescent="0.25">
      <c r="A272" s="217"/>
      <c r="B272" s="218"/>
      <c r="C272" s="261" t="s">
        <v>1266</v>
      </c>
      <c r="D272" s="252"/>
      <c r="E272" s="252"/>
      <c r="F272" s="252"/>
      <c r="G272" s="252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10"/>
      <c r="Z272" s="210"/>
      <c r="AA272" s="210"/>
      <c r="AB272" s="210"/>
      <c r="AC272" s="210"/>
      <c r="AD272" s="210"/>
      <c r="AE272" s="210"/>
      <c r="AF272" s="210"/>
      <c r="AG272" s="210" t="s">
        <v>295</v>
      </c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1" x14ac:dyDescent="0.25">
      <c r="A273" s="217"/>
      <c r="B273" s="218"/>
      <c r="C273" s="244" t="s">
        <v>1267</v>
      </c>
      <c r="D273" s="222"/>
      <c r="E273" s="223">
        <v>92.4</v>
      </c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10"/>
      <c r="Z273" s="210"/>
      <c r="AA273" s="210"/>
      <c r="AB273" s="210"/>
      <c r="AC273" s="210"/>
      <c r="AD273" s="210"/>
      <c r="AE273" s="210"/>
      <c r="AF273" s="210"/>
      <c r="AG273" s="210" t="s">
        <v>282</v>
      </c>
      <c r="AH273" s="210">
        <v>0</v>
      </c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1" x14ac:dyDescent="0.25">
      <c r="A274" s="231">
        <v>51</v>
      </c>
      <c r="B274" s="232" t="s">
        <v>1268</v>
      </c>
      <c r="C274" s="242" t="s">
        <v>1269</v>
      </c>
      <c r="D274" s="233" t="s">
        <v>271</v>
      </c>
      <c r="E274" s="234">
        <v>1</v>
      </c>
      <c r="F274" s="235"/>
      <c r="G274" s="236">
        <f>ROUND(E274*F274,2)</f>
        <v>0</v>
      </c>
      <c r="H274" s="235"/>
      <c r="I274" s="236">
        <f>ROUND(E274*H274,2)</f>
        <v>0</v>
      </c>
      <c r="J274" s="235"/>
      <c r="K274" s="236">
        <f>ROUND(E274*J274,2)</f>
        <v>0</v>
      </c>
      <c r="L274" s="236">
        <v>15</v>
      </c>
      <c r="M274" s="236">
        <f>G274*(1+L274/100)</f>
        <v>0</v>
      </c>
      <c r="N274" s="236">
        <v>0</v>
      </c>
      <c r="O274" s="236">
        <f>ROUND(E274*N274,2)</f>
        <v>0</v>
      </c>
      <c r="P274" s="236">
        <v>0</v>
      </c>
      <c r="Q274" s="236">
        <f>ROUND(E274*P274,2)</f>
        <v>0</v>
      </c>
      <c r="R274" s="236"/>
      <c r="S274" s="236" t="s">
        <v>272</v>
      </c>
      <c r="T274" s="237" t="s">
        <v>244</v>
      </c>
      <c r="U274" s="220">
        <v>0</v>
      </c>
      <c r="V274" s="220">
        <f>ROUND(E274*U274,2)</f>
        <v>0</v>
      </c>
      <c r="W274" s="220"/>
      <c r="X274" s="220" t="s">
        <v>292</v>
      </c>
      <c r="Y274" s="210"/>
      <c r="Z274" s="210"/>
      <c r="AA274" s="210"/>
      <c r="AB274" s="210"/>
      <c r="AC274" s="210"/>
      <c r="AD274" s="210"/>
      <c r="AE274" s="210"/>
      <c r="AF274" s="210"/>
      <c r="AG274" s="210" t="s">
        <v>320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1" x14ac:dyDescent="0.25">
      <c r="A275" s="217"/>
      <c r="B275" s="218"/>
      <c r="C275" s="244" t="s">
        <v>1270</v>
      </c>
      <c r="D275" s="222"/>
      <c r="E275" s="223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10"/>
      <c r="Z275" s="210"/>
      <c r="AA275" s="210"/>
      <c r="AB275" s="210"/>
      <c r="AC275" s="210"/>
      <c r="AD275" s="210"/>
      <c r="AE275" s="210"/>
      <c r="AF275" s="210"/>
      <c r="AG275" s="210" t="s">
        <v>282</v>
      </c>
      <c r="AH275" s="210">
        <v>0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1" x14ac:dyDescent="0.25">
      <c r="A276" s="217"/>
      <c r="B276" s="218"/>
      <c r="C276" s="244" t="s">
        <v>63</v>
      </c>
      <c r="D276" s="222"/>
      <c r="E276" s="223">
        <v>1</v>
      </c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10"/>
      <c r="Z276" s="210"/>
      <c r="AA276" s="210"/>
      <c r="AB276" s="210"/>
      <c r="AC276" s="210"/>
      <c r="AD276" s="210"/>
      <c r="AE276" s="210"/>
      <c r="AF276" s="210"/>
      <c r="AG276" s="210" t="s">
        <v>282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x14ac:dyDescent="0.25">
      <c r="A277" s="225" t="s">
        <v>238</v>
      </c>
      <c r="B277" s="226" t="s">
        <v>131</v>
      </c>
      <c r="C277" s="241" t="s">
        <v>132</v>
      </c>
      <c r="D277" s="227"/>
      <c r="E277" s="228"/>
      <c r="F277" s="229"/>
      <c r="G277" s="229">
        <f>SUMIF(AG278:AG333,"&lt;&gt;NOR",G278:G333)</f>
        <v>0</v>
      </c>
      <c r="H277" s="229"/>
      <c r="I277" s="229">
        <f>SUM(I278:I333)</f>
        <v>0</v>
      </c>
      <c r="J277" s="229"/>
      <c r="K277" s="229">
        <f>SUM(K278:K333)</f>
        <v>0</v>
      </c>
      <c r="L277" s="229"/>
      <c r="M277" s="229">
        <f>SUM(M278:M333)</f>
        <v>0</v>
      </c>
      <c r="N277" s="229"/>
      <c r="O277" s="229">
        <f>SUM(O278:O333)</f>
        <v>286.88000000000005</v>
      </c>
      <c r="P277" s="229"/>
      <c r="Q277" s="229">
        <f>SUM(Q278:Q333)</f>
        <v>0</v>
      </c>
      <c r="R277" s="229"/>
      <c r="S277" s="229"/>
      <c r="T277" s="230"/>
      <c r="U277" s="224"/>
      <c r="V277" s="224">
        <f>SUM(V278:V333)</f>
        <v>1168.67</v>
      </c>
      <c r="W277" s="224"/>
      <c r="X277" s="224"/>
      <c r="AG277" t="s">
        <v>239</v>
      </c>
    </row>
    <row r="278" spans="1:60" outlineLevel="1" x14ac:dyDescent="0.25">
      <c r="A278" s="231">
        <v>52</v>
      </c>
      <c r="B278" s="232" t="s">
        <v>1271</v>
      </c>
      <c r="C278" s="242" t="s">
        <v>1272</v>
      </c>
      <c r="D278" s="233" t="s">
        <v>290</v>
      </c>
      <c r="E278" s="234">
        <v>75.5</v>
      </c>
      <c r="F278" s="235"/>
      <c r="G278" s="236">
        <f>ROUND(E278*F278,2)</f>
        <v>0</v>
      </c>
      <c r="H278" s="235"/>
      <c r="I278" s="236">
        <f>ROUND(E278*H278,2)</f>
        <v>0</v>
      </c>
      <c r="J278" s="235"/>
      <c r="K278" s="236">
        <f>ROUND(E278*J278,2)</f>
        <v>0</v>
      </c>
      <c r="L278" s="236">
        <v>15</v>
      </c>
      <c r="M278" s="236">
        <f>G278*(1+L278/100)</f>
        <v>0</v>
      </c>
      <c r="N278" s="236">
        <v>8.8349999999999998E-2</v>
      </c>
      <c r="O278" s="236">
        <f>ROUND(E278*N278,2)</f>
        <v>6.67</v>
      </c>
      <c r="P278" s="236">
        <v>0</v>
      </c>
      <c r="Q278" s="236">
        <f>ROUND(E278*P278,2)</f>
        <v>0</v>
      </c>
      <c r="R278" s="236" t="s">
        <v>1273</v>
      </c>
      <c r="S278" s="236" t="s">
        <v>243</v>
      </c>
      <c r="T278" s="237" t="s">
        <v>243</v>
      </c>
      <c r="U278" s="220">
        <v>0.33300000000000002</v>
      </c>
      <c r="V278" s="220">
        <f>ROUND(E278*U278,2)</f>
        <v>25.14</v>
      </c>
      <c r="W278" s="220"/>
      <c r="X278" s="220" t="s">
        <v>292</v>
      </c>
      <c r="Y278" s="210"/>
      <c r="Z278" s="210"/>
      <c r="AA278" s="210"/>
      <c r="AB278" s="210"/>
      <c r="AC278" s="210"/>
      <c r="AD278" s="210"/>
      <c r="AE278" s="210"/>
      <c r="AF278" s="210"/>
      <c r="AG278" s="210" t="s">
        <v>293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1" x14ac:dyDescent="0.25">
      <c r="A279" s="217"/>
      <c r="B279" s="218"/>
      <c r="C279" s="261" t="s">
        <v>1274</v>
      </c>
      <c r="D279" s="252"/>
      <c r="E279" s="252"/>
      <c r="F279" s="252"/>
      <c r="G279" s="252"/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10"/>
      <c r="Z279" s="210"/>
      <c r="AA279" s="210"/>
      <c r="AB279" s="210"/>
      <c r="AC279" s="210"/>
      <c r="AD279" s="210"/>
      <c r="AE279" s="210"/>
      <c r="AF279" s="210"/>
      <c r="AG279" s="210" t="s">
        <v>295</v>
      </c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1" x14ac:dyDescent="0.25">
      <c r="A280" s="217"/>
      <c r="B280" s="218"/>
      <c r="C280" s="244" t="s">
        <v>1275</v>
      </c>
      <c r="D280" s="222"/>
      <c r="E280" s="223">
        <v>75.5</v>
      </c>
      <c r="F280" s="220"/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10"/>
      <c r="Z280" s="210"/>
      <c r="AA280" s="210"/>
      <c r="AB280" s="210"/>
      <c r="AC280" s="210"/>
      <c r="AD280" s="210"/>
      <c r="AE280" s="210"/>
      <c r="AF280" s="210"/>
      <c r="AG280" s="210" t="s">
        <v>282</v>
      </c>
      <c r="AH280" s="210">
        <v>0</v>
      </c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ht="20.399999999999999" outlineLevel="1" x14ac:dyDescent="0.25">
      <c r="A281" s="231">
        <v>53</v>
      </c>
      <c r="B281" s="232" t="s">
        <v>1276</v>
      </c>
      <c r="C281" s="242" t="s">
        <v>1277</v>
      </c>
      <c r="D281" s="233" t="s">
        <v>290</v>
      </c>
      <c r="E281" s="234">
        <v>75.5</v>
      </c>
      <c r="F281" s="235"/>
      <c r="G281" s="236">
        <f>ROUND(E281*F281,2)</f>
        <v>0</v>
      </c>
      <c r="H281" s="235"/>
      <c r="I281" s="236">
        <f>ROUND(E281*H281,2)</f>
        <v>0</v>
      </c>
      <c r="J281" s="235"/>
      <c r="K281" s="236">
        <f>ROUND(E281*J281,2)</f>
        <v>0</v>
      </c>
      <c r="L281" s="236">
        <v>15</v>
      </c>
      <c r="M281" s="236">
        <f>G281*(1+L281/100)</f>
        <v>0</v>
      </c>
      <c r="N281" s="236">
        <v>0.441</v>
      </c>
      <c r="O281" s="236">
        <f>ROUND(E281*N281,2)</f>
        <v>33.299999999999997</v>
      </c>
      <c r="P281" s="236">
        <v>0</v>
      </c>
      <c r="Q281" s="236">
        <f>ROUND(E281*P281,2)</f>
        <v>0</v>
      </c>
      <c r="R281" s="236" t="s">
        <v>291</v>
      </c>
      <c r="S281" s="236" t="s">
        <v>243</v>
      </c>
      <c r="T281" s="237" t="s">
        <v>243</v>
      </c>
      <c r="U281" s="220">
        <v>2.9000000000000001E-2</v>
      </c>
      <c r="V281" s="220">
        <f>ROUND(E281*U281,2)</f>
        <v>2.19</v>
      </c>
      <c r="W281" s="220"/>
      <c r="X281" s="220" t="s">
        <v>292</v>
      </c>
      <c r="Y281" s="210"/>
      <c r="Z281" s="210"/>
      <c r="AA281" s="210"/>
      <c r="AB281" s="210"/>
      <c r="AC281" s="210"/>
      <c r="AD281" s="210"/>
      <c r="AE281" s="210"/>
      <c r="AF281" s="210"/>
      <c r="AG281" s="210" t="s">
        <v>293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1" x14ac:dyDescent="0.25">
      <c r="A282" s="217"/>
      <c r="B282" s="218"/>
      <c r="C282" s="244" t="s">
        <v>1275</v>
      </c>
      <c r="D282" s="222"/>
      <c r="E282" s="223">
        <v>75.5</v>
      </c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10"/>
      <c r="Z282" s="210"/>
      <c r="AA282" s="210"/>
      <c r="AB282" s="210"/>
      <c r="AC282" s="210"/>
      <c r="AD282" s="210"/>
      <c r="AE282" s="210"/>
      <c r="AF282" s="210"/>
      <c r="AG282" s="210" t="s">
        <v>282</v>
      </c>
      <c r="AH282" s="210">
        <v>0</v>
      </c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1" x14ac:dyDescent="0.25">
      <c r="A283" s="231">
        <v>54</v>
      </c>
      <c r="B283" s="232" t="s">
        <v>1278</v>
      </c>
      <c r="C283" s="242" t="s">
        <v>1279</v>
      </c>
      <c r="D283" s="233" t="s">
        <v>299</v>
      </c>
      <c r="E283" s="234">
        <v>15.654999999999999</v>
      </c>
      <c r="F283" s="235"/>
      <c r="G283" s="236">
        <f>ROUND(E283*F283,2)</f>
        <v>0</v>
      </c>
      <c r="H283" s="235"/>
      <c r="I283" s="236">
        <f>ROUND(E283*H283,2)</f>
        <v>0</v>
      </c>
      <c r="J283" s="235"/>
      <c r="K283" s="236">
        <f>ROUND(E283*J283,2)</f>
        <v>0</v>
      </c>
      <c r="L283" s="236">
        <v>15</v>
      </c>
      <c r="M283" s="236">
        <f>G283*(1+L283/100)</f>
        <v>0</v>
      </c>
      <c r="N283" s="236">
        <v>2.5249999999999999</v>
      </c>
      <c r="O283" s="236">
        <f>ROUND(E283*N283,2)</f>
        <v>39.53</v>
      </c>
      <c r="P283" s="236">
        <v>0</v>
      </c>
      <c r="Q283" s="236">
        <f>ROUND(E283*P283,2)</f>
        <v>0</v>
      </c>
      <c r="R283" s="236" t="s">
        <v>880</v>
      </c>
      <c r="S283" s="236" t="s">
        <v>243</v>
      </c>
      <c r="T283" s="237" t="s">
        <v>243</v>
      </c>
      <c r="U283" s="220">
        <v>2.58</v>
      </c>
      <c r="V283" s="220">
        <f>ROUND(E283*U283,2)</f>
        <v>40.39</v>
      </c>
      <c r="W283" s="220"/>
      <c r="X283" s="220" t="s">
        <v>292</v>
      </c>
      <c r="Y283" s="210"/>
      <c r="Z283" s="210"/>
      <c r="AA283" s="210"/>
      <c r="AB283" s="210"/>
      <c r="AC283" s="210"/>
      <c r="AD283" s="210"/>
      <c r="AE283" s="210"/>
      <c r="AF283" s="210"/>
      <c r="AG283" s="210" t="s">
        <v>326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1" x14ac:dyDescent="0.25">
      <c r="A284" s="217"/>
      <c r="B284" s="218"/>
      <c r="C284" s="261" t="s">
        <v>1280</v>
      </c>
      <c r="D284" s="252"/>
      <c r="E284" s="252"/>
      <c r="F284" s="252"/>
      <c r="G284" s="252"/>
      <c r="H284" s="220"/>
      <c r="I284" s="220"/>
      <c r="J284" s="220"/>
      <c r="K284" s="22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10"/>
      <c r="Z284" s="210"/>
      <c r="AA284" s="210"/>
      <c r="AB284" s="210"/>
      <c r="AC284" s="210"/>
      <c r="AD284" s="210"/>
      <c r="AE284" s="210"/>
      <c r="AF284" s="210"/>
      <c r="AG284" s="210" t="s">
        <v>295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1" x14ac:dyDescent="0.25">
      <c r="A285" s="217"/>
      <c r="B285" s="218"/>
      <c r="C285" s="244" t="s">
        <v>1281</v>
      </c>
      <c r="D285" s="222"/>
      <c r="E285" s="223">
        <v>1.48</v>
      </c>
      <c r="F285" s="220"/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10"/>
      <c r="Z285" s="210"/>
      <c r="AA285" s="210"/>
      <c r="AB285" s="210"/>
      <c r="AC285" s="210"/>
      <c r="AD285" s="210"/>
      <c r="AE285" s="210"/>
      <c r="AF285" s="210"/>
      <c r="AG285" s="210" t="s">
        <v>282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1" x14ac:dyDescent="0.25">
      <c r="A286" s="217"/>
      <c r="B286" s="218"/>
      <c r="C286" s="244" t="s">
        <v>1282</v>
      </c>
      <c r="D286" s="222"/>
      <c r="E286" s="223">
        <v>6.04</v>
      </c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10"/>
      <c r="Z286" s="210"/>
      <c r="AA286" s="210"/>
      <c r="AB286" s="210"/>
      <c r="AC286" s="210"/>
      <c r="AD286" s="210"/>
      <c r="AE286" s="210"/>
      <c r="AF286" s="210"/>
      <c r="AG286" s="210" t="s">
        <v>282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1" x14ac:dyDescent="0.25">
      <c r="A287" s="217"/>
      <c r="B287" s="218"/>
      <c r="C287" s="244" t="s">
        <v>1283</v>
      </c>
      <c r="D287" s="222"/>
      <c r="E287" s="223">
        <v>8.1300000000000008</v>
      </c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10"/>
      <c r="Z287" s="210"/>
      <c r="AA287" s="210"/>
      <c r="AB287" s="210"/>
      <c r="AC287" s="210"/>
      <c r="AD287" s="210"/>
      <c r="AE287" s="210"/>
      <c r="AF287" s="210"/>
      <c r="AG287" s="210" t="s">
        <v>282</v>
      </c>
      <c r="AH287" s="210">
        <v>0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1" x14ac:dyDescent="0.25">
      <c r="A288" s="231">
        <v>55</v>
      </c>
      <c r="B288" s="232" t="s">
        <v>1284</v>
      </c>
      <c r="C288" s="242" t="s">
        <v>1285</v>
      </c>
      <c r="D288" s="233" t="s">
        <v>299</v>
      </c>
      <c r="E288" s="234">
        <v>14.4</v>
      </c>
      <c r="F288" s="235"/>
      <c r="G288" s="236">
        <f>ROUND(E288*F288,2)</f>
        <v>0</v>
      </c>
      <c r="H288" s="235"/>
      <c r="I288" s="236">
        <f>ROUND(E288*H288,2)</f>
        <v>0</v>
      </c>
      <c r="J288" s="235"/>
      <c r="K288" s="236">
        <f>ROUND(E288*J288,2)</f>
        <v>0</v>
      </c>
      <c r="L288" s="236">
        <v>15</v>
      </c>
      <c r="M288" s="236">
        <f>G288*(1+L288/100)</f>
        <v>0</v>
      </c>
      <c r="N288" s="236">
        <v>2.5</v>
      </c>
      <c r="O288" s="236">
        <f>ROUND(E288*N288,2)</f>
        <v>36</v>
      </c>
      <c r="P288" s="236">
        <v>0</v>
      </c>
      <c r="Q288" s="236">
        <f>ROUND(E288*P288,2)</f>
        <v>0</v>
      </c>
      <c r="R288" s="236" t="s">
        <v>687</v>
      </c>
      <c r="S288" s="236" t="s">
        <v>243</v>
      </c>
      <c r="T288" s="237" t="s">
        <v>243</v>
      </c>
      <c r="U288" s="220">
        <v>5.33</v>
      </c>
      <c r="V288" s="220">
        <f>ROUND(E288*U288,2)</f>
        <v>76.75</v>
      </c>
      <c r="W288" s="220"/>
      <c r="X288" s="220" t="s">
        <v>292</v>
      </c>
      <c r="Y288" s="210"/>
      <c r="Z288" s="210"/>
      <c r="AA288" s="210"/>
      <c r="AB288" s="210"/>
      <c r="AC288" s="210"/>
      <c r="AD288" s="210"/>
      <c r="AE288" s="210"/>
      <c r="AF288" s="210"/>
      <c r="AG288" s="210" t="s">
        <v>320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1" x14ac:dyDescent="0.25">
      <c r="A289" s="217"/>
      <c r="B289" s="218"/>
      <c r="C289" s="261" t="s">
        <v>1286</v>
      </c>
      <c r="D289" s="252"/>
      <c r="E289" s="252"/>
      <c r="F289" s="252"/>
      <c r="G289" s="252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10"/>
      <c r="Z289" s="210"/>
      <c r="AA289" s="210"/>
      <c r="AB289" s="210"/>
      <c r="AC289" s="210"/>
      <c r="AD289" s="210"/>
      <c r="AE289" s="210"/>
      <c r="AF289" s="210"/>
      <c r="AG289" s="210" t="s">
        <v>295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1" x14ac:dyDescent="0.25">
      <c r="A290" s="217"/>
      <c r="B290" s="218"/>
      <c r="C290" s="244" t="s">
        <v>1287</v>
      </c>
      <c r="D290" s="222"/>
      <c r="E290" s="223">
        <v>14.4</v>
      </c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10"/>
      <c r="Z290" s="210"/>
      <c r="AA290" s="210"/>
      <c r="AB290" s="210"/>
      <c r="AC290" s="210"/>
      <c r="AD290" s="210"/>
      <c r="AE290" s="210"/>
      <c r="AF290" s="210"/>
      <c r="AG290" s="210" t="s">
        <v>282</v>
      </c>
      <c r="AH290" s="210">
        <v>0</v>
      </c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1" x14ac:dyDescent="0.25">
      <c r="A291" s="231">
        <v>56</v>
      </c>
      <c r="B291" s="232" t="s">
        <v>1288</v>
      </c>
      <c r="C291" s="242" t="s">
        <v>1289</v>
      </c>
      <c r="D291" s="233" t="s">
        <v>299</v>
      </c>
      <c r="E291" s="234">
        <v>15.654999999999999</v>
      </c>
      <c r="F291" s="235"/>
      <c r="G291" s="236">
        <f>ROUND(E291*F291,2)</f>
        <v>0</v>
      </c>
      <c r="H291" s="235"/>
      <c r="I291" s="236">
        <f>ROUND(E291*H291,2)</f>
        <v>0</v>
      </c>
      <c r="J291" s="235"/>
      <c r="K291" s="236">
        <f>ROUND(E291*J291,2)</f>
        <v>0</v>
      </c>
      <c r="L291" s="236">
        <v>15</v>
      </c>
      <c r="M291" s="236">
        <f>G291*(1+L291/100)</f>
        <v>0</v>
      </c>
      <c r="N291" s="236">
        <v>0.04</v>
      </c>
      <c r="O291" s="236">
        <f>ROUND(E291*N291,2)</f>
        <v>0.63</v>
      </c>
      <c r="P291" s="236">
        <v>0</v>
      </c>
      <c r="Q291" s="236">
        <f>ROUND(E291*P291,2)</f>
        <v>0</v>
      </c>
      <c r="R291" s="236" t="s">
        <v>880</v>
      </c>
      <c r="S291" s="236" t="s">
        <v>243</v>
      </c>
      <c r="T291" s="237" t="s">
        <v>243</v>
      </c>
      <c r="U291" s="220">
        <v>2.7</v>
      </c>
      <c r="V291" s="220">
        <f>ROUND(E291*U291,2)</f>
        <v>42.27</v>
      </c>
      <c r="W291" s="220"/>
      <c r="X291" s="220" t="s">
        <v>292</v>
      </c>
      <c r="Y291" s="210"/>
      <c r="Z291" s="210"/>
      <c r="AA291" s="210"/>
      <c r="AB291" s="210"/>
      <c r="AC291" s="210"/>
      <c r="AD291" s="210"/>
      <c r="AE291" s="210"/>
      <c r="AF291" s="210"/>
      <c r="AG291" s="210" t="s">
        <v>293</v>
      </c>
      <c r="AH291" s="210"/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1" x14ac:dyDescent="0.25">
      <c r="A292" s="217"/>
      <c r="B292" s="218"/>
      <c r="C292" s="261" t="s">
        <v>1290</v>
      </c>
      <c r="D292" s="252"/>
      <c r="E292" s="252"/>
      <c r="F292" s="252"/>
      <c r="G292" s="252"/>
      <c r="H292" s="220"/>
      <c r="I292" s="220"/>
      <c r="J292" s="220"/>
      <c r="K292" s="22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10"/>
      <c r="Z292" s="210"/>
      <c r="AA292" s="210"/>
      <c r="AB292" s="210"/>
      <c r="AC292" s="210"/>
      <c r="AD292" s="210"/>
      <c r="AE292" s="210"/>
      <c r="AF292" s="210"/>
      <c r="AG292" s="210" t="s">
        <v>295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1" x14ac:dyDescent="0.25">
      <c r="A293" s="231">
        <v>57</v>
      </c>
      <c r="B293" s="232" t="s">
        <v>1291</v>
      </c>
      <c r="C293" s="242" t="s">
        <v>1292</v>
      </c>
      <c r="D293" s="233" t="s">
        <v>299</v>
      </c>
      <c r="E293" s="234">
        <v>15.654999999999999</v>
      </c>
      <c r="F293" s="235"/>
      <c r="G293" s="236">
        <f>ROUND(E293*F293,2)</f>
        <v>0</v>
      </c>
      <c r="H293" s="235"/>
      <c r="I293" s="236">
        <f>ROUND(E293*H293,2)</f>
        <v>0</v>
      </c>
      <c r="J293" s="235"/>
      <c r="K293" s="236">
        <f>ROUND(E293*J293,2)</f>
        <v>0</v>
      </c>
      <c r="L293" s="236">
        <v>15</v>
      </c>
      <c r="M293" s="236">
        <f>G293*(1+L293/100)</f>
        <v>0</v>
      </c>
      <c r="N293" s="236">
        <v>0</v>
      </c>
      <c r="O293" s="236">
        <f>ROUND(E293*N293,2)</f>
        <v>0</v>
      </c>
      <c r="P293" s="236">
        <v>0</v>
      </c>
      <c r="Q293" s="236">
        <f>ROUND(E293*P293,2)</f>
        <v>0</v>
      </c>
      <c r="R293" s="236" t="s">
        <v>880</v>
      </c>
      <c r="S293" s="236" t="s">
        <v>243</v>
      </c>
      <c r="T293" s="237" t="s">
        <v>243</v>
      </c>
      <c r="U293" s="220">
        <v>0.23</v>
      </c>
      <c r="V293" s="220">
        <f>ROUND(E293*U293,2)</f>
        <v>3.6</v>
      </c>
      <c r="W293" s="220"/>
      <c r="X293" s="220" t="s">
        <v>292</v>
      </c>
      <c r="Y293" s="210"/>
      <c r="Z293" s="210"/>
      <c r="AA293" s="210"/>
      <c r="AB293" s="210"/>
      <c r="AC293" s="210"/>
      <c r="AD293" s="210"/>
      <c r="AE293" s="210"/>
      <c r="AF293" s="210"/>
      <c r="AG293" s="210" t="s">
        <v>293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1" x14ac:dyDescent="0.25">
      <c r="A294" s="217"/>
      <c r="B294" s="218"/>
      <c r="C294" s="261" t="s">
        <v>1293</v>
      </c>
      <c r="D294" s="252"/>
      <c r="E294" s="252"/>
      <c r="F294" s="252"/>
      <c r="G294" s="252"/>
      <c r="H294" s="220"/>
      <c r="I294" s="220"/>
      <c r="J294" s="220"/>
      <c r="K294" s="22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10"/>
      <c r="Z294" s="210"/>
      <c r="AA294" s="210"/>
      <c r="AB294" s="210"/>
      <c r="AC294" s="210"/>
      <c r="AD294" s="210"/>
      <c r="AE294" s="210"/>
      <c r="AF294" s="210"/>
      <c r="AG294" s="210" t="s">
        <v>295</v>
      </c>
      <c r="AH294" s="210"/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ht="20.399999999999999" outlineLevel="1" x14ac:dyDescent="0.25">
      <c r="A295" s="231">
        <v>58</v>
      </c>
      <c r="B295" s="232" t="s">
        <v>1294</v>
      </c>
      <c r="C295" s="242" t="s">
        <v>1295</v>
      </c>
      <c r="D295" s="233" t="s">
        <v>290</v>
      </c>
      <c r="E295" s="234">
        <v>212.47</v>
      </c>
      <c r="F295" s="235"/>
      <c r="G295" s="236">
        <f>ROUND(E295*F295,2)</f>
        <v>0</v>
      </c>
      <c r="H295" s="235"/>
      <c r="I295" s="236">
        <f>ROUND(E295*H295,2)</f>
        <v>0</v>
      </c>
      <c r="J295" s="235"/>
      <c r="K295" s="236">
        <f>ROUND(E295*J295,2)</f>
        <v>0</v>
      </c>
      <c r="L295" s="236">
        <v>15</v>
      </c>
      <c r="M295" s="236">
        <f>G295*(1+L295/100)</f>
        <v>0</v>
      </c>
      <c r="N295" s="236">
        <v>7.7859999999999999E-2</v>
      </c>
      <c r="O295" s="236">
        <f>ROUND(E295*N295,2)</f>
        <v>16.54</v>
      </c>
      <c r="P295" s="236">
        <v>0</v>
      </c>
      <c r="Q295" s="236">
        <f>ROUND(E295*P295,2)</f>
        <v>0</v>
      </c>
      <c r="R295" s="236" t="s">
        <v>880</v>
      </c>
      <c r="S295" s="236" t="s">
        <v>243</v>
      </c>
      <c r="T295" s="237" t="s">
        <v>243</v>
      </c>
      <c r="U295" s="220">
        <v>0.48</v>
      </c>
      <c r="V295" s="220">
        <f>ROUND(E295*U295,2)</f>
        <v>101.99</v>
      </c>
      <c r="W295" s="220"/>
      <c r="X295" s="220" t="s">
        <v>292</v>
      </c>
      <c r="Y295" s="210"/>
      <c r="Z295" s="210"/>
      <c r="AA295" s="210"/>
      <c r="AB295" s="210"/>
      <c r="AC295" s="210"/>
      <c r="AD295" s="210"/>
      <c r="AE295" s="210"/>
      <c r="AF295" s="210"/>
      <c r="AG295" s="210" t="s">
        <v>326</v>
      </c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1" x14ac:dyDescent="0.25">
      <c r="A296" s="217"/>
      <c r="B296" s="218"/>
      <c r="C296" s="261" t="s">
        <v>1296</v>
      </c>
      <c r="D296" s="252"/>
      <c r="E296" s="252"/>
      <c r="F296" s="252"/>
      <c r="G296" s="252"/>
      <c r="H296" s="220"/>
      <c r="I296" s="220"/>
      <c r="J296" s="220"/>
      <c r="K296" s="22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10"/>
      <c r="Z296" s="210"/>
      <c r="AA296" s="210"/>
      <c r="AB296" s="210"/>
      <c r="AC296" s="210"/>
      <c r="AD296" s="210"/>
      <c r="AE296" s="210"/>
      <c r="AF296" s="210"/>
      <c r="AG296" s="210" t="s">
        <v>295</v>
      </c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1" x14ac:dyDescent="0.25">
      <c r="A297" s="217"/>
      <c r="B297" s="218"/>
      <c r="C297" s="244" t="s">
        <v>1297</v>
      </c>
      <c r="D297" s="222"/>
      <c r="E297" s="223">
        <v>26.07</v>
      </c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10"/>
      <c r="Z297" s="210"/>
      <c r="AA297" s="210"/>
      <c r="AB297" s="210"/>
      <c r="AC297" s="210"/>
      <c r="AD297" s="210"/>
      <c r="AE297" s="210"/>
      <c r="AF297" s="210"/>
      <c r="AG297" s="210" t="s">
        <v>282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1" x14ac:dyDescent="0.25">
      <c r="A298" s="217"/>
      <c r="B298" s="218"/>
      <c r="C298" s="244" t="s">
        <v>1149</v>
      </c>
      <c r="D298" s="222"/>
      <c r="E298" s="223">
        <v>40.58</v>
      </c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10"/>
      <c r="Z298" s="210"/>
      <c r="AA298" s="210"/>
      <c r="AB298" s="210"/>
      <c r="AC298" s="210"/>
      <c r="AD298" s="210"/>
      <c r="AE298" s="210"/>
      <c r="AF298" s="210"/>
      <c r="AG298" s="210" t="s">
        <v>282</v>
      </c>
      <c r="AH298" s="210">
        <v>0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1" x14ac:dyDescent="0.25">
      <c r="A299" s="217"/>
      <c r="B299" s="218"/>
      <c r="C299" s="244" t="s">
        <v>1150</v>
      </c>
      <c r="D299" s="222"/>
      <c r="E299" s="223">
        <v>32.15</v>
      </c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10"/>
      <c r="Z299" s="210"/>
      <c r="AA299" s="210"/>
      <c r="AB299" s="210"/>
      <c r="AC299" s="210"/>
      <c r="AD299" s="210"/>
      <c r="AE299" s="210"/>
      <c r="AF299" s="210"/>
      <c r="AG299" s="210" t="s">
        <v>282</v>
      </c>
      <c r="AH299" s="210">
        <v>0</v>
      </c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1" x14ac:dyDescent="0.25">
      <c r="A300" s="217"/>
      <c r="B300" s="218"/>
      <c r="C300" s="244" t="s">
        <v>1151</v>
      </c>
      <c r="D300" s="222"/>
      <c r="E300" s="223">
        <v>54.08</v>
      </c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10"/>
      <c r="Z300" s="210"/>
      <c r="AA300" s="210"/>
      <c r="AB300" s="210"/>
      <c r="AC300" s="210"/>
      <c r="AD300" s="210"/>
      <c r="AE300" s="210"/>
      <c r="AF300" s="210"/>
      <c r="AG300" s="210" t="s">
        <v>282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1" x14ac:dyDescent="0.25">
      <c r="A301" s="217"/>
      <c r="B301" s="218"/>
      <c r="C301" s="244" t="s">
        <v>1152</v>
      </c>
      <c r="D301" s="222"/>
      <c r="E301" s="223">
        <v>23.04</v>
      </c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10"/>
      <c r="Z301" s="210"/>
      <c r="AA301" s="210"/>
      <c r="AB301" s="210"/>
      <c r="AC301" s="210"/>
      <c r="AD301" s="210"/>
      <c r="AE301" s="210"/>
      <c r="AF301" s="210"/>
      <c r="AG301" s="210" t="s">
        <v>282</v>
      </c>
      <c r="AH301" s="210">
        <v>0</v>
      </c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1" x14ac:dyDescent="0.25">
      <c r="A302" s="217"/>
      <c r="B302" s="218"/>
      <c r="C302" s="244" t="s">
        <v>1153</v>
      </c>
      <c r="D302" s="222"/>
      <c r="E302" s="223">
        <v>22.04</v>
      </c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10"/>
      <c r="Z302" s="210"/>
      <c r="AA302" s="210"/>
      <c r="AB302" s="210"/>
      <c r="AC302" s="210"/>
      <c r="AD302" s="210"/>
      <c r="AE302" s="210"/>
      <c r="AF302" s="210"/>
      <c r="AG302" s="210" t="s">
        <v>282</v>
      </c>
      <c r="AH302" s="210">
        <v>0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1" x14ac:dyDescent="0.25">
      <c r="A303" s="217"/>
      <c r="B303" s="218"/>
      <c r="C303" s="264" t="s">
        <v>367</v>
      </c>
      <c r="D303" s="248"/>
      <c r="E303" s="249">
        <v>197.96</v>
      </c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10"/>
      <c r="Z303" s="210"/>
      <c r="AA303" s="210"/>
      <c r="AB303" s="210"/>
      <c r="AC303" s="210"/>
      <c r="AD303" s="210"/>
      <c r="AE303" s="210"/>
      <c r="AF303" s="210"/>
      <c r="AG303" s="210" t="s">
        <v>282</v>
      </c>
      <c r="AH303" s="210">
        <v>1</v>
      </c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1" x14ac:dyDescent="0.25">
      <c r="A304" s="217"/>
      <c r="B304" s="218"/>
      <c r="C304" s="244" t="s">
        <v>1298</v>
      </c>
      <c r="D304" s="222"/>
      <c r="E304" s="223">
        <v>14.51</v>
      </c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10"/>
      <c r="Z304" s="210"/>
      <c r="AA304" s="210"/>
      <c r="AB304" s="210"/>
      <c r="AC304" s="210"/>
      <c r="AD304" s="210"/>
      <c r="AE304" s="210"/>
      <c r="AF304" s="210"/>
      <c r="AG304" s="210" t="s">
        <v>282</v>
      </c>
      <c r="AH304" s="210">
        <v>0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ht="20.399999999999999" outlineLevel="1" x14ac:dyDescent="0.25">
      <c r="A305" s="231">
        <v>59</v>
      </c>
      <c r="B305" s="232" t="s">
        <v>1299</v>
      </c>
      <c r="C305" s="242" t="s">
        <v>1300</v>
      </c>
      <c r="D305" s="233" t="s">
        <v>290</v>
      </c>
      <c r="E305" s="234">
        <v>235.65</v>
      </c>
      <c r="F305" s="235"/>
      <c r="G305" s="236">
        <f>ROUND(E305*F305,2)</f>
        <v>0</v>
      </c>
      <c r="H305" s="235"/>
      <c r="I305" s="236">
        <f>ROUND(E305*H305,2)</f>
        <v>0</v>
      </c>
      <c r="J305" s="235"/>
      <c r="K305" s="236">
        <f>ROUND(E305*J305,2)</f>
        <v>0</v>
      </c>
      <c r="L305" s="236">
        <v>15</v>
      </c>
      <c r="M305" s="236">
        <f>G305*(1+L305/100)</f>
        <v>0</v>
      </c>
      <c r="N305" s="236">
        <v>9.7290000000000001E-2</v>
      </c>
      <c r="O305" s="236">
        <f>ROUND(E305*N305,2)</f>
        <v>22.93</v>
      </c>
      <c r="P305" s="236">
        <v>0</v>
      </c>
      <c r="Q305" s="236">
        <f>ROUND(E305*P305,2)</f>
        <v>0</v>
      </c>
      <c r="R305" s="236" t="s">
        <v>880</v>
      </c>
      <c r="S305" s="236" t="s">
        <v>243</v>
      </c>
      <c r="T305" s="237" t="s">
        <v>243</v>
      </c>
      <c r="U305" s="220">
        <v>0.52</v>
      </c>
      <c r="V305" s="220">
        <f>ROUND(E305*U305,2)</f>
        <v>122.54</v>
      </c>
      <c r="W305" s="220"/>
      <c r="X305" s="220" t="s">
        <v>292</v>
      </c>
      <c r="Y305" s="210"/>
      <c r="Z305" s="210"/>
      <c r="AA305" s="210"/>
      <c r="AB305" s="210"/>
      <c r="AC305" s="210"/>
      <c r="AD305" s="210"/>
      <c r="AE305" s="210"/>
      <c r="AF305" s="210"/>
      <c r="AG305" s="210" t="s">
        <v>293</v>
      </c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1" x14ac:dyDescent="0.25">
      <c r="A306" s="217"/>
      <c r="B306" s="218"/>
      <c r="C306" s="261" t="s">
        <v>1296</v>
      </c>
      <c r="D306" s="252"/>
      <c r="E306" s="252"/>
      <c r="F306" s="252"/>
      <c r="G306" s="252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10"/>
      <c r="Z306" s="210"/>
      <c r="AA306" s="210"/>
      <c r="AB306" s="210"/>
      <c r="AC306" s="210"/>
      <c r="AD306" s="210"/>
      <c r="AE306" s="210"/>
      <c r="AF306" s="210"/>
      <c r="AG306" s="210" t="s">
        <v>295</v>
      </c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ht="20.399999999999999" outlineLevel="1" x14ac:dyDescent="0.25">
      <c r="A307" s="217"/>
      <c r="B307" s="218"/>
      <c r="C307" s="244" t="s">
        <v>1301</v>
      </c>
      <c r="D307" s="222"/>
      <c r="E307" s="223">
        <v>117.5</v>
      </c>
      <c r="F307" s="220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10"/>
      <c r="Z307" s="210"/>
      <c r="AA307" s="210"/>
      <c r="AB307" s="210"/>
      <c r="AC307" s="210"/>
      <c r="AD307" s="210"/>
      <c r="AE307" s="210"/>
      <c r="AF307" s="210"/>
      <c r="AG307" s="210" t="s">
        <v>282</v>
      </c>
      <c r="AH307" s="210">
        <v>0</v>
      </c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1" x14ac:dyDescent="0.25">
      <c r="A308" s="217"/>
      <c r="B308" s="218"/>
      <c r="C308" s="244" t="s">
        <v>1147</v>
      </c>
      <c r="D308" s="222"/>
      <c r="E308" s="223">
        <v>18.329999999999998</v>
      </c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10"/>
      <c r="Z308" s="210"/>
      <c r="AA308" s="210"/>
      <c r="AB308" s="210"/>
      <c r="AC308" s="210"/>
      <c r="AD308" s="210"/>
      <c r="AE308" s="210"/>
      <c r="AF308" s="210"/>
      <c r="AG308" s="210" t="s">
        <v>282</v>
      </c>
      <c r="AH308" s="210">
        <v>0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1" x14ac:dyDescent="0.25">
      <c r="A309" s="217"/>
      <c r="B309" s="218"/>
      <c r="C309" s="244" t="s">
        <v>1302</v>
      </c>
      <c r="D309" s="222"/>
      <c r="E309" s="223">
        <v>99.82</v>
      </c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10"/>
      <c r="Z309" s="210"/>
      <c r="AA309" s="210"/>
      <c r="AB309" s="210"/>
      <c r="AC309" s="210"/>
      <c r="AD309" s="210"/>
      <c r="AE309" s="210"/>
      <c r="AF309" s="210"/>
      <c r="AG309" s="210" t="s">
        <v>282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ht="20.399999999999999" outlineLevel="1" x14ac:dyDescent="0.25">
      <c r="A310" s="231">
        <v>60</v>
      </c>
      <c r="B310" s="232" t="s">
        <v>1303</v>
      </c>
      <c r="C310" s="242" t="s">
        <v>1304</v>
      </c>
      <c r="D310" s="233" t="s">
        <v>290</v>
      </c>
      <c r="E310" s="234">
        <v>217.01</v>
      </c>
      <c r="F310" s="235"/>
      <c r="G310" s="236">
        <f>ROUND(E310*F310,2)</f>
        <v>0</v>
      </c>
      <c r="H310" s="235"/>
      <c r="I310" s="236">
        <f>ROUND(E310*H310,2)</f>
        <v>0</v>
      </c>
      <c r="J310" s="235"/>
      <c r="K310" s="236">
        <f>ROUND(E310*J310,2)</f>
        <v>0</v>
      </c>
      <c r="L310" s="236">
        <v>15</v>
      </c>
      <c r="M310" s="236">
        <f>G310*(1+L310/100)</f>
        <v>0</v>
      </c>
      <c r="N310" s="236">
        <v>0.115</v>
      </c>
      <c r="O310" s="236">
        <f>ROUND(E310*N310,2)</f>
        <v>24.96</v>
      </c>
      <c r="P310" s="236">
        <v>0</v>
      </c>
      <c r="Q310" s="236">
        <f>ROUND(E310*P310,2)</f>
        <v>0</v>
      </c>
      <c r="R310" s="236" t="s">
        <v>880</v>
      </c>
      <c r="S310" s="236" t="s">
        <v>243</v>
      </c>
      <c r="T310" s="237" t="s">
        <v>243</v>
      </c>
      <c r="U310" s="220">
        <v>0.47</v>
      </c>
      <c r="V310" s="220">
        <f>ROUND(E310*U310,2)</f>
        <v>101.99</v>
      </c>
      <c r="W310" s="220"/>
      <c r="X310" s="220" t="s">
        <v>292</v>
      </c>
      <c r="Y310" s="210"/>
      <c r="Z310" s="210"/>
      <c r="AA310" s="210"/>
      <c r="AB310" s="210"/>
      <c r="AC310" s="210"/>
      <c r="AD310" s="210"/>
      <c r="AE310" s="210"/>
      <c r="AF310" s="210"/>
      <c r="AG310" s="210" t="s">
        <v>326</v>
      </c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1" x14ac:dyDescent="0.25">
      <c r="A311" s="217"/>
      <c r="B311" s="218"/>
      <c r="C311" s="261" t="s">
        <v>1296</v>
      </c>
      <c r="D311" s="252"/>
      <c r="E311" s="252"/>
      <c r="F311" s="252"/>
      <c r="G311" s="252"/>
      <c r="H311" s="220"/>
      <c r="I311" s="220"/>
      <c r="J311" s="220"/>
      <c r="K311" s="22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10"/>
      <c r="Z311" s="210"/>
      <c r="AA311" s="210"/>
      <c r="AB311" s="210"/>
      <c r="AC311" s="210"/>
      <c r="AD311" s="210"/>
      <c r="AE311" s="210"/>
      <c r="AF311" s="210"/>
      <c r="AG311" s="210" t="s">
        <v>295</v>
      </c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1" x14ac:dyDescent="0.25">
      <c r="A312" s="217"/>
      <c r="B312" s="218"/>
      <c r="C312" s="244" t="s">
        <v>1305</v>
      </c>
      <c r="D312" s="222"/>
      <c r="E312" s="223">
        <v>198.27</v>
      </c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10"/>
      <c r="Z312" s="210"/>
      <c r="AA312" s="210"/>
      <c r="AB312" s="210"/>
      <c r="AC312" s="210"/>
      <c r="AD312" s="210"/>
      <c r="AE312" s="210"/>
      <c r="AF312" s="210"/>
      <c r="AG312" s="210" t="s">
        <v>282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1" x14ac:dyDescent="0.25">
      <c r="A313" s="217"/>
      <c r="B313" s="218"/>
      <c r="C313" s="244" t="s">
        <v>1306</v>
      </c>
      <c r="D313" s="222"/>
      <c r="E313" s="223">
        <v>18.739999999999998</v>
      </c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10"/>
      <c r="Z313" s="210"/>
      <c r="AA313" s="210"/>
      <c r="AB313" s="210"/>
      <c r="AC313" s="210"/>
      <c r="AD313" s="210"/>
      <c r="AE313" s="210"/>
      <c r="AF313" s="210"/>
      <c r="AG313" s="210" t="s">
        <v>282</v>
      </c>
      <c r="AH313" s="210">
        <v>0</v>
      </c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ht="20.399999999999999" outlineLevel="1" x14ac:dyDescent="0.25">
      <c r="A314" s="231">
        <v>61</v>
      </c>
      <c r="B314" s="232" t="s">
        <v>1307</v>
      </c>
      <c r="C314" s="242" t="s">
        <v>1308</v>
      </c>
      <c r="D314" s="233" t="s">
        <v>290</v>
      </c>
      <c r="E314" s="234">
        <v>373.69</v>
      </c>
      <c r="F314" s="235"/>
      <c r="G314" s="236">
        <f>ROUND(E314*F314,2)</f>
        <v>0</v>
      </c>
      <c r="H314" s="235"/>
      <c r="I314" s="236">
        <f>ROUND(E314*H314,2)</f>
        <v>0</v>
      </c>
      <c r="J314" s="235"/>
      <c r="K314" s="236">
        <f>ROUND(E314*J314,2)</f>
        <v>0</v>
      </c>
      <c r="L314" s="236">
        <v>15</v>
      </c>
      <c r="M314" s="236">
        <f>G314*(1+L314/100)</f>
        <v>0</v>
      </c>
      <c r="N314" s="236">
        <v>0.12</v>
      </c>
      <c r="O314" s="236">
        <f>ROUND(E314*N314,2)</f>
        <v>44.84</v>
      </c>
      <c r="P314" s="236">
        <v>0</v>
      </c>
      <c r="Q314" s="236">
        <f>ROUND(E314*P314,2)</f>
        <v>0</v>
      </c>
      <c r="R314" s="236" t="s">
        <v>880</v>
      </c>
      <c r="S314" s="236" t="s">
        <v>243</v>
      </c>
      <c r="T314" s="237" t="s">
        <v>244</v>
      </c>
      <c r="U314" s="220">
        <v>0.47</v>
      </c>
      <c r="V314" s="220">
        <f>ROUND(E314*U314,2)</f>
        <v>175.63</v>
      </c>
      <c r="W314" s="220"/>
      <c r="X314" s="220" t="s">
        <v>292</v>
      </c>
      <c r="Y314" s="210"/>
      <c r="Z314" s="210"/>
      <c r="AA314" s="210"/>
      <c r="AB314" s="210"/>
      <c r="AC314" s="210"/>
      <c r="AD314" s="210"/>
      <c r="AE314" s="210"/>
      <c r="AF314" s="210"/>
      <c r="AG314" s="210" t="s">
        <v>293</v>
      </c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1" x14ac:dyDescent="0.25">
      <c r="A315" s="217"/>
      <c r="B315" s="218"/>
      <c r="C315" s="261" t="s">
        <v>1296</v>
      </c>
      <c r="D315" s="252"/>
      <c r="E315" s="252"/>
      <c r="F315" s="252"/>
      <c r="G315" s="252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10"/>
      <c r="Z315" s="210"/>
      <c r="AA315" s="210"/>
      <c r="AB315" s="210"/>
      <c r="AC315" s="210"/>
      <c r="AD315" s="210"/>
      <c r="AE315" s="210"/>
      <c r="AF315" s="210"/>
      <c r="AG315" s="210" t="s">
        <v>295</v>
      </c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1" x14ac:dyDescent="0.25">
      <c r="A316" s="217"/>
      <c r="B316" s="218"/>
      <c r="C316" s="244" t="s">
        <v>1309</v>
      </c>
      <c r="D316" s="222"/>
      <c r="E316" s="223">
        <v>231.87</v>
      </c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10"/>
      <c r="Z316" s="210"/>
      <c r="AA316" s="210"/>
      <c r="AB316" s="210"/>
      <c r="AC316" s="210"/>
      <c r="AD316" s="210"/>
      <c r="AE316" s="210"/>
      <c r="AF316" s="210"/>
      <c r="AG316" s="210" t="s">
        <v>282</v>
      </c>
      <c r="AH316" s="210">
        <v>0</v>
      </c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1" x14ac:dyDescent="0.25">
      <c r="A317" s="217"/>
      <c r="B317" s="218"/>
      <c r="C317" s="244" t="s">
        <v>1310</v>
      </c>
      <c r="D317" s="222"/>
      <c r="E317" s="223">
        <v>141.82</v>
      </c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10"/>
      <c r="Z317" s="210"/>
      <c r="AA317" s="210"/>
      <c r="AB317" s="210"/>
      <c r="AC317" s="210"/>
      <c r="AD317" s="210"/>
      <c r="AE317" s="210"/>
      <c r="AF317" s="210"/>
      <c r="AG317" s="210" t="s">
        <v>282</v>
      </c>
      <c r="AH317" s="210">
        <v>0</v>
      </c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ht="20.399999999999999" outlineLevel="1" x14ac:dyDescent="0.25">
      <c r="A318" s="231">
        <v>62</v>
      </c>
      <c r="B318" s="232" t="s">
        <v>1311</v>
      </c>
      <c r="C318" s="242" t="s">
        <v>1312</v>
      </c>
      <c r="D318" s="233" t="s">
        <v>290</v>
      </c>
      <c r="E318" s="234">
        <v>432.48</v>
      </c>
      <c r="F318" s="235"/>
      <c r="G318" s="236">
        <f>ROUND(E318*F318,2)</f>
        <v>0</v>
      </c>
      <c r="H318" s="235"/>
      <c r="I318" s="236">
        <f>ROUND(E318*H318,2)</f>
        <v>0</v>
      </c>
      <c r="J318" s="235"/>
      <c r="K318" s="236">
        <f>ROUND(E318*J318,2)</f>
        <v>0</v>
      </c>
      <c r="L318" s="236">
        <v>15</v>
      </c>
      <c r="M318" s="236">
        <f>G318*(1+L318/100)</f>
        <v>0</v>
      </c>
      <c r="N318" s="236">
        <v>0.125</v>
      </c>
      <c r="O318" s="236">
        <f>ROUND(E318*N318,2)</f>
        <v>54.06</v>
      </c>
      <c r="P318" s="236">
        <v>0</v>
      </c>
      <c r="Q318" s="236">
        <f>ROUND(E318*P318,2)</f>
        <v>0</v>
      </c>
      <c r="R318" s="236" t="s">
        <v>880</v>
      </c>
      <c r="S318" s="236" t="s">
        <v>1026</v>
      </c>
      <c r="T318" s="237" t="s">
        <v>244</v>
      </c>
      <c r="U318" s="220">
        <v>0.47</v>
      </c>
      <c r="V318" s="220">
        <f>ROUND(E318*U318,2)</f>
        <v>203.27</v>
      </c>
      <c r="W318" s="220"/>
      <c r="X318" s="220" t="s">
        <v>292</v>
      </c>
      <c r="Y318" s="210"/>
      <c r="Z318" s="210"/>
      <c r="AA318" s="210"/>
      <c r="AB318" s="210"/>
      <c r="AC318" s="210"/>
      <c r="AD318" s="210"/>
      <c r="AE318" s="210"/>
      <c r="AF318" s="210"/>
      <c r="AG318" s="210" t="s">
        <v>293</v>
      </c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1" x14ac:dyDescent="0.25">
      <c r="A319" s="217"/>
      <c r="B319" s="218"/>
      <c r="C319" s="261" t="s">
        <v>1296</v>
      </c>
      <c r="D319" s="252"/>
      <c r="E319" s="252"/>
      <c r="F319" s="252"/>
      <c r="G319" s="252"/>
      <c r="H319" s="220"/>
      <c r="I319" s="220"/>
      <c r="J319" s="220"/>
      <c r="K319" s="22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10"/>
      <c r="Z319" s="210"/>
      <c r="AA319" s="210"/>
      <c r="AB319" s="210"/>
      <c r="AC319" s="210"/>
      <c r="AD319" s="210"/>
      <c r="AE319" s="210"/>
      <c r="AF319" s="210"/>
      <c r="AG319" s="210" t="s">
        <v>295</v>
      </c>
      <c r="AH319" s="210"/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outlineLevel="1" x14ac:dyDescent="0.25">
      <c r="A320" s="217"/>
      <c r="B320" s="218"/>
      <c r="C320" s="244" t="s">
        <v>1313</v>
      </c>
      <c r="D320" s="222"/>
      <c r="E320" s="223">
        <v>432.48</v>
      </c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10"/>
      <c r="Z320" s="210"/>
      <c r="AA320" s="210"/>
      <c r="AB320" s="210"/>
      <c r="AC320" s="210"/>
      <c r="AD320" s="210"/>
      <c r="AE320" s="210"/>
      <c r="AF320" s="210"/>
      <c r="AG320" s="210" t="s">
        <v>282</v>
      </c>
      <c r="AH320" s="210">
        <v>0</v>
      </c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ht="20.399999999999999" outlineLevel="1" x14ac:dyDescent="0.25">
      <c r="A321" s="231">
        <v>63</v>
      </c>
      <c r="B321" s="232" t="s">
        <v>1314</v>
      </c>
      <c r="C321" s="242" t="s">
        <v>1315</v>
      </c>
      <c r="D321" s="233" t="s">
        <v>290</v>
      </c>
      <c r="E321" s="234">
        <v>819.62</v>
      </c>
      <c r="F321" s="235"/>
      <c r="G321" s="236">
        <f>ROUND(E321*F321,2)</f>
        <v>0</v>
      </c>
      <c r="H321" s="235"/>
      <c r="I321" s="236">
        <f>ROUND(E321*H321,2)</f>
        <v>0</v>
      </c>
      <c r="J321" s="235"/>
      <c r="K321" s="236">
        <f>ROUND(E321*J321,2)</f>
        <v>0</v>
      </c>
      <c r="L321" s="236">
        <v>15</v>
      </c>
      <c r="M321" s="236">
        <f>G321*(1+L321/100)</f>
        <v>0</v>
      </c>
      <c r="N321" s="236">
        <v>7.1399999999999996E-3</v>
      </c>
      <c r="O321" s="236">
        <f>ROUND(E321*N321,2)</f>
        <v>5.85</v>
      </c>
      <c r="P321" s="236">
        <v>0</v>
      </c>
      <c r="Q321" s="236">
        <f>ROUND(E321*P321,2)</f>
        <v>0</v>
      </c>
      <c r="R321" s="236" t="s">
        <v>880</v>
      </c>
      <c r="S321" s="236" t="s">
        <v>243</v>
      </c>
      <c r="T321" s="237" t="s">
        <v>243</v>
      </c>
      <c r="U321" s="220">
        <v>0.254</v>
      </c>
      <c r="V321" s="220">
        <f>ROUND(E321*U321,2)</f>
        <v>208.18</v>
      </c>
      <c r="W321" s="220"/>
      <c r="X321" s="220" t="s">
        <v>292</v>
      </c>
      <c r="Y321" s="210"/>
      <c r="Z321" s="210"/>
      <c r="AA321" s="210"/>
      <c r="AB321" s="210"/>
      <c r="AC321" s="210"/>
      <c r="AD321" s="210"/>
      <c r="AE321" s="210"/>
      <c r="AF321" s="210"/>
      <c r="AG321" s="210" t="s">
        <v>326</v>
      </c>
      <c r="AH321" s="210"/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1" x14ac:dyDescent="0.25">
      <c r="A322" s="217"/>
      <c r="B322" s="218"/>
      <c r="C322" s="261" t="s">
        <v>1296</v>
      </c>
      <c r="D322" s="252"/>
      <c r="E322" s="252"/>
      <c r="F322" s="252"/>
      <c r="G322" s="252"/>
      <c r="H322" s="220"/>
      <c r="I322" s="220"/>
      <c r="J322" s="220"/>
      <c r="K322" s="22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10"/>
      <c r="Z322" s="210"/>
      <c r="AA322" s="210"/>
      <c r="AB322" s="210"/>
      <c r="AC322" s="210"/>
      <c r="AD322" s="210"/>
      <c r="AE322" s="210"/>
      <c r="AF322" s="210"/>
      <c r="AG322" s="210" t="s">
        <v>295</v>
      </c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1" x14ac:dyDescent="0.25">
      <c r="A323" s="217"/>
      <c r="B323" s="218"/>
      <c r="C323" s="244" t="s">
        <v>1316</v>
      </c>
      <c r="D323" s="222"/>
      <c r="E323" s="223">
        <v>284.72000000000003</v>
      </c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10"/>
      <c r="Z323" s="210"/>
      <c r="AA323" s="210"/>
      <c r="AB323" s="210"/>
      <c r="AC323" s="210"/>
      <c r="AD323" s="210"/>
      <c r="AE323" s="210"/>
      <c r="AF323" s="210"/>
      <c r="AG323" s="210" t="s">
        <v>282</v>
      </c>
      <c r="AH323" s="210">
        <v>0</v>
      </c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1" x14ac:dyDescent="0.25">
      <c r="A324" s="217"/>
      <c r="B324" s="218"/>
      <c r="C324" s="244" t="s">
        <v>1317</v>
      </c>
      <c r="D324" s="222"/>
      <c r="E324" s="223">
        <v>2.27</v>
      </c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10"/>
      <c r="Z324" s="210"/>
      <c r="AA324" s="210"/>
      <c r="AB324" s="210"/>
      <c r="AC324" s="210"/>
      <c r="AD324" s="210"/>
      <c r="AE324" s="210"/>
      <c r="AF324" s="210"/>
      <c r="AG324" s="210" t="s">
        <v>282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1" x14ac:dyDescent="0.25">
      <c r="A325" s="217"/>
      <c r="B325" s="218"/>
      <c r="C325" s="244" t="s">
        <v>1318</v>
      </c>
      <c r="D325" s="222"/>
      <c r="E325" s="223">
        <v>214.57</v>
      </c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10"/>
      <c r="Z325" s="210"/>
      <c r="AA325" s="210"/>
      <c r="AB325" s="210"/>
      <c r="AC325" s="210"/>
      <c r="AD325" s="210"/>
      <c r="AE325" s="210"/>
      <c r="AF325" s="210"/>
      <c r="AG325" s="210" t="s">
        <v>282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1" x14ac:dyDescent="0.25">
      <c r="A326" s="217"/>
      <c r="B326" s="218"/>
      <c r="C326" s="244" t="s">
        <v>1319</v>
      </c>
      <c r="D326" s="222"/>
      <c r="E326" s="223">
        <v>282.2</v>
      </c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10"/>
      <c r="Z326" s="210"/>
      <c r="AA326" s="210"/>
      <c r="AB326" s="210"/>
      <c r="AC326" s="210"/>
      <c r="AD326" s="210"/>
      <c r="AE326" s="210"/>
      <c r="AF326" s="210"/>
      <c r="AG326" s="210" t="s">
        <v>282</v>
      </c>
      <c r="AH326" s="210">
        <v>0</v>
      </c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1" x14ac:dyDescent="0.25">
      <c r="A327" s="217"/>
      <c r="B327" s="218"/>
      <c r="C327" s="244" t="s">
        <v>1320</v>
      </c>
      <c r="D327" s="222"/>
      <c r="E327" s="223">
        <v>35.86</v>
      </c>
      <c r="F327" s="220"/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10"/>
      <c r="Z327" s="210"/>
      <c r="AA327" s="210"/>
      <c r="AB327" s="210"/>
      <c r="AC327" s="210"/>
      <c r="AD327" s="210"/>
      <c r="AE327" s="210"/>
      <c r="AF327" s="210"/>
      <c r="AG327" s="210" t="s">
        <v>282</v>
      </c>
      <c r="AH327" s="210">
        <v>0</v>
      </c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ht="20.399999999999999" outlineLevel="1" x14ac:dyDescent="0.25">
      <c r="A328" s="231">
        <v>64</v>
      </c>
      <c r="B328" s="232" t="s">
        <v>1321</v>
      </c>
      <c r="C328" s="242" t="s">
        <v>1322</v>
      </c>
      <c r="D328" s="233" t="s">
        <v>290</v>
      </c>
      <c r="E328" s="234">
        <v>143.83799999999999</v>
      </c>
      <c r="F328" s="235"/>
      <c r="G328" s="236">
        <f>ROUND(E328*F328,2)</f>
        <v>0</v>
      </c>
      <c r="H328" s="235"/>
      <c r="I328" s="236">
        <f>ROUND(E328*H328,2)</f>
        <v>0</v>
      </c>
      <c r="J328" s="235"/>
      <c r="K328" s="236">
        <f>ROUND(E328*J328,2)</f>
        <v>0</v>
      </c>
      <c r="L328" s="236">
        <v>15</v>
      </c>
      <c r="M328" s="236">
        <f>G328*(1+L328/100)</f>
        <v>0</v>
      </c>
      <c r="N328" s="236">
        <v>1.094E-2</v>
      </c>
      <c r="O328" s="236">
        <f>ROUND(E328*N328,2)</f>
        <v>1.57</v>
      </c>
      <c r="P328" s="236">
        <v>0</v>
      </c>
      <c r="Q328" s="236">
        <f>ROUND(E328*P328,2)</f>
        <v>0</v>
      </c>
      <c r="R328" s="236" t="s">
        <v>687</v>
      </c>
      <c r="S328" s="236" t="s">
        <v>243</v>
      </c>
      <c r="T328" s="237" t="s">
        <v>243</v>
      </c>
      <c r="U328" s="220">
        <v>0.45</v>
      </c>
      <c r="V328" s="220">
        <f>ROUND(E328*U328,2)</f>
        <v>64.73</v>
      </c>
      <c r="W328" s="220"/>
      <c r="X328" s="220" t="s">
        <v>292</v>
      </c>
      <c r="Y328" s="210"/>
      <c r="Z328" s="210"/>
      <c r="AA328" s="210"/>
      <c r="AB328" s="210"/>
      <c r="AC328" s="210"/>
      <c r="AD328" s="210"/>
      <c r="AE328" s="210"/>
      <c r="AF328" s="210"/>
      <c r="AG328" s="210" t="s">
        <v>293</v>
      </c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1" x14ac:dyDescent="0.25">
      <c r="A329" s="217"/>
      <c r="B329" s="218"/>
      <c r="C329" s="261" t="s">
        <v>1323</v>
      </c>
      <c r="D329" s="252"/>
      <c r="E329" s="252"/>
      <c r="F329" s="252"/>
      <c r="G329" s="252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10"/>
      <c r="Z329" s="210"/>
      <c r="AA329" s="210"/>
      <c r="AB329" s="210"/>
      <c r="AC329" s="210"/>
      <c r="AD329" s="210"/>
      <c r="AE329" s="210"/>
      <c r="AF329" s="210"/>
      <c r="AG329" s="210" t="s">
        <v>295</v>
      </c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1" x14ac:dyDescent="0.25">
      <c r="A330" s="217"/>
      <c r="B330" s="218"/>
      <c r="C330" s="244" t="s">
        <v>1324</v>
      </c>
      <c r="D330" s="222"/>
      <c r="E330" s="223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10"/>
      <c r="Z330" s="210"/>
      <c r="AA330" s="210"/>
      <c r="AB330" s="210"/>
      <c r="AC330" s="210"/>
      <c r="AD330" s="210"/>
      <c r="AE330" s="210"/>
      <c r="AF330" s="210"/>
      <c r="AG330" s="210" t="s">
        <v>282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1" x14ac:dyDescent="0.25">
      <c r="A331" s="217"/>
      <c r="B331" s="218"/>
      <c r="C331" s="244" t="s">
        <v>1325</v>
      </c>
      <c r="D331" s="222"/>
      <c r="E331" s="223">
        <v>143.83799999999999</v>
      </c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10"/>
      <c r="Z331" s="210"/>
      <c r="AA331" s="210"/>
      <c r="AB331" s="210"/>
      <c r="AC331" s="210"/>
      <c r="AD331" s="210"/>
      <c r="AE331" s="210"/>
      <c r="AF331" s="210"/>
      <c r="AG331" s="210" t="s">
        <v>282</v>
      </c>
      <c r="AH331" s="210">
        <v>0</v>
      </c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1" x14ac:dyDescent="0.25">
      <c r="A332" s="231">
        <v>65</v>
      </c>
      <c r="B332" s="232" t="s">
        <v>1326</v>
      </c>
      <c r="C332" s="242" t="s">
        <v>1327</v>
      </c>
      <c r="D332" s="233" t="s">
        <v>351</v>
      </c>
      <c r="E332" s="234">
        <v>34.46</v>
      </c>
      <c r="F332" s="235"/>
      <c r="G332" s="236">
        <f>ROUND(E332*F332,2)</f>
        <v>0</v>
      </c>
      <c r="H332" s="235"/>
      <c r="I332" s="236">
        <f>ROUND(E332*H332,2)</f>
        <v>0</v>
      </c>
      <c r="J332" s="235"/>
      <c r="K332" s="236">
        <f>ROUND(E332*J332,2)</f>
        <v>0</v>
      </c>
      <c r="L332" s="236">
        <v>15</v>
      </c>
      <c r="M332" s="236">
        <f>G332*(1+L332/100)</f>
        <v>0</v>
      </c>
      <c r="N332" s="236">
        <v>0</v>
      </c>
      <c r="O332" s="236">
        <f>ROUND(E332*N332,2)</f>
        <v>0</v>
      </c>
      <c r="P332" s="236">
        <v>0</v>
      </c>
      <c r="Q332" s="236">
        <f>ROUND(E332*P332,2)</f>
        <v>0</v>
      </c>
      <c r="R332" s="236"/>
      <c r="S332" s="236" t="s">
        <v>272</v>
      </c>
      <c r="T332" s="237" t="s">
        <v>244</v>
      </c>
      <c r="U332" s="220">
        <v>0</v>
      </c>
      <c r="V332" s="220">
        <f>ROUND(E332*U332,2)</f>
        <v>0</v>
      </c>
      <c r="W332" s="220"/>
      <c r="X332" s="220" t="s">
        <v>292</v>
      </c>
      <c r="Y332" s="210"/>
      <c r="Z332" s="210"/>
      <c r="AA332" s="210"/>
      <c r="AB332" s="210"/>
      <c r="AC332" s="210"/>
      <c r="AD332" s="210"/>
      <c r="AE332" s="210"/>
      <c r="AF332" s="210"/>
      <c r="AG332" s="210" t="s">
        <v>320</v>
      </c>
      <c r="AH332" s="210"/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1" x14ac:dyDescent="0.25">
      <c r="A333" s="217"/>
      <c r="B333" s="218"/>
      <c r="C333" s="244" t="s">
        <v>1328</v>
      </c>
      <c r="D333" s="222"/>
      <c r="E333" s="223">
        <v>34.46</v>
      </c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10"/>
      <c r="Z333" s="210"/>
      <c r="AA333" s="210"/>
      <c r="AB333" s="210"/>
      <c r="AC333" s="210"/>
      <c r="AD333" s="210"/>
      <c r="AE333" s="210"/>
      <c r="AF333" s="210"/>
      <c r="AG333" s="210" t="s">
        <v>282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x14ac:dyDescent="0.25">
      <c r="A334" s="225" t="s">
        <v>238</v>
      </c>
      <c r="B334" s="226" t="s">
        <v>137</v>
      </c>
      <c r="C334" s="241" t="s">
        <v>138</v>
      </c>
      <c r="D334" s="227"/>
      <c r="E334" s="228"/>
      <c r="F334" s="229"/>
      <c r="G334" s="229">
        <f>SUMIF(AG335:AG356,"&lt;&gt;NOR",G335:G356)</f>
        <v>0</v>
      </c>
      <c r="H334" s="229"/>
      <c r="I334" s="229">
        <f>SUM(I335:I356)</f>
        <v>0</v>
      </c>
      <c r="J334" s="229"/>
      <c r="K334" s="229">
        <f>SUM(K335:K356)</f>
        <v>0</v>
      </c>
      <c r="L334" s="229"/>
      <c r="M334" s="229">
        <f>SUM(M335:M356)</f>
        <v>0</v>
      </c>
      <c r="N334" s="229"/>
      <c r="O334" s="229">
        <f>SUM(O335:O356)</f>
        <v>5.21</v>
      </c>
      <c r="P334" s="229"/>
      <c r="Q334" s="229">
        <f>SUM(Q335:Q356)</f>
        <v>0</v>
      </c>
      <c r="R334" s="229"/>
      <c r="S334" s="229"/>
      <c r="T334" s="230"/>
      <c r="U334" s="224"/>
      <c r="V334" s="224">
        <f>SUM(V335:V356)</f>
        <v>1056.8</v>
      </c>
      <c r="W334" s="224"/>
      <c r="X334" s="224"/>
      <c r="AG334" t="s">
        <v>239</v>
      </c>
    </row>
    <row r="335" spans="1:60" ht="20.399999999999999" outlineLevel="1" x14ac:dyDescent="0.25">
      <c r="A335" s="231">
        <v>66</v>
      </c>
      <c r="B335" s="232" t="s">
        <v>1329</v>
      </c>
      <c r="C335" s="242" t="s">
        <v>1330</v>
      </c>
      <c r="D335" s="233" t="s">
        <v>290</v>
      </c>
      <c r="E335" s="234">
        <v>4600</v>
      </c>
      <c r="F335" s="235"/>
      <c r="G335" s="236">
        <f>ROUND(E335*F335,2)</f>
        <v>0</v>
      </c>
      <c r="H335" s="235"/>
      <c r="I335" s="236">
        <f>ROUND(E335*H335,2)</f>
        <v>0</v>
      </c>
      <c r="J335" s="235"/>
      <c r="K335" s="236">
        <f>ROUND(E335*J335,2)</f>
        <v>0</v>
      </c>
      <c r="L335" s="236">
        <v>15</v>
      </c>
      <c r="M335" s="236">
        <f>G335*(1+L335/100)</f>
        <v>0</v>
      </c>
      <c r="N335" s="236">
        <v>0</v>
      </c>
      <c r="O335" s="236">
        <f>ROUND(E335*N335,2)</f>
        <v>0</v>
      </c>
      <c r="P335" s="236">
        <v>0</v>
      </c>
      <c r="Q335" s="236">
        <f>ROUND(E335*P335,2)</f>
        <v>0</v>
      </c>
      <c r="R335" s="236" t="s">
        <v>348</v>
      </c>
      <c r="S335" s="236" t="s">
        <v>243</v>
      </c>
      <c r="T335" s="237" t="s">
        <v>244</v>
      </c>
      <c r="U335" s="220">
        <v>0.11</v>
      </c>
      <c r="V335" s="220">
        <f>ROUND(E335*U335,2)</f>
        <v>506</v>
      </c>
      <c r="W335" s="220"/>
      <c r="X335" s="220" t="s">
        <v>292</v>
      </c>
      <c r="Y335" s="210"/>
      <c r="Z335" s="210"/>
      <c r="AA335" s="210"/>
      <c r="AB335" s="210"/>
      <c r="AC335" s="210"/>
      <c r="AD335" s="210"/>
      <c r="AE335" s="210"/>
      <c r="AF335" s="210"/>
      <c r="AG335" s="210" t="s">
        <v>320</v>
      </c>
      <c r="AH335" s="210"/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1" x14ac:dyDescent="0.25">
      <c r="A336" s="217"/>
      <c r="B336" s="218"/>
      <c r="C336" s="261" t="s">
        <v>1331</v>
      </c>
      <c r="D336" s="252"/>
      <c r="E336" s="252"/>
      <c r="F336" s="252"/>
      <c r="G336" s="252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10"/>
      <c r="Z336" s="210"/>
      <c r="AA336" s="210"/>
      <c r="AB336" s="210"/>
      <c r="AC336" s="210"/>
      <c r="AD336" s="210"/>
      <c r="AE336" s="210"/>
      <c r="AF336" s="210"/>
      <c r="AG336" s="210" t="s">
        <v>295</v>
      </c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1" x14ac:dyDescent="0.25">
      <c r="A337" s="217"/>
      <c r="B337" s="218"/>
      <c r="C337" s="262" t="s">
        <v>1332</v>
      </c>
      <c r="D337" s="253"/>
      <c r="E337" s="253"/>
      <c r="F337" s="253"/>
      <c r="G337" s="253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10"/>
      <c r="Z337" s="210"/>
      <c r="AA337" s="210"/>
      <c r="AB337" s="210"/>
      <c r="AC337" s="210"/>
      <c r="AD337" s="210"/>
      <c r="AE337" s="210"/>
      <c r="AF337" s="210"/>
      <c r="AG337" s="210" t="s">
        <v>248</v>
      </c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1" x14ac:dyDescent="0.25">
      <c r="A338" s="217"/>
      <c r="B338" s="218"/>
      <c r="C338" s="244" t="s">
        <v>1333</v>
      </c>
      <c r="D338" s="222"/>
      <c r="E338" s="223">
        <v>2200</v>
      </c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10"/>
      <c r="Z338" s="210"/>
      <c r="AA338" s="210"/>
      <c r="AB338" s="210"/>
      <c r="AC338" s="210"/>
      <c r="AD338" s="210"/>
      <c r="AE338" s="210"/>
      <c r="AF338" s="210"/>
      <c r="AG338" s="210" t="s">
        <v>282</v>
      </c>
      <c r="AH338" s="210">
        <v>0</v>
      </c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1" x14ac:dyDescent="0.25">
      <c r="A339" s="217"/>
      <c r="B339" s="218"/>
      <c r="C339" s="244" t="s">
        <v>1334</v>
      </c>
      <c r="D339" s="222"/>
      <c r="E339" s="223">
        <v>2400</v>
      </c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10"/>
      <c r="Z339" s="210"/>
      <c r="AA339" s="210"/>
      <c r="AB339" s="210"/>
      <c r="AC339" s="210"/>
      <c r="AD339" s="210"/>
      <c r="AE339" s="210"/>
      <c r="AF339" s="210"/>
      <c r="AG339" s="210" t="s">
        <v>282</v>
      </c>
      <c r="AH339" s="210">
        <v>0</v>
      </c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ht="30.6" outlineLevel="1" x14ac:dyDescent="0.25">
      <c r="A340" s="231">
        <v>67</v>
      </c>
      <c r="B340" s="232" t="s">
        <v>1335</v>
      </c>
      <c r="C340" s="242" t="s">
        <v>1336</v>
      </c>
      <c r="D340" s="233" t="s">
        <v>290</v>
      </c>
      <c r="E340" s="234">
        <v>29600</v>
      </c>
      <c r="F340" s="235"/>
      <c r="G340" s="236">
        <f>ROUND(E340*F340,2)</f>
        <v>0</v>
      </c>
      <c r="H340" s="235"/>
      <c r="I340" s="236">
        <f>ROUND(E340*H340,2)</f>
        <v>0</v>
      </c>
      <c r="J340" s="235"/>
      <c r="K340" s="236">
        <f>ROUND(E340*J340,2)</f>
        <v>0</v>
      </c>
      <c r="L340" s="236">
        <v>15</v>
      </c>
      <c r="M340" s="236">
        <f>G340*(1+L340/100)</f>
        <v>0</v>
      </c>
      <c r="N340" s="236">
        <v>0</v>
      </c>
      <c r="O340" s="236">
        <f>ROUND(E340*N340,2)</f>
        <v>0</v>
      </c>
      <c r="P340" s="236">
        <v>0</v>
      </c>
      <c r="Q340" s="236">
        <f>ROUND(E340*P340,2)</f>
        <v>0</v>
      </c>
      <c r="R340" s="236" t="s">
        <v>348</v>
      </c>
      <c r="S340" s="236" t="s">
        <v>243</v>
      </c>
      <c r="T340" s="237" t="s">
        <v>243</v>
      </c>
      <c r="U340" s="220">
        <v>0</v>
      </c>
      <c r="V340" s="220">
        <f>ROUND(E340*U340,2)</f>
        <v>0</v>
      </c>
      <c r="W340" s="220"/>
      <c r="X340" s="220" t="s">
        <v>292</v>
      </c>
      <c r="Y340" s="210"/>
      <c r="Z340" s="210"/>
      <c r="AA340" s="210"/>
      <c r="AB340" s="210"/>
      <c r="AC340" s="210"/>
      <c r="AD340" s="210"/>
      <c r="AE340" s="210"/>
      <c r="AF340" s="210"/>
      <c r="AG340" s="210" t="s">
        <v>320</v>
      </c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1" x14ac:dyDescent="0.25">
      <c r="A341" s="217"/>
      <c r="B341" s="218"/>
      <c r="C341" s="261" t="s">
        <v>1331</v>
      </c>
      <c r="D341" s="252"/>
      <c r="E341" s="252"/>
      <c r="F341" s="252"/>
      <c r="G341" s="252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10"/>
      <c r="Z341" s="210"/>
      <c r="AA341" s="210"/>
      <c r="AB341" s="210"/>
      <c r="AC341" s="210"/>
      <c r="AD341" s="210"/>
      <c r="AE341" s="210"/>
      <c r="AF341" s="210"/>
      <c r="AG341" s="210" t="s">
        <v>295</v>
      </c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outlineLevel="1" x14ac:dyDescent="0.25">
      <c r="A342" s="217"/>
      <c r="B342" s="218"/>
      <c r="C342" s="244" t="s">
        <v>1337</v>
      </c>
      <c r="D342" s="222"/>
      <c r="E342" s="223">
        <v>17600</v>
      </c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10"/>
      <c r="Z342" s="210"/>
      <c r="AA342" s="210"/>
      <c r="AB342" s="210"/>
      <c r="AC342" s="210"/>
      <c r="AD342" s="210"/>
      <c r="AE342" s="210"/>
      <c r="AF342" s="210"/>
      <c r="AG342" s="210" t="s">
        <v>282</v>
      </c>
      <c r="AH342" s="210">
        <v>0</v>
      </c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1" x14ac:dyDescent="0.25">
      <c r="A343" s="217"/>
      <c r="B343" s="218"/>
      <c r="C343" s="244" t="s">
        <v>1338</v>
      </c>
      <c r="D343" s="222"/>
      <c r="E343" s="223">
        <v>12000</v>
      </c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10"/>
      <c r="Z343" s="210"/>
      <c r="AA343" s="210"/>
      <c r="AB343" s="210"/>
      <c r="AC343" s="210"/>
      <c r="AD343" s="210"/>
      <c r="AE343" s="210"/>
      <c r="AF343" s="210"/>
      <c r="AG343" s="210" t="s">
        <v>282</v>
      </c>
      <c r="AH343" s="210">
        <v>0</v>
      </c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1" x14ac:dyDescent="0.25">
      <c r="A344" s="231">
        <v>68</v>
      </c>
      <c r="B344" s="232" t="s">
        <v>1339</v>
      </c>
      <c r="C344" s="242" t="s">
        <v>1340</v>
      </c>
      <c r="D344" s="233" t="s">
        <v>1341</v>
      </c>
      <c r="E344" s="234">
        <v>736</v>
      </c>
      <c r="F344" s="235"/>
      <c r="G344" s="236">
        <f>ROUND(E344*F344,2)</f>
        <v>0</v>
      </c>
      <c r="H344" s="235"/>
      <c r="I344" s="236">
        <f>ROUND(E344*H344,2)</f>
        <v>0</v>
      </c>
      <c r="J344" s="235"/>
      <c r="K344" s="236">
        <f>ROUND(E344*J344,2)</f>
        <v>0</v>
      </c>
      <c r="L344" s="236">
        <v>15</v>
      </c>
      <c r="M344" s="236">
        <f>G344*(1+L344/100)</f>
        <v>0</v>
      </c>
      <c r="N344" s="236">
        <v>0</v>
      </c>
      <c r="O344" s="236">
        <f>ROUND(E344*N344,2)</f>
        <v>0</v>
      </c>
      <c r="P344" s="236">
        <v>0</v>
      </c>
      <c r="Q344" s="236">
        <f>ROUND(E344*P344,2)</f>
        <v>0</v>
      </c>
      <c r="R344" s="236" t="s">
        <v>348</v>
      </c>
      <c r="S344" s="236" t="s">
        <v>243</v>
      </c>
      <c r="T344" s="237" t="s">
        <v>243</v>
      </c>
      <c r="U344" s="220">
        <v>0</v>
      </c>
      <c r="V344" s="220">
        <f>ROUND(E344*U344,2)</f>
        <v>0</v>
      </c>
      <c r="W344" s="220"/>
      <c r="X344" s="220" t="s">
        <v>292</v>
      </c>
      <c r="Y344" s="210"/>
      <c r="Z344" s="210"/>
      <c r="AA344" s="210"/>
      <c r="AB344" s="210"/>
      <c r="AC344" s="210"/>
      <c r="AD344" s="210"/>
      <c r="AE344" s="210"/>
      <c r="AF344" s="210"/>
      <c r="AG344" s="210" t="s">
        <v>320</v>
      </c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1" x14ac:dyDescent="0.25">
      <c r="A345" s="217"/>
      <c r="B345" s="218"/>
      <c r="C345" s="244" t="s">
        <v>1342</v>
      </c>
      <c r="D345" s="222"/>
      <c r="E345" s="223">
        <v>736</v>
      </c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10"/>
      <c r="Z345" s="210"/>
      <c r="AA345" s="210"/>
      <c r="AB345" s="210"/>
      <c r="AC345" s="210"/>
      <c r="AD345" s="210"/>
      <c r="AE345" s="210"/>
      <c r="AF345" s="210"/>
      <c r="AG345" s="210" t="s">
        <v>282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1" x14ac:dyDescent="0.25">
      <c r="A346" s="231">
        <v>69</v>
      </c>
      <c r="B346" s="232" t="s">
        <v>1343</v>
      </c>
      <c r="C346" s="242" t="s">
        <v>1344</v>
      </c>
      <c r="D346" s="233" t="s">
        <v>290</v>
      </c>
      <c r="E346" s="234">
        <v>4600</v>
      </c>
      <c r="F346" s="235"/>
      <c r="G346" s="236">
        <f>ROUND(E346*F346,2)</f>
        <v>0</v>
      </c>
      <c r="H346" s="235"/>
      <c r="I346" s="236">
        <f>ROUND(E346*H346,2)</f>
        <v>0</v>
      </c>
      <c r="J346" s="235"/>
      <c r="K346" s="236">
        <f>ROUND(E346*J346,2)</f>
        <v>0</v>
      </c>
      <c r="L346" s="236">
        <v>15</v>
      </c>
      <c r="M346" s="236">
        <f>G346*(1+L346/100)</f>
        <v>0</v>
      </c>
      <c r="N346" s="236">
        <v>0</v>
      </c>
      <c r="O346" s="236">
        <f>ROUND(E346*N346,2)</f>
        <v>0</v>
      </c>
      <c r="P346" s="236">
        <v>0</v>
      </c>
      <c r="Q346" s="236">
        <f>ROUND(E346*P346,2)</f>
        <v>0</v>
      </c>
      <c r="R346" s="236" t="s">
        <v>348</v>
      </c>
      <c r="S346" s="236" t="s">
        <v>243</v>
      </c>
      <c r="T346" s="237" t="s">
        <v>244</v>
      </c>
      <c r="U346" s="220">
        <v>7.0000000000000007E-2</v>
      </c>
      <c r="V346" s="220">
        <f>ROUND(E346*U346,2)</f>
        <v>322</v>
      </c>
      <c r="W346" s="220"/>
      <c r="X346" s="220" t="s">
        <v>292</v>
      </c>
      <c r="Y346" s="210"/>
      <c r="Z346" s="210"/>
      <c r="AA346" s="210"/>
      <c r="AB346" s="210"/>
      <c r="AC346" s="210"/>
      <c r="AD346" s="210"/>
      <c r="AE346" s="210"/>
      <c r="AF346" s="210"/>
      <c r="AG346" s="210" t="s">
        <v>320</v>
      </c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1" x14ac:dyDescent="0.25">
      <c r="A347" s="217"/>
      <c r="B347" s="218"/>
      <c r="C347" s="244" t="s">
        <v>1333</v>
      </c>
      <c r="D347" s="222"/>
      <c r="E347" s="223">
        <v>2200</v>
      </c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10"/>
      <c r="Z347" s="210"/>
      <c r="AA347" s="210"/>
      <c r="AB347" s="210"/>
      <c r="AC347" s="210"/>
      <c r="AD347" s="210"/>
      <c r="AE347" s="210"/>
      <c r="AF347" s="210"/>
      <c r="AG347" s="210" t="s">
        <v>282</v>
      </c>
      <c r="AH347" s="210">
        <v>0</v>
      </c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outlineLevel="1" x14ac:dyDescent="0.25">
      <c r="A348" s="217"/>
      <c r="B348" s="218"/>
      <c r="C348" s="244" t="s">
        <v>1334</v>
      </c>
      <c r="D348" s="222"/>
      <c r="E348" s="223">
        <v>2400</v>
      </c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10"/>
      <c r="Z348" s="210"/>
      <c r="AA348" s="210"/>
      <c r="AB348" s="210"/>
      <c r="AC348" s="210"/>
      <c r="AD348" s="210"/>
      <c r="AE348" s="210"/>
      <c r="AF348" s="210"/>
      <c r="AG348" s="210" t="s">
        <v>282</v>
      </c>
      <c r="AH348" s="210">
        <v>0</v>
      </c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outlineLevel="1" x14ac:dyDescent="0.25">
      <c r="A349" s="231">
        <v>70</v>
      </c>
      <c r="B349" s="232" t="s">
        <v>1345</v>
      </c>
      <c r="C349" s="242" t="s">
        <v>1346</v>
      </c>
      <c r="D349" s="233" t="s">
        <v>290</v>
      </c>
      <c r="E349" s="234">
        <v>880</v>
      </c>
      <c r="F349" s="235"/>
      <c r="G349" s="236">
        <f>ROUND(E349*F349,2)</f>
        <v>0</v>
      </c>
      <c r="H349" s="235"/>
      <c r="I349" s="236">
        <f>ROUND(E349*H349,2)</f>
        <v>0</v>
      </c>
      <c r="J349" s="235"/>
      <c r="K349" s="236">
        <f>ROUND(E349*J349,2)</f>
        <v>0</v>
      </c>
      <c r="L349" s="236">
        <v>15</v>
      </c>
      <c r="M349" s="236">
        <f>G349*(1+L349/100)</f>
        <v>0</v>
      </c>
      <c r="N349" s="236">
        <v>5.9199999999999999E-3</v>
      </c>
      <c r="O349" s="236">
        <f>ROUND(E349*N349,2)</f>
        <v>5.21</v>
      </c>
      <c r="P349" s="236">
        <v>0</v>
      </c>
      <c r="Q349" s="236">
        <f>ROUND(E349*P349,2)</f>
        <v>0</v>
      </c>
      <c r="R349" s="236" t="s">
        <v>348</v>
      </c>
      <c r="S349" s="236" t="s">
        <v>243</v>
      </c>
      <c r="T349" s="237" t="s">
        <v>243</v>
      </c>
      <c r="U349" s="220">
        <v>0.26</v>
      </c>
      <c r="V349" s="220">
        <f>ROUND(E349*U349,2)</f>
        <v>228.8</v>
      </c>
      <c r="W349" s="220"/>
      <c r="X349" s="220" t="s">
        <v>292</v>
      </c>
      <c r="Y349" s="210"/>
      <c r="Z349" s="210"/>
      <c r="AA349" s="210"/>
      <c r="AB349" s="210"/>
      <c r="AC349" s="210"/>
      <c r="AD349" s="210"/>
      <c r="AE349" s="210"/>
      <c r="AF349" s="210"/>
      <c r="AG349" s="210" t="s">
        <v>293</v>
      </c>
      <c r="AH349" s="210"/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1" x14ac:dyDescent="0.25">
      <c r="A350" s="217"/>
      <c r="B350" s="218"/>
      <c r="C350" s="244" t="s">
        <v>1347</v>
      </c>
      <c r="D350" s="222"/>
      <c r="E350" s="223">
        <v>880</v>
      </c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10"/>
      <c r="Z350" s="210"/>
      <c r="AA350" s="210"/>
      <c r="AB350" s="210"/>
      <c r="AC350" s="210"/>
      <c r="AD350" s="210"/>
      <c r="AE350" s="210"/>
      <c r="AF350" s="210"/>
      <c r="AG350" s="210" t="s">
        <v>282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1" x14ac:dyDescent="0.25">
      <c r="A351" s="254">
        <v>71</v>
      </c>
      <c r="B351" s="255" t="s">
        <v>1348</v>
      </c>
      <c r="C351" s="263" t="s">
        <v>1349</v>
      </c>
      <c r="D351" s="256" t="s">
        <v>271</v>
      </c>
      <c r="E351" s="257">
        <v>24</v>
      </c>
      <c r="F351" s="258"/>
      <c r="G351" s="259">
        <f>ROUND(E351*F351,2)</f>
        <v>0</v>
      </c>
      <c r="H351" s="258"/>
      <c r="I351" s="259">
        <f>ROUND(E351*H351,2)</f>
        <v>0</v>
      </c>
      <c r="J351" s="258"/>
      <c r="K351" s="259">
        <f>ROUND(E351*J351,2)</f>
        <v>0</v>
      </c>
      <c r="L351" s="259">
        <v>15</v>
      </c>
      <c r="M351" s="259">
        <f>G351*(1+L351/100)</f>
        <v>0</v>
      </c>
      <c r="N351" s="259">
        <v>0</v>
      </c>
      <c r="O351" s="259">
        <f>ROUND(E351*N351,2)</f>
        <v>0</v>
      </c>
      <c r="P351" s="259">
        <v>0</v>
      </c>
      <c r="Q351" s="259">
        <f>ROUND(E351*P351,2)</f>
        <v>0</v>
      </c>
      <c r="R351" s="259"/>
      <c r="S351" s="259" t="s">
        <v>272</v>
      </c>
      <c r="T351" s="260" t="s">
        <v>244</v>
      </c>
      <c r="U351" s="220">
        <v>0</v>
      </c>
      <c r="V351" s="220">
        <f>ROUND(E351*U351,2)</f>
        <v>0</v>
      </c>
      <c r="W351" s="220"/>
      <c r="X351" s="220" t="s">
        <v>292</v>
      </c>
      <c r="Y351" s="210"/>
      <c r="Z351" s="210"/>
      <c r="AA351" s="210"/>
      <c r="AB351" s="210"/>
      <c r="AC351" s="210"/>
      <c r="AD351" s="210"/>
      <c r="AE351" s="210"/>
      <c r="AF351" s="210"/>
      <c r="AG351" s="210" t="s">
        <v>320</v>
      </c>
      <c r="AH351" s="210"/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outlineLevel="1" x14ac:dyDescent="0.25">
      <c r="A352" s="254">
        <v>72</v>
      </c>
      <c r="B352" s="255" t="s">
        <v>1350</v>
      </c>
      <c r="C352" s="263" t="s">
        <v>1351</v>
      </c>
      <c r="D352" s="256" t="s">
        <v>271</v>
      </c>
      <c r="E352" s="257">
        <v>120</v>
      </c>
      <c r="F352" s="258"/>
      <c r="G352" s="259">
        <f>ROUND(E352*F352,2)</f>
        <v>0</v>
      </c>
      <c r="H352" s="258"/>
      <c r="I352" s="259">
        <f>ROUND(E352*H352,2)</f>
        <v>0</v>
      </c>
      <c r="J352" s="258"/>
      <c r="K352" s="259">
        <f>ROUND(E352*J352,2)</f>
        <v>0</v>
      </c>
      <c r="L352" s="259">
        <v>15</v>
      </c>
      <c r="M352" s="259">
        <f>G352*(1+L352/100)</f>
        <v>0</v>
      </c>
      <c r="N352" s="259">
        <v>0</v>
      </c>
      <c r="O352" s="259">
        <f>ROUND(E352*N352,2)</f>
        <v>0</v>
      </c>
      <c r="P352" s="259">
        <v>0</v>
      </c>
      <c r="Q352" s="259">
        <f>ROUND(E352*P352,2)</f>
        <v>0</v>
      </c>
      <c r="R352" s="259"/>
      <c r="S352" s="259" t="s">
        <v>272</v>
      </c>
      <c r="T352" s="260" t="s">
        <v>244</v>
      </c>
      <c r="U352" s="220">
        <v>0</v>
      </c>
      <c r="V352" s="220">
        <f>ROUND(E352*U352,2)</f>
        <v>0</v>
      </c>
      <c r="W352" s="220"/>
      <c r="X352" s="220" t="s">
        <v>292</v>
      </c>
      <c r="Y352" s="210"/>
      <c r="Z352" s="210"/>
      <c r="AA352" s="210"/>
      <c r="AB352" s="210"/>
      <c r="AC352" s="210"/>
      <c r="AD352" s="210"/>
      <c r="AE352" s="210"/>
      <c r="AF352" s="210"/>
      <c r="AG352" s="210" t="s">
        <v>320</v>
      </c>
      <c r="AH352" s="210"/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outlineLevel="1" x14ac:dyDescent="0.25">
      <c r="A353" s="254">
        <v>73</v>
      </c>
      <c r="B353" s="255" t="s">
        <v>1352</v>
      </c>
      <c r="C353" s="263" t="s">
        <v>1353</v>
      </c>
      <c r="D353" s="256" t="s">
        <v>271</v>
      </c>
      <c r="E353" s="257">
        <v>1</v>
      </c>
      <c r="F353" s="258"/>
      <c r="G353" s="259">
        <f>ROUND(E353*F353,2)</f>
        <v>0</v>
      </c>
      <c r="H353" s="258"/>
      <c r="I353" s="259">
        <f>ROUND(E353*H353,2)</f>
        <v>0</v>
      </c>
      <c r="J353" s="258"/>
      <c r="K353" s="259">
        <f>ROUND(E353*J353,2)</f>
        <v>0</v>
      </c>
      <c r="L353" s="259">
        <v>15</v>
      </c>
      <c r="M353" s="259">
        <f>G353*(1+L353/100)</f>
        <v>0</v>
      </c>
      <c r="N353" s="259">
        <v>0</v>
      </c>
      <c r="O353" s="259">
        <f>ROUND(E353*N353,2)</f>
        <v>0</v>
      </c>
      <c r="P353" s="259">
        <v>0</v>
      </c>
      <c r="Q353" s="259">
        <f>ROUND(E353*P353,2)</f>
        <v>0</v>
      </c>
      <c r="R353" s="259"/>
      <c r="S353" s="259" t="s">
        <v>272</v>
      </c>
      <c r="T353" s="260" t="s">
        <v>244</v>
      </c>
      <c r="U353" s="220">
        <v>0</v>
      </c>
      <c r="V353" s="220">
        <f>ROUND(E353*U353,2)</f>
        <v>0</v>
      </c>
      <c r="W353" s="220"/>
      <c r="X353" s="220" t="s">
        <v>292</v>
      </c>
      <c r="Y353" s="210"/>
      <c r="Z353" s="210"/>
      <c r="AA353" s="210"/>
      <c r="AB353" s="210"/>
      <c r="AC353" s="210"/>
      <c r="AD353" s="210"/>
      <c r="AE353" s="210"/>
      <c r="AF353" s="210"/>
      <c r="AG353" s="210" t="s">
        <v>320</v>
      </c>
      <c r="AH353" s="210"/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1" x14ac:dyDescent="0.25">
      <c r="A354" s="254">
        <v>74</v>
      </c>
      <c r="B354" s="255" t="s">
        <v>1354</v>
      </c>
      <c r="C354" s="263" t="s">
        <v>1355</v>
      </c>
      <c r="D354" s="256" t="s">
        <v>351</v>
      </c>
      <c r="E354" s="257">
        <v>2400</v>
      </c>
      <c r="F354" s="258"/>
      <c r="G354" s="259">
        <f>ROUND(E354*F354,2)</f>
        <v>0</v>
      </c>
      <c r="H354" s="258"/>
      <c r="I354" s="259">
        <f>ROUND(E354*H354,2)</f>
        <v>0</v>
      </c>
      <c r="J354" s="258"/>
      <c r="K354" s="259">
        <f>ROUND(E354*J354,2)</f>
        <v>0</v>
      </c>
      <c r="L354" s="259">
        <v>15</v>
      </c>
      <c r="M354" s="259">
        <f>G354*(1+L354/100)</f>
        <v>0</v>
      </c>
      <c r="N354" s="259">
        <v>0</v>
      </c>
      <c r="O354" s="259">
        <f>ROUND(E354*N354,2)</f>
        <v>0</v>
      </c>
      <c r="P354" s="259">
        <v>0</v>
      </c>
      <c r="Q354" s="259">
        <f>ROUND(E354*P354,2)</f>
        <v>0</v>
      </c>
      <c r="R354" s="259"/>
      <c r="S354" s="259" t="s">
        <v>272</v>
      </c>
      <c r="T354" s="260" t="s">
        <v>244</v>
      </c>
      <c r="U354" s="220">
        <v>0</v>
      </c>
      <c r="V354" s="220">
        <f>ROUND(E354*U354,2)</f>
        <v>0</v>
      </c>
      <c r="W354" s="220"/>
      <c r="X354" s="220" t="s">
        <v>292</v>
      </c>
      <c r="Y354" s="210"/>
      <c r="Z354" s="210"/>
      <c r="AA354" s="210"/>
      <c r="AB354" s="210"/>
      <c r="AC354" s="210"/>
      <c r="AD354" s="210"/>
      <c r="AE354" s="210"/>
      <c r="AF354" s="210"/>
      <c r="AG354" s="210" t="s">
        <v>320</v>
      </c>
      <c r="AH354" s="210"/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outlineLevel="1" x14ac:dyDescent="0.25">
      <c r="A355" s="231">
        <v>75</v>
      </c>
      <c r="B355" s="232" t="s">
        <v>1356</v>
      </c>
      <c r="C355" s="242" t="s">
        <v>1357</v>
      </c>
      <c r="D355" s="233" t="s">
        <v>1358</v>
      </c>
      <c r="E355" s="234">
        <v>7740</v>
      </c>
      <c r="F355" s="235"/>
      <c r="G355" s="236">
        <f>ROUND(E355*F355,2)</f>
        <v>0</v>
      </c>
      <c r="H355" s="235"/>
      <c r="I355" s="236">
        <f>ROUND(E355*H355,2)</f>
        <v>0</v>
      </c>
      <c r="J355" s="235"/>
      <c r="K355" s="236">
        <f>ROUND(E355*J355,2)</f>
        <v>0</v>
      </c>
      <c r="L355" s="236">
        <v>15</v>
      </c>
      <c r="M355" s="236">
        <f>G355*(1+L355/100)</f>
        <v>0</v>
      </c>
      <c r="N355" s="236">
        <v>0</v>
      </c>
      <c r="O355" s="236">
        <f>ROUND(E355*N355,2)</f>
        <v>0</v>
      </c>
      <c r="P355" s="236">
        <v>0</v>
      </c>
      <c r="Q355" s="236">
        <f>ROUND(E355*P355,2)</f>
        <v>0</v>
      </c>
      <c r="R355" s="236" t="s">
        <v>1359</v>
      </c>
      <c r="S355" s="236" t="s">
        <v>243</v>
      </c>
      <c r="T355" s="237" t="s">
        <v>243</v>
      </c>
      <c r="U355" s="220">
        <v>0</v>
      </c>
      <c r="V355" s="220">
        <f>ROUND(E355*U355,2)</f>
        <v>0</v>
      </c>
      <c r="W355" s="220"/>
      <c r="X355" s="220" t="s">
        <v>1360</v>
      </c>
      <c r="Y355" s="210"/>
      <c r="Z355" s="210"/>
      <c r="AA355" s="210"/>
      <c r="AB355" s="210"/>
      <c r="AC355" s="210"/>
      <c r="AD355" s="210"/>
      <c r="AE355" s="210"/>
      <c r="AF355" s="210"/>
      <c r="AG355" s="210" t="s">
        <v>1361</v>
      </c>
      <c r="AH355" s="210"/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1" x14ac:dyDescent="0.25">
      <c r="A356" s="217"/>
      <c r="B356" s="218"/>
      <c r="C356" s="244" t="s">
        <v>1362</v>
      </c>
      <c r="D356" s="222"/>
      <c r="E356" s="223">
        <v>7740</v>
      </c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10"/>
      <c r="Z356" s="210"/>
      <c r="AA356" s="210"/>
      <c r="AB356" s="210"/>
      <c r="AC356" s="210"/>
      <c r="AD356" s="210"/>
      <c r="AE356" s="210"/>
      <c r="AF356" s="210"/>
      <c r="AG356" s="210" t="s">
        <v>282</v>
      </c>
      <c r="AH356" s="210">
        <v>0</v>
      </c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x14ac:dyDescent="0.25">
      <c r="A357" s="225" t="s">
        <v>238</v>
      </c>
      <c r="B357" s="226" t="s">
        <v>139</v>
      </c>
      <c r="C357" s="241" t="s">
        <v>140</v>
      </c>
      <c r="D357" s="227"/>
      <c r="E357" s="228"/>
      <c r="F357" s="229"/>
      <c r="G357" s="229">
        <f>SUMIF(AG358:AG405,"&lt;&gt;NOR",G358:G405)</f>
        <v>0</v>
      </c>
      <c r="H357" s="229"/>
      <c r="I357" s="229">
        <f>SUM(I358:I405)</f>
        <v>0</v>
      </c>
      <c r="J357" s="229"/>
      <c r="K357" s="229">
        <f>SUM(K358:K405)</f>
        <v>0</v>
      </c>
      <c r="L357" s="229"/>
      <c r="M357" s="229">
        <f>SUM(M358:M405)</f>
        <v>0</v>
      </c>
      <c r="N357" s="229"/>
      <c r="O357" s="229">
        <f>SUM(O358:O405)</f>
        <v>4.0199999999999996</v>
      </c>
      <c r="P357" s="229"/>
      <c r="Q357" s="229">
        <f>SUM(Q358:Q405)</f>
        <v>0</v>
      </c>
      <c r="R357" s="229"/>
      <c r="S357" s="229"/>
      <c r="T357" s="230"/>
      <c r="U357" s="224"/>
      <c r="V357" s="224">
        <f>SUM(V358:V405)</f>
        <v>1190.9800000000002</v>
      </c>
      <c r="W357" s="224"/>
      <c r="X357" s="224"/>
      <c r="AG357" t="s">
        <v>239</v>
      </c>
    </row>
    <row r="358" spans="1:60" ht="40.799999999999997" outlineLevel="1" x14ac:dyDescent="0.25">
      <c r="A358" s="254">
        <v>76</v>
      </c>
      <c r="B358" s="255" t="s">
        <v>1363</v>
      </c>
      <c r="C358" s="263" t="s">
        <v>1364</v>
      </c>
      <c r="D358" s="256" t="s">
        <v>290</v>
      </c>
      <c r="E358" s="257">
        <v>3400</v>
      </c>
      <c r="F358" s="258"/>
      <c r="G358" s="259">
        <f>ROUND(E358*F358,2)</f>
        <v>0</v>
      </c>
      <c r="H358" s="258"/>
      <c r="I358" s="259">
        <f>ROUND(E358*H358,2)</f>
        <v>0</v>
      </c>
      <c r="J358" s="258"/>
      <c r="K358" s="259">
        <f>ROUND(E358*J358,2)</f>
        <v>0</v>
      </c>
      <c r="L358" s="259">
        <v>15</v>
      </c>
      <c r="M358" s="259">
        <f>G358*(1+L358/100)</f>
        <v>0</v>
      </c>
      <c r="N358" s="259">
        <v>4.0000000000000003E-5</v>
      </c>
      <c r="O358" s="259">
        <f>ROUND(E358*N358,2)</f>
        <v>0.14000000000000001</v>
      </c>
      <c r="P358" s="259">
        <v>0</v>
      </c>
      <c r="Q358" s="259">
        <f>ROUND(E358*P358,2)</f>
        <v>0</v>
      </c>
      <c r="R358" s="259" t="s">
        <v>880</v>
      </c>
      <c r="S358" s="259" t="s">
        <v>243</v>
      </c>
      <c r="T358" s="260" t="s">
        <v>243</v>
      </c>
      <c r="U358" s="220">
        <v>0.308</v>
      </c>
      <c r="V358" s="220">
        <f>ROUND(E358*U358,2)</f>
        <v>1047.2</v>
      </c>
      <c r="W358" s="220"/>
      <c r="X358" s="220" t="s">
        <v>292</v>
      </c>
      <c r="Y358" s="210"/>
      <c r="Z358" s="210"/>
      <c r="AA358" s="210"/>
      <c r="AB358" s="210"/>
      <c r="AC358" s="210"/>
      <c r="AD358" s="210"/>
      <c r="AE358" s="210"/>
      <c r="AF358" s="210"/>
      <c r="AG358" s="210" t="s">
        <v>293</v>
      </c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1" x14ac:dyDescent="0.25">
      <c r="A359" s="231">
        <v>77</v>
      </c>
      <c r="B359" s="232" t="s">
        <v>1365</v>
      </c>
      <c r="C359" s="242" t="s">
        <v>1366</v>
      </c>
      <c r="D359" s="233" t="s">
        <v>290</v>
      </c>
      <c r="E359" s="234">
        <v>598.52300000000002</v>
      </c>
      <c r="F359" s="235"/>
      <c r="G359" s="236">
        <f>ROUND(E359*F359,2)</f>
        <v>0</v>
      </c>
      <c r="H359" s="235"/>
      <c r="I359" s="236">
        <f>ROUND(E359*H359,2)</f>
        <v>0</v>
      </c>
      <c r="J359" s="235"/>
      <c r="K359" s="236">
        <f>ROUND(E359*J359,2)</f>
        <v>0</v>
      </c>
      <c r="L359" s="236">
        <v>15</v>
      </c>
      <c r="M359" s="236">
        <f>G359*(1+L359/100)</f>
        <v>0</v>
      </c>
      <c r="N359" s="236">
        <v>5.9999999999999995E-4</v>
      </c>
      <c r="O359" s="236">
        <f>ROUND(E359*N359,2)</f>
        <v>0.36</v>
      </c>
      <c r="P359" s="236">
        <v>0</v>
      </c>
      <c r="Q359" s="236">
        <f>ROUND(E359*P359,2)</f>
        <v>0</v>
      </c>
      <c r="R359" s="236"/>
      <c r="S359" s="236" t="s">
        <v>272</v>
      </c>
      <c r="T359" s="237" t="s">
        <v>244</v>
      </c>
      <c r="U359" s="220">
        <v>0.24</v>
      </c>
      <c r="V359" s="220">
        <f>ROUND(E359*U359,2)</f>
        <v>143.65</v>
      </c>
      <c r="W359" s="220"/>
      <c r="X359" s="220" t="s">
        <v>292</v>
      </c>
      <c r="Y359" s="210"/>
      <c r="Z359" s="210"/>
      <c r="AA359" s="210"/>
      <c r="AB359" s="210"/>
      <c r="AC359" s="210"/>
      <c r="AD359" s="210"/>
      <c r="AE359" s="210"/>
      <c r="AF359" s="210"/>
      <c r="AG359" s="210" t="s">
        <v>627</v>
      </c>
      <c r="AH359" s="210"/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1" x14ac:dyDescent="0.25">
      <c r="A360" s="217"/>
      <c r="B360" s="218"/>
      <c r="C360" s="244" t="s">
        <v>1367</v>
      </c>
      <c r="D360" s="222"/>
      <c r="E360" s="223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10"/>
      <c r="Z360" s="210"/>
      <c r="AA360" s="210"/>
      <c r="AB360" s="210"/>
      <c r="AC360" s="210"/>
      <c r="AD360" s="210"/>
      <c r="AE360" s="210"/>
      <c r="AF360" s="210"/>
      <c r="AG360" s="210" t="s">
        <v>282</v>
      </c>
      <c r="AH360" s="210">
        <v>0</v>
      </c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1" x14ac:dyDescent="0.25">
      <c r="A361" s="217"/>
      <c r="B361" s="218"/>
      <c r="C361" s="244" t="s">
        <v>1368</v>
      </c>
      <c r="D361" s="222"/>
      <c r="E361" s="223">
        <v>88.64</v>
      </c>
      <c r="F361" s="220"/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10"/>
      <c r="Z361" s="210"/>
      <c r="AA361" s="210"/>
      <c r="AB361" s="210"/>
      <c r="AC361" s="210"/>
      <c r="AD361" s="210"/>
      <c r="AE361" s="210"/>
      <c r="AF361" s="210"/>
      <c r="AG361" s="210" t="s">
        <v>282</v>
      </c>
      <c r="AH361" s="210">
        <v>0</v>
      </c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outlineLevel="1" x14ac:dyDescent="0.25">
      <c r="A362" s="217"/>
      <c r="B362" s="218"/>
      <c r="C362" s="244" t="s">
        <v>1369</v>
      </c>
      <c r="D362" s="222"/>
      <c r="E362" s="223">
        <v>14.34</v>
      </c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10"/>
      <c r="Z362" s="210"/>
      <c r="AA362" s="210"/>
      <c r="AB362" s="210"/>
      <c r="AC362" s="210"/>
      <c r="AD362" s="210"/>
      <c r="AE362" s="210"/>
      <c r="AF362" s="210"/>
      <c r="AG362" s="210" t="s">
        <v>282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outlineLevel="1" x14ac:dyDescent="0.25">
      <c r="A363" s="217"/>
      <c r="B363" s="218"/>
      <c r="C363" s="244" t="s">
        <v>1370</v>
      </c>
      <c r="D363" s="222"/>
      <c r="E363" s="223">
        <v>14.34</v>
      </c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10"/>
      <c r="Z363" s="210"/>
      <c r="AA363" s="210"/>
      <c r="AB363" s="210"/>
      <c r="AC363" s="210"/>
      <c r="AD363" s="210"/>
      <c r="AE363" s="210"/>
      <c r="AF363" s="210"/>
      <c r="AG363" s="210" t="s">
        <v>282</v>
      </c>
      <c r="AH363" s="210">
        <v>0</v>
      </c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1" x14ac:dyDescent="0.25">
      <c r="A364" s="217"/>
      <c r="B364" s="218"/>
      <c r="C364" s="244" t="s">
        <v>1371</v>
      </c>
      <c r="D364" s="222"/>
      <c r="E364" s="223">
        <v>173.8</v>
      </c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10"/>
      <c r="Z364" s="210"/>
      <c r="AA364" s="210"/>
      <c r="AB364" s="210"/>
      <c r="AC364" s="210"/>
      <c r="AD364" s="210"/>
      <c r="AE364" s="210"/>
      <c r="AF364" s="210"/>
      <c r="AG364" s="210" t="s">
        <v>282</v>
      </c>
      <c r="AH364" s="210">
        <v>0</v>
      </c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1" x14ac:dyDescent="0.25">
      <c r="A365" s="217"/>
      <c r="B365" s="218"/>
      <c r="C365" s="244" t="s">
        <v>1372</v>
      </c>
      <c r="D365" s="222"/>
      <c r="E365" s="223">
        <v>26.86</v>
      </c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10"/>
      <c r="Z365" s="210"/>
      <c r="AA365" s="210"/>
      <c r="AB365" s="210"/>
      <c r="AC365" s="210"/>
      <c r="AD365" s="210"/>
      <c r="AE365" s="210"/>
      <c r="AF365" s="210"/>
      <c r="AG365" s="210" t="s">
        <v>282</v>
      </c>
      <c r="AH365" s="210">
        <v>0</v>
      </c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1" x14ac:dyDescent="0.25">
      <c r="A366" s="217"/>
      <c r="B366" s="218"/>
      <c r="C366" s="264" t="s">
        <v>367</v>
      </c>
      <c r="D366" s="248"/>
      <c r="E366" s="249">
        <v>317.98</v>
      </c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10"/>
      <c r="Z366" s="210"/>
      <c r="AA366" s="210"/>
      <c r="AB366" s="210"/>
      <c r="AC366" s="210"/>
      <c r="AD366" s="210"/>
      <c r="AE366" s="210"/>
      <c r="AF366" s="210"/>
      <c r="AG366" s="210" t="s">
        <v>282</v>
      </c>
      <c r="AH366" s="210">
        <v>1</v>
      </c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1" x14ac:dyDescent="0.25">
      <c r="A367" s="217"/>
      <c r="B367" s="218"/>
      <c r="C367" s="244" t="s">
        <v>1373</v>
      </c>
      <c r="D367" s="222"/>
      <c r="E367" s="223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10"/>
      <c r="Z367" s="210"/>
      <c r="AA367" s="210"/>
      <c r="AB367" s="210"/>
      <c r="AC367" s="210"/>
      <c r="AD367" s="210"/>
      <c r="AE367" s="210"/>
      <c r="AF367" s="210"/>
      <c r="AG367" s="210" t="s">
        <v>282</v>
      </c>
      <c r="AH367" s="210">
        <v>0</v>
      </c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1" x14ac:dyDescent="0.25">
      <c r="A368" s="217"/>
      <c r="B368" s="218"/>
      <c r="C368" s="244" t="s">
        <v>1374</v>
      </c>
      <c r="D368" s="222"/>
      <c r="E368" s="223">
        <v>57.793999999999997</v>
      </c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10"/>
      <c r="Z368" s="210"/>
      <c r="AA368" s="210"/>
      <c r="AB368" s="210"/>
      <c r="AC368" s="210"/>
      <c r="AD368" s="210"/>
      <c r="AE368" s="210"/>
      <c r="AF368" s="210"/>
      <c r="AG368" s="210" t="s">
        <v>282</v>
      </c>
      <c r="AH368" s="210">
        <v>0</v>
      </c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1" x14ac:dyDescent="0.25">
      <c r="A369" s="217"/>
      <c r="B369" s="218"/>
      <c r="C369" s="244" t="s">
        <v>1375</v>
      </c>
      <c r="D369" s="222"/>
      <c r="E369" s="223">
        <v>222.749</v>
      </c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10"/>
      <c r="Z369" s="210"/>
      <c r="AA369" s="210"/>
      <c r="AB369" s="210"/>
      <c r="AC369" s="210"/>
      <c r="AD369" s="210"/>
      <c r="AE369" s="210"/>
      <c r="AF369" s="210"/>
      <c r="AG369" s="210" t="s">
        <v>282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1" x14ac:dyDescent="0.25">
      <c r="A370" s="217"/>
      <c r="B370" s="218"/>
      <c r="C370" s="264" t="s">
        <v>367</v>
      </c>
      <c r="D370" s="248"/>
      <c r="E370" s="249">
        <v>280.54300000000001</v>
      </c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10"/>
      <c r="Z370" s="210"/>
      <c r="AA370" s="210"/>
      <c r="AB370" s="210"/>
      <c r="AC370" s="210"/>
      <c r="AD370" s="210"/>
      <c r="AE370" s="210"/>
      <c r="AF370" s="210"/>
      <c r="AG370" s="210" t="s">
        <v>282</v>
      </c>
      <c r="AH370" s="210">
        <v>1</v>
      </c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1" x14ac:dyDescent="0.25">
      <c r="A371" s="231">
        <v>78</v>
      </c>
      <c r="B371" s="232" t="s">
        <v>1376</v>
      </c>
      <c r="C371" s="242" t="s">
        <v>1377</v>
      </c>
      <c r="D371" s="233" t="s">
        <v>526</v>
      </c>
      <c r="E371" s="234">
        <v>88</v>
      </c>
      <c r="F371" s="235"/>
      <c r="G371" s="236">
        <f>ROUND(E371*F371,2)</f>
        <v>0</v>
      </c>
      <c r="H371" s="235"/>
      <c r="I371" s="236">
        <f>ROUND(E371*H371,2)</f>
        <v>0</v>
      </c>
      <c r="J371" s="235"/>
      <c r="K371" s="236">
        <f>ROUND(E371*J371,2)</f>
        <v>0</v>
      </c>
      <c r="L371" s="236">
        <v>15</v>
      </c>
      <c r="M371" s="236">
        <f>G371*(1+L371/100)</f>
        <v>0</v>
      </c>
      <c r="N371" s="236">
        <v>0.04</v>
      </c>
      <c r="O371" s="236">
        <f>ROUND(E371*N371,2)</f>
        <v>3.52</v>
      </c>
      <c r="P371" s="236">
        <v>0</v>
      </c>
      <c r="Q371" s="236">
        <f>ROUND(E371*P371,2)</f>
        <v>0</v>
      </c>
      <c r="R371" s="236"/>
      <c r="S371" s="236" t="s">
        <v>272</v>
      </c>
      <c r="T371" s="237" t="s">
        <v>244</v>
      </c>
      <c r="U371" s="220">
        <v>0</v>
      </c>
      <c r="V371" s="220">
        <f>ROUND(E371*U371,2)</f>
        <v>0</v>
      </c>
      <c r="W371" s="220"/>
      <c r="X371" s="220" t="s">
        <v>292</v>
      </c>
      <c r="Y371" s="210"/>
      <c r="Z371" s="210"/>
      <c r="AA371" s="210"/>
      <c r="AB371" s="210"/>
      <c r="AC371" s="210"/>
      <c r="AD371" s="210"/>
      <c r="AE371" s="210"/>
      <c r="AF371" s="210"/>
      <c r="AG371" s="210" t="s">
        <v>293</v>
      </c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1" x14ac:dyDescent="0.25">
      <c r="A372" s="217"/>
      <c r="B372" s="218"/>
      <c r="C372" s="244" t="s">
        <v>1378</v>
      </c>
      <c r="D372" s="222"/>
      <c r="E372" s="223">
        <v>3</v>
      </c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10"/>
      <c r="Z372" s="210"/>
      <c r="AA372" s="210"/>
      <c r="AB372" s="210"/>
      <c r="AC372" s="210"/>
      <c r="AD372" s="210"/>
      <c r="AE372" s="210"/>
      <c r="AF372" s="210"/>
      <c r="AG372" s="210" t="s">
        <v>282</v>
      </c>
      <c r="AH372" s="210">
        <v>0</v>
      </c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outlineLevel="1" x14ac:dyDescent="0.25">
      <c r="A373" s="217"/>
      <c r="B373" s="218"/>
      <c r="C373" s="244" t="s">
        <v>1379</v>
      </c>
      <c r="D373" s="222"/>
      <c r="E373" s="223">
        <v>22</v>
      </c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10"/>
      <c r="Z373" s="210"/>
      <c r="AA373" s="210"/>
      <c r="AB373" s="210"/>
      <c r="AC373" s="210"/>
      <c r="AD373" s="210"/>
      <c r="AE373" s="210"/>
      <c r="AF373" s="210"/>
      <c r="AG373" s="210" t="s">
        <v>282</v>
      </c>
      <c r="AH373" s="210">
        <v>0</v>
      </c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outlineLevel="1" x14ac:dyDescent="0.25">
      <c r="A374" s="217"/>
      <c r="B374" s="218"/>
      <c r="C374" s="244" t="s">
        <v>1380</v>
      </c>
      <c r="D374" s="222"/>
      <c r="E374" s="223">
        <v>1</v>
      </c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10"/>
      <c r="Z374" s="210"/>
      <c r="AA374" s="210"/>
      <c r="AB374" s="210"/>
      <c r="AC374" s="210"/>
      <c r="AD374" s="210"/>
      <c r="AE374" s="210"/>
      <c r="AF374" s="210"/>
      <c r="AG374" s="210" t="s">
        <v>282</v>
      </c>
      <c r="AH374" s="210">
        <v>0</v>
      </c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outlineLevel="1" x14ac:dyDescent="0.25">
      <c r="A375" s="217"/>
      <c r="B375" s="218"/>
      <c r="C375" s="244" t="s">
        <v>1381</v>
      </c>
      <c r="D375" s="222"/>
      <c r="E375" s="223">
        <v>1</v>
      </c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10"/>
      <c r="Z375" s="210"/>
      <c r="AA375" s="210"/>
      <c r="AB375" s="210"/>
      <c r="AC375" s="210"/>
      <c r="AD375" s="210"/>
      <c r="AE375" s="210"/>
      <c r="AF375" s="210"/>
      <c r="AG375" s="210" t="s">
        <v>282</v>
      </c>
      <c r="AH375" s="210">
        <v>0</v>
      </c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1" x14ac:dyDescent="0.25">
      <c r="A376" s="217"/>
      <c r="B376" s="218"/>
      <c r="C376" s="244" t="s">
        <v>1382</v>
      </c>
      <c r="D376" s="222"/>
      <c r="E376" s="223">
        <v>1</v>
      </c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10"/>
      <c r="Z376" s="210"/>
      <c r="AA376" s="210"/>
      <c r="AB376" s="210"/>
      <c r="AC376" s="210"/>
      <c r="AD376" s="210"/>
      <c r="AE376" s="210"/>
      <c r="AF376" s="210"/>
      <c r="AG376" s="210" t="s">
        <v>282</v>
      </c>
      <c r="AH376" s="210">
        <v>0</v>
      </c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1" x14ac:dyDescent="0.25">
      <c r="A377" s="217"/>
      <c r="B377" s="218"/>
      <c r="C377" s="244" t="s">
        <v>1383</v>
      </c>
      <c r="D377" s="222"/>
      <c r="E377" s="223">
        <v>1</v>
      </c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10"/>
      <c r="Z377" s="210"/>
      <c r="AA377" s="210"/>
      <c r="AB377" s="210"/>
      <c r="AC377" s="210"/>
      <c r="AD377" s="210"/>
      <c r="AE377" s="210"/>
      <c r="AF377" s="210"/>
      <c r="AG377" s="210" t="s">
        <v>282</v>
      </c>
      <c r="AH377" s="210">
        <v>0</v>
      </c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1" x14ac:dyDescent="0.25">
      <c r="A378" s="217"/>
      <c r="B378" s="218"/>
      <c r="C378" s="244" t="s">
        <v>1384</v>
      </c>
      <c r="D378" s="222"/>
      <c r="E378" s="223">
        <v>3</v>
      </c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10"/>
      <c r="Z378" s="210"/>
      <c r="AA378" s="210"/>
      <c r="AB378" s="210"/>
      <c r="AC378" s="210"/>
      <c r="AD378" s="210"/>
      <c r="AE378" s="210"/>
      <c r="AF378" s="210"/>
      <c r="AG378" s="210" t="s">
        <v>282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1" x14ac:dyDescent="0.25">
      <c r="A379" s="217"/>
      <c r="B379" s="218"/>
      <c r="C379" s="244" t="s">
        <v>1385</v>
      </c>
      <c r="D379" s="222"/>
      <c r="E379" s="223">
        <v>51</v>
      </c>
      <c r="F379" s="220"/>
      <c r="G379" s="220"/>
      <c r="H379" s="220"/>
      <c r="I379" s="220"/>
      <c r="J379" s="220"/>
      <c r="K379" s="220"/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10"/>
      <c r="Z379" s="210"/>
      <c r="AA379" s="210"/>
      <c r="AB379" s="210"/>
      <c r="AC379" s="210"/>
      <c r="AD379" s="210"/>
      <c r="AE379" s="210"/>
      <c r="AF379" s="210"/>
      <c r="AG379" s="210" t="s">
        <v>282</v>
      </c>
      <c r="AH379" s="210">
        <v>0</v>
      </c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1" x14ac:dyDescent="0.25">
      <c r="A380" s="217"/>
      <c r="B380" s="218"/>
      <c r="C380" s="244" t="s">
        <v>1386</v>
      </c>
      <c r="D380" s="222"/>
      <c r="E380" s="223">
        <v>3</v>
      </c>
      <c r="F380" s="220"/>
      <c r="G380" s="220"/>
      <c r="H380" s="220"/>
      <c r="I380" s="220"/>
      <c r="J380" s="220"/>
      <c r="K380" s="220"/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10"/>
      <c r="Z380" s="210"/>
      <c r="AA380" s="210"/>
      <c r="AB380" s="210"/>
      <c r="AC380" s="210"/>
      <c r="AD380" s="210"/>
      <c r="AE380" s="210"/>
      <c r="AF380" s="210"/>
      <c r="AG380" s="210" t="s">
        <v>282</v>
      </c>
      <c r="AH380" s="210">
        <v>0</v>
      </c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1" x14ac:dyDescent="0.25">
      <c r="A381" s="217"/>
      <c r="B381" s="218"/>
      <c r="C381" s="244" t="s">
        <v>1387</v>
      </c>
      <c r="D381" s="222"/>
      <c r="E381" s="223">
        <v>2</v>
      </c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10"/>
      <c r="Z381" s="210"/>
      <c r="AA381" s="210"/>
      <c r="AB381" s="210"/>
      <c r="AC381" s="210"/>
      <c r="AD381" s="210"/>
      <c r="AE381" s="210"/>
      <c r="AF381" s="210"/>
      <c r="AG381" s="210" t="s">
        <v>282</v>
      </c>
      <c r="AH381" s="210">
        <v>0</v>
      </c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1" x14ac:dyDescent="0.25">
      <c r="A382" s="254">
        <v>79</v>
      </c>
      <c r="B382" s="255" t="s">
        <v>1388</v>
      </c>
      <c r="C382" s="263" t="s">
        <v>1389</v>
      </c>
      <c r="D382" s="256" t="s">
        <v>526</v>
      </c>
      <c r="E382" s="257">
        <v>20</v>
      </c>
      <c r="F382" s="258"/>
      <c r="G382" s="259">
        <f>ROUND(E382*F382,2)</f>
        <v>0</v>
      </c>
      <c r="H382" s="258"/>
      <c r="I382" s="259">
        <f>ROUND(E382*H382,2)</f>
        <v>0</v>
      </c>
      <c r="J382" s="258"/>
      <c r="K382" s="259">
        <f>ROUND(E382*J382,2)</f>
        <v>0</v>
      </c>
      <c r="L382" s="259">
        <v>15</v>
      </c>
      <c r="M382" s="259">
        <f>G382*(1+L382/100)</f>
        <v>0</v>
      </c>
      <c r="N382" s="259">
        <v>0</v>
      </c>
      <c r="O382" s="259">
        <f>ROUND(E382*N382,2)</f>
        <v>0</v>
      </c>
      <c r="P382" s="259">
        <v>0</v>
      </c>
      <c r="Q382" s="259">
        <f>ROUND(E382*P382,2)</f>
        <v>0</v>
      </c>
      <c r="R382" s="259"/>
      <c r="S382" s="259" t="s">
        <v>272</v>
      </c>
      <c r="T382" s="260" t="s">
        <v>244</v>
      </c>
      <c r="U382" s="220">
        <v>0</v>
      </c>
      <c r="V382" s="220">
        <f>ROUND(E382*U382,2)</f>
        <v>0</v>
      </c>
      <c r="W382" s="220"/>
      <c r="X382" s="220" t="s">
        <v>292</v>
      </c>
      <c r="Y382" s="210"/>
      <c r="Z382" s="210"/>
      <c r="AA382" s="210"/>
      <c r="AB382" s="210"/>
      <c r="AC382" s="210"/>
      <c r="AD382" s="210"/>
      <c r="AE382" s="210"/>
      <c r="AF382" s="210"/>
      <c r="AG382" s="210" t="s">
        <v>293</v>
      </c>
      <c r="AH382" s="210"/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outlineLevel="1" x14ac:dyDescent="0.25">
      <c r="A383" s="254">
        <v>80</v>
      </c>
      <c r="B383" s="255" t="s">
        <v>1390</v>
      </c>
      <c r="C383" s="263" t="s">
        <v>1391</v>
      </c>
      <c r="D383" s="256" t="s">
        <v>526</v>
      </c>
      <c r="E383" s="257">
        <v>4</v>
      </c>
      <c r="F383" s="258"/>
      <c r="G383" s="259">
        <f>ROUND(E383*F383,2)</f>
        <v>0</v>
      </c>
      <c r="H383" s="258"/>
      <c r="I383" s="259">
        <f>ROUND(E383*H383,2)</f>
        <v>0</v>
      </c>
      <c r="J383" s="258"/>
      <c r="K383" s="259">
        <f>ROUND(E383*J383,2)</f>
        <v>0</v>
      </c>
      <c r="L383" s="259">
        <v>15</v>
      </c>
      <c r="M383" s="259">
        <f>G383*(1+L383/100)</f>
        <v>0</v>
      </c>
      <c r="N383" s="259">
        <v>0</v>
      </c>
      <c r="O383" s="259">
        <f>ROUND(E383*N383,2)</f>
        <v>0</v>
      </c>
      <c r="P383" s="259">
        <v>0</v>
      </c>
      <c r="Q383" s="259">
        <f>ROUND(E383*P383,2)</f>
        <v>0</v>
      </c>
      <c r="R383" s="259"/>
      <c r="S383" s="259" t="s">
        <v>272</v>
      </c>
      <c r="T383" s="260" t="s">
        <v>244</v>
      </c>
      <c r="U383" s="220">
        <v>0</v>
      </c>
      <c r="V383" s="220">
        <f>ROUND(E383*U383,2)</f>
        <v>0</v>
      </c>
      <c r="W383" s="220"/>
      <c r="X383" s="220" t="s">
        <v>292</v>
      </c>
      <c r="Y383" s="210"/>
      <c r="Z383" s="210"/>
      <c r="AA383" s="210"/>
      <c r="AB383" s="210"/>
      <c r="AC383" s="210"/>
      <c r="AD383" s="210"/>
      <c r="AE383" s="210"/>
      <c r="AF383" s="210"/>
      <c r="AG383" s="210" t="s">
        <v>293</v>
      </c>
      <c r="AH383" s="210"/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1" x14ac:dyDescent="0.25">
      <c r="A384" s="254">
        <v>81</v>
      </c>
      <c r="B384" s="255" t="s">
        <v>1392</v>
      </c>
      <c r="C384" s="263" t="s">
        <v>1393</v>
      </c>
      <c r="D384" s="256" t="s">
        <v>526</v>
      </c>
      <c r="E384" s="257">
        <v>4</v>
      </c>
      <c r="F384" s="258"/>
      <c r="G384" s="259">
        <f>ROUND(E384*F384,2)</f>
        <v>0</v>
      </c>
      <c r="H384" s="258"/>
      <c r="I384" s="259">
        <f>ROUND(E384*H384,2)</f>
        <v>0</v>
      </c>
      <c r="J384" s="258"/>
      <c r="K384" s="259">
        <f>ROUND(E384*J384,2)</f>
        <v>0</v>
      </c>
      <c r="L384" s="259">
        <v>15</v>
      </c>
      <c r="M384" s="259">
        <f>G384*(1+L384/100)</f>
        <v>0</v>
      </c>
      <c r="N384" s="259">
        <v>0</v>
      </c>
      <c r="O384" s="259">
        <f>ROUND(E384*N384,2)</f>
        <v>0</v>
      </c>
      <c r="P384" s="259">
        <v>0</v>
      </c>
      <c r="Q384" s="259">
        <f>ROUND(E384*P384,2)</f>
        <v>0</v>
      </c>
      <c r="R384" s="259"/>
      <c r="S384" s="259" t="s">
        <v>272</v>
      </c>
      <c r="T384" s="260" t="s">
        <v>244</v>
      </c>
      <c r="U384" s="220">
        <v>0</v>
      </c>
      <c r="V384" s="220">
        <f>ROUND(E384*U384,2)</f>
        <v>0</v>
      </c>
      <c r="W384" s="220"/>
      <c r="X384" s="220" t="s">
        <v>292</v>
      </c>
      <c r="Y384" s="210"/>
      <c r="Z384" s="210"/>
      <c r="AA384" s="210"/>
      <c r="AB384" s="210"/>
      <c r="AC384" s="210"/>
      <c r="AD384" s="210"/>
      <c r="AE384" s="210"/>
      <c r="AF384" s="210"/>
      <c r="AG384" s="210" t="s">
        <v>293</v>
      </c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1" x14ac:dyDescent="0.25">
      <c r="A385" s="254">
        <v>82</v>
      </c>
      <c r="B385" s="255" t="s">
        <v>1394</v>
      </c>
      <c r="C385" s="263" t="s">
        <v>1395</v>
      </c>
      <c r="D385" s="256" t="s">
        <v>526</v>
      </c>
      <c r="E385" s="257">
        <v>16</v>
      </c>
      <c r="F385" s="258"/>
      <c r="G385" s="259">
        <f>ROUND(E385*F385,2)</f>
        <v>0</v>
      </c>
      <c r="H385" s="258"/>
      <c r="I385" s="259">
        <f>ROUND(E385*H385,2)</f>
        <v>0</v>
      </c>
      <c r="J385" s="258"/>
      <c r="K385" s="259">
        <f>ROUND(E385*J385,2)</f>
        <v>0</v>
      </c>
      <c r="L385" s="259">
        <v>15</v>
      </c>
      <c r="M385" s="259">
        <f>G385*(1+L385/100)</f>
        <v>0</v>
      </c>
      <c r="N385" s="259">
        <v>0</v>
      </c>
      <c r="O385" s="259">
        <f>ROUND(E385*N385,2)</f>
        <v>0</v>
      </c>
      <c r="P385" s="259">
        <v>0</v>
      </c>
      <c r="Q385" s="259">
        <f>ROUND(E385*P385,2)</f>
        <v>0</v>
      </c>
      <c r="R385" s="259"/>
      <c r="S385" s="259" t="s">
        <v>272</v>
      </c>
      <c r="T385" s="260" t="s">
        <v>244</v>
      </c>
      <c r="U385" s="220">
        <v>0</v>
      </c>
      <c r="V385" s="220">
        <f>ROUND(E385*U385,2)</f>
        <v>0</v>
      </c>
      <c r="W385" s="220"/>
      <c r="X385" s="220" t="s">
        <v>292</v>
      </c>
      <c r="Y385" s="210"/>
      <c r="Z385" s="210"/>
      <c r="AA385" s="210"/>
      <c r="AB385" s="210"/>
      <c r="AC385" s="210"/>
      <c r="AD385" s="210"/>
      <c r="AE385" s="210"/>
      <c r="AF385" s="210"/>
      <c r="AG385" s="210" t="s">
        <v>293</v>
      </c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1" x14ac:dyDescent="0.25">
      <c r="A386" s="231">
        <v>83</v>
      </c>
      <c r="B386" s="232" t="s">
        <v>1396</v>
      </c>
      <c r="C386" s="242" t="s">
        <v>1397</v>
      </c>
      <c r="D386" s="233" t="s">
        <v>342</v>
      </c>
      <c r="E386" s="234">
        <v>1</v>
      </c>
      <c r="F386" s="235"/>
      <c r="G386" s="236">
        <f>ROUND(E386*F386,2)</f>
        <v>0</v>
      </c>
      <c r="H386" s="235"/>
      <c r="I386" s="236">
        <f>ROUND(E386*H386,2)</f>
        <v>0</v>
      </c>
      <c r="J386" s="235"/>
      <c r="K386" s="236">
        <f>ROUND(E386*J386,2)</f>
        <v>0</v>
      </c>
      <c r="L386" s="236">
        <v>15</v>
      </c>
      <c r="M386" s="236">
        <f>G386*(1+L386/100)</f>
        <v>0</v>
      </c>
      <c r="N386" s="236">
        <v>0</v>
      </c>
      <c r="O386" s="236">
        <f>ROUND(E386*N386,2)</f>
        <v>0</v>
      </c>
      <c r="P386" s="236">
        <v>0</v>
      </c>
      <c r="Q386" s="236">
        <f>ROUND(E386*P386,2)</f>
        <v>0</v>
      </c>
      <c r="R386" s="236"/>
      <c r="S386" s="236" t="s">
        <v>272</v>
      </c>
      <c r="T386" s="237" t="s">
        <v>244</v>
      </c>
      <c r="U386" s="220">
        <v>0</v>
      </c>
      <c r="V386" s="220">
        <f>ROUND(E386*U386,2)</f>
        <v>0</v>
      </c>
      <c r="W386" s="220"/>
      <c r="X386" s="220" t="s">
        <v>292</v>
      </c>
      <c r="Y386" s="210"/>
      <c r="Z386" s="210"/>
      <c r="AA386" s="210"/>
      <c r="AB386" s="210"/>
      <c r="AC386" s="210"/>
      <c r="AD386" s="210"/>
      <c r="AE386" s="210"/>
      <c r="AF386" s="210"/>
      <c r="AG386" s="210" t="s">
        <v>293</v>
      </c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1" x14ac:dyDescent="0.25">
      <c r="A387" s="217"/>
      <c r="B387" s="218"/>
      <c r="C387" s="244" t="s">
        <v>1398</v>
      </c>
      <c r="D387" s="222"/>
      <c r="E387" s="223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10"/>
      <c r="Z387" s="210"/>
      <c r="AA387" s="210"/>
      <c r="AB387" s="210"/>
      <c r="AC387" s="210"/>
      <c r="AD387" s="210"/>
      <c r="AE387" s="210"/>
      <c r="AF387" s="210"/>
      <c r="AG387" s="210" t="s">
        <v>282</v>
      </c>
      <c r="AH387" s="210">
        <v>0</v>
      </c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outlineLevel="1" x14ac:dyDescent="0.25">
      <c r="A388" s="217"/>
      <c r="B388" s="218"/>
      <c r="C388" s="244" t="s">
        <v>1399</v>
      </c>
      <c r="D388" s="222"/>
      <c r="E388" s="223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10"/>
      <c r="Z388" s="210"/>
      <c r="AA388" s="210"/>
      <c r="AB388" s="210"/>
      <c r="AC388" s="210"/>
      <c r="AD388" s="210"/>
      <c r="AE388" s="210"/>
      <c r="AF388" s="210"/>
      <c r="AG388" s="210" t="s">
        <v>282</v>
      </c>
      <c r="AH388" s="210">
        <v>0</v>
      </c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1" x14ac:dyDescent="0.25">
      <c r="A389" s="217"/>
      <c r="B389" s="218"/>
      <c r="C389" s="244" t="s">
        <v>1400</v>
      </c>
      <c r="D389" s="222"/>
      <c r="E389" s="223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10"/>
      <c r="Z389" s="210"/>
      <c r="AA389" s="210"/>
      <c r="AB389" s="210"/>
      <c r="AC389" s="210"/>
      <c r="AD389" s="210"/>
      <c r="AE389" s="210"/>
      <c r="AF389" s="210"/>
      <c r="AG389" s="210" t="s">
        <v>282</v>
      </c>
      <c r="AH389" s="210">
        <v>0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outlineLevel="1" x14ac:dyDescent="0.25">
      <c r="A390" s="217"/>
      <c r="B390" s="218"/>
      <c r="C390" s="244" t="s">
        <v>63</v>
      </c>
      <c r="D390" s="222"/>
      <c r="E390" s="223">
        <v>1</v>
      </c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10"/>
      <c r="Z390" s="210"/>
      <c r="AA390" s="210"/>
      <c r="AB390" s="210"/>
      <c r="AC390" s="210"/>
      <c r="AD390" s="210"/>
      <c r="AE390" s="210"/>
      <c r="AF390" s="210"/>
      <c r="AG390" s="210" t="s">
        <v>282</v>
      </c>
      <c r="AH390" s="210">
        <v>0</v>
      </c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1" x14ac:dyDescent="0.25">
      <c r="A391" s="231">
        <v>84</v>
      </c>
      <c r="B391" s="232" t="s">
        <v>1401</v>
      </c>
      <c r="C391" s="242" t="s">
        <v>1402</v>
      </c>
      <c r="D391" s="233" t="s">
        <v>526</v>
      </c>
      <c r="E391" s="234">
        <v>70</v>
      </c>
      <c r="F391" s="235"/>
      <c r="G391" s="236">
        <f>ROUND(E391*F391,2)</f>
        <v>0</v>
      </c>
      <c r="H391" s="235"/>
      <c r="I391" s="236">
        <f>ROUND(E391*H391,2)</f>
        <v>0</v>
      </c>
      <c r="J391" s="235"/>
      <c r="K391" s="236">
        <f>ROUND(E391*J391,2)</f>
        <v>0</v>
      </c>
      <c r="L391" s="236">
        <v>15</v>
      </c>
      <c r="M391" s="236">
        <f>G391*(1+L391/100)</f>
        <v>0</v>
      </c>
      <c r="N391" s="236">
        <v>0</v>
      </c>
      <c r="O391" s="236">
        <f>ROUND(E391*N391,2)</f>
        <v>0</v>
      </c>
      <c r="P391" s="236">
        <v>0</v>
      </c>
      <c r="Q391" s="236">
        <f>ROUND(E391*P391,2)</f>
        <v>0</v>
      </c>
      <c r="R391" s="236"/>
      <c r="S391" s="236" t="s">
        <v>272</v>
      </c>
      <c r="T391" s="237" t="s">
        <v>244</v>
      </c>
      <c r="U391" s="220">
        <v>0</v>
      </c>
      <c r="V391" s="220">
        <f>ROUND(E391*U391,2)</f>
        <v>0</v>
      </c>
      <c r="W391" s="220"/>
      <c r="X391" s="220" t="s">
        <v>292</v>
      </c>
      <c r="Y391" s="210"/>
      <c r="Z391" s="210"/>
      <c r="AA391" s="210"/>
      <c r="AB391" s="210"/>
      <c r="AC391" s="210"/>
      <c r="AD391" s="210"/>
      <c r="AE391" s="210"/>
      <c r="AF391" s="210"/>
      <c r="AG391" s="210" t="s">
        <v>293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1" x14ac:dyDescent="0.25">
      <c r="A392" s="217"/>
      <c r="B392" s="218"/>
      <c r="C392" s="244" t="s">
        <v>1403</v>
      </c>
      <c r="D392" s="222"/>
      <c r="E392" s="223">
        <v>15</v>
      </c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10"/>
      <c r="Z392" s="210"/>
      <c r="AA392" s="210"/>
      <c r="AB392" s="210"/>
      <c r="AC392" s="210"/>
      <c r="AD392" s="210"/>
      <c r="AE392" s="210"/>
      <c r="AF392" s="210"/>
      <c r="AG392" s="210" t="s">
        <v>282</v>
      </c>
      <c r="AH392" s="210">
        <v>0</v>
      </c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1" x14ac:dyDescent="0.25">
      <c r="A393" s="217"/>
      <c r="B393" s="218"/>
      <c r="C393" s="244" t="s">
        <v>1404</v>
      </c>
      <c r="D393" s="222"/>
      <c r="E393" s="223">
        <v>2</v>
      </c>
      <c r="F393" s="220"/>
      <c r="G393" s="220"/>
      <c r="H393" s="220"/>
      <c r="I393" s="220"/>
      <c r="J393" s="220"/>
      <c r="K393" s="220"/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10"/>
      <c r="Z393" s="210"/>
      <c r="AA393" s="210"/>
      <c r="AB393" s="210"/>
      <c r="AC393" s="210"/>
      <c r="AD393" s="210"/>
      <c r="AE393" s="210"/>
      <c r="AF393" s="210"/>
      <c r="AG393" s="210" t="s">
        <v>282</v>
      </c>
      <c r="AH393" s="210">
        <v>0</v>
      </c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1" x14ac:dyDescent="0.25">
      <c r="A394" s="217"/>
      <c r="B394" s="218"/>
      <c r="C394" s="244" t="s">
        <v>1405</v>
      </c>
      <c r="D394" s="222"/>
      <c r="E394" s="223">
        <v>53</v>
      </c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10"/>
      <c r="Z394" s="210"/>
      <c r="AA394" s="210"/>
      <c r="AB394" s="210"/>
      <c r="AC394" s="210"/>
      <c r="AD394" s="210"/>
      <c r="AE394" s="210"/>
      <c r="AF394" s="210"/>
      <c r="AG394" s="210" t="s">
        <v>282</v>
      </c>
      <c r="AH394" s="210">
        <v>0</v>
      </c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  <c r="BD394" s="210"/>
      <c r="BE394" s="210"/>
      <c r="BF394" s="210"/>
      <c r="BG394" s="210"/>
      <c r="BH394" s="210"/>
    </row>
    <row r="395" spans="1:60" outlineLevel="1" x14ac:dyDescent="0.25">
      <c r="A395" s="231">
        <v>85</v>
      </c>
      <c r="B395" s="232" t="s">
        <v>1406</v>
      </c>
      <c r="C395" s="242" t="s">
        <v>1407</v>
      </c>
      <c r="D395" s="233" t="s">
        <v>342</v>
      </c>
      <c r="E395" s="234">
        <v>1</v>
      </c>
      <c r="F395" s="235"/>
      <c r="G395" s="236">
        <f>ROUND(E395*F395,2)</f>
        <v>0</v>
      </c>
      <c r="H395" s="235"/>
      <c r="I395" s="236">
        <f>ROUND(E395*H395,2)</f>
        <v>0</v>
      </c>
      <c r="J395" s="235"/>
      <c r="K395" s="236">
        <f>ROUND(E395*J395,2)</f>
        <v>0</v>
      </c>
      <c r="L395" s="236">
        <v>15</v>
      </c>
      <c r="M395" s="236">
        <f>G395*(1+L395/100)</f>
        <v>0</v>
      </c>
      <c r="N395" s="236">
        <v>0</v>
      </c>
      <c r="O395" s="236">
        <f>ROUND(E395*N395,2)</f>
        <v>0</v>
      </c>
      <c r="P395" s="236">
        <v>0</v>
      </c>
      <c r="Q395" s="236">
        <f>ROUND(E395*P395,2)</f>
        <v>0</v>
      </c>
      <c r="R395" s="236"/>
      <c r="S395" s="236" t="s">
        <v>272</v>
      </c>
      <c r="T395" s="237" t="s">
        <v>244</v>
      </c>
      <c r="U395" s="220">
        <v>0</v>
      </c>
      <c r="V395" s="220">
        <f>ROUND(E395*U395,2)</f>
        <v>0</v>
      </c>
      <c r="W395" s="220"/>
      <c r="X395" s="220" t="s">
        <v>292</v>
      </c>
      <c r="Y395" s="210"/>
      <c r="Z395" s="210"/>
      <c r="AA395" s="210"/>
      <c r="AB395" s="210"/>
      <c r="AC395" s="210"/>
      <c r="AD395" s="210"/>
      <c r="AE395" s="210"/>
      <c r="AF395" s="210"/>
      <c r="AG395" s="210" t="s">
        <v>293</v>
      </c>
      <c r="AH395" s="210"/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1" x14ac:dyDescent="0.25">
      <c r="A396" s="217"/>
      <c r="B396" s="218"/>
      <c r="C396" s="244" t="s">
        <v>1408</v>
      </c>
      <c r="D396" s="222"/>
      <c r="E396" s="223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10"/>
      <c r="Z396" s="210"/>
      <c r="AA396" s="210"/>
      <c r="AB396" s="210"/>
      <c r="AC396" s="210"/>
      <c r="AD396" s="210"/>
      <c r="AE396" s="210"/>
      <c r="AF396" s="210"/>
      <c r="AG396" s="210" t="s">
        <v>282</v>
      </c>
      <c r="AH396" s="210">
        <v>0</v>
      </c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1" x14ac:dyDescent="0.25">
      <c r="A397" s="217"/>
      <c r="B397" s="218"/>
      <c r="C397" s="244" t="s">
        <v>63</v>
      </c>
      <c r="D397" s="222"/>
      <c r="E397" s="223">
        <v>1</v>
      </c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10"/>
      <c r="Z397" s="210"/>
      <c r="AA397" s="210"/>
      <c r="AB397" s="210"/>
      <c r="AC397" s="210"/>
      <c r="AD397" s="210"/>
      <c r="AE397" s="210"/>
      <c r="AF397" s="210"/>
      <c r="AG397" s="210" t="s">
        <v>282</v>
      </c>
      <c r="AH397" s="210">
        <v>0</v>
      </c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ht="20.399999999999999" outlineLevel="1" x14ac:dyDescent="0.25">
      <c r="A398" s="217"/>
      <c r="B398" s="218"/>
      <c r="C398" s="244" t="s">
        <v>344</v>
      </c>
      <c r="D398" s="222"/>
      <c r="E398" s="223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10"/>
      <c r="Z398" s="210"/>
      <c r="AA398" s="210"/>
      <c r="AB398" s="210"/>
      <c r="AC398" s="210"/>
      <c r="AD398" s="210"/>
      <c r="AE398" s="210"/>
      <c r="AF398" s="210"/>
      <c r="AG398" s="210" t="s">
        <v>282</v>
      </c>
      <c r="AH398" s="210">
        <v>0</v>
      </c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outlineLevel="1" x14ac:dyDescent="0.25">
      <c r="A399" s="217"/>
      <c r="B399" s="218"/>
      <c r="C399" s="244" t="s">
        <v>345</v>
      </c>
      <c r="D399" s="222"/>
      <c r="E399" s="223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10"/>
      <c r="Z399" s="210"/>
      <c r="AA399" s="210"/>
      <c r="AB399" s="210"/>
      <c r="AC399" s="210"/>
      <c r="AD399" s="210"/>
      <c r="AE399" s="210"/>
      <c r="AF399" s="210"/>
      <c r="AG399" s="210" t="s">
        <v>282</v>
      </c>
      <c r="AH399" s="210">
        <v>0</v>
      </c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1" x14ac:dyDescent="0.25">
      <c r="A400" s="231">
        <v>86</v>
      </c>
      <c r="B400" s="232" t="s">
        <v>1409</v>
      </c>
      <c r="C400" s="242" t="s">
        <v>1410</v>
      </c>
      <c r="D400" s="233" t="s">
        <v>351</v>
      </c>
      <c r="E400" s="234">
        <v>7.9</v>
      </c>
      <c r="F400" s="235"/>
      <c r="G400" s="236">
        <f>ROUND(E400*F400,2)</f>
        <v>0</v>
      </c>
      <c r="H400" s="235"/>
      <c r="I400" s="236">
        <f>ROUND(E400*H400,2)</f>
        <v>0</v>
      </c>
      <c r="J400" s="235"/>
      <c r="K400" s="236">
        <f>ROUND(E400*J400,2)</f>
        <v>0</v>
      </c>
      <c r="L400" s="236">
        <v>15</v>
      </c>
      <c r="M400" s="236">
        <f>G400*(1+L400/100)</f>
        <v>0</v>
      </c>
      <c r="N400" s="236">
        <v>0</v>
      </c>
      <c r="O400" s="236">
        <f>ROUND(E400*N400,2)</f>
        <v>0</v>
      </c>
      <c r="P400" s="236">
        <v>0</v>
      </c>
      <c r="Q400" s="236">
        <f>ROUND(E400*P400,2)</f>
        <v>0</v>
      </c>
      <c r="R400" s="236"/>
      <c r="S400" s="236" t="s">
        <v>272</v>
      </c>
      <c r="T400" s="237" t="s">
        <v>244</v>
      </c>
      <c r="U400" s="220">
        <v>0</v>
      </c>
      <c r="V400" s="220">
        <f>ROUND(E400*U400,2)</f>
        <v>0</v>
      </c>
      <c r="W400" s="220"/>
      <c r="X400" s="220" t="s">
        <v>292</v>
      </c>
      <c r="Y400" s="210"/>
      <c r="Z400" s="210"/>
      <c r="AA400" s="210"/>
      <c r="AB400" s="210"/>
      <c r="AC400" s="210"/>
      <c r="AD400" s="210"/>
      <c r="AE400" s="210"/>
      <c r="AF400" s="210"/>
      <c r="AG400" s="210" t="s">
        <v>293</v>
      </c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1" x14ac:dyDescent="0.25">
      <c r="A401" s="217"/>
      <c r="B401" s="218"/>
      <c r="C401" s="244" t="s">
        <v>1411</v>
      </c>
      <c r="D401" s="222"/>
      <c r="E401" s="223">
        <v>7.9</v>
      </c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10"/>
      <c r="Z401" s="210"/>
      <c r="AA401" s="210"/>
      <c r="AB401" s="210"/>
      <c r="AC401" s="210"/>
      <c r="AD401" s="210"/>
      <c r="AE401" s="210"/>
      <c r="AF401" s="210"/>
      <c r="AG401" s="210" t="s">
        <v>282</v>
      </c>
      <c r="AH401" s="210">
        <v>0</v>
      </c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ht="20.399999999999999" outlineLevel="1" x14ac:dyDescent="0.25">
      <c r="A402" s="231">
        <v>87</v>
      </c>
      <c r="B402" s="232" t="s">
        <v>349</v>
      </c>
      <c r="C402" s="242" t="s">
        <v>1412</v>
      </c>
      <c r="D402" s="233" t="s">
        <v>271</v>
      </c>
      <c r="E402" s="234">
        <v>1</v>
      </c>
      <c r="F402" s="235"/>
      <c r="G402" s="236">
        <f>ROUND(E402*F402,2)</f>
        <v>0</v>
      </c>
      <c r="H402" s="235"/>
      <c r="I402" s="236">
        <f>ROUND(E402*H402,2)</f>
        <v>0</v>
      </c>
      <c r="J402" s="235"/>
      <c r="K402" s="236">
        <f>ROUND(E402*J402,2)</f>
        <v>0</v>
      </c>
      <c r="L402" s="236">
        <v>15</v>
      </c>
      <c r="M402" s="236">
        <f>G402*(1+L402/100)</f>
        <v>0</v>
      </c>
      <c r="N402" s="236">
        <v>1.0000000000000001E-5</v>
      </c>
      <c r="O402" s="236">
        <f>ROUND(E402*N402,2)</f>
        <v>0</v>
      </c>
      <c r="P402" s="236">
        <v>0</v>
      </c>
      <c r="Q402" s="236">
        <f>ROUND(E402*P402,2)</f>
        <v>0</v>
      </c>
      <c r="R402" s="236"/>
      <c r="S402" s="236" t="s">
        <v>272</v>
      </c>
      <c r="T402" s="237" t="s">
        <v>244</v>
      </c>
      <c r="U402" s="220">
        <v>0.13</v>
      </c>
      <c r="V402" s="220">
        <f>ROUND(E402*U402,2)</f>
        <v>0.13</v>
      </c>
      <c r="W402" s="220"/>
      <c r="X402" s="220" t="s">
        <v>292</v>
      </c>
      <c r="Y402" s="210"/>
      <c r="Z402" s="210"/>
      <c r="AA402" s="210"/>
      <c r="AB402" s="210"/>
      <c r="AC402" s="210"/>
      <c r="AD402" s="210"/>
      <c r="AE402" s="210"/>
      <c r="AF402" s="210"/>
      <c r="AG402" s="210" t="s">
        <v>293</v>
      </c>
      <c r="AH402" s="210"/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outlineLevel="1" x14ac:dyDescent="0.25">
      <c r="A403" s="217"/>
      <c r="B403" s="218"/>
      <c r="C403" s="243" t="s">
        <v>1413</v>
      </c>
      <c r="D403" s="239"/>
      <c r="E403" s="239"/>
      <c r="F403" s="239"/>
      <c r="G403" s="239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10"/>
      <c r="Z403" s="210"/>
      <c r="AA403" s="210"/>
      <c r="AB403" s="210"/>
      <c r="AC403" s="210"/>
      <c r="AD403" s="210"/>
      <c r="AE403" s="210"/>
      <c r="AF403" s="210"/>
      <c r="AG403" s="210" t="s">
        <v>248</v>
      </c>
      <c r="AH403" s="210"/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  <c r="BD403" s="210"/>
      <c r="BE403" s="210"/>
      <c r="BF403" s="210"/>
      <c r="BG403" s="210"/>
      <c r="BH403" s="210"/>
    </row>
    <row r="404" spans="1:60" outlineLevel="1" x14ac:dyDescent="0.25">
      <c r="A404" s="217"/>
      <c r="B404" s="218"/>
      <c r="C404" s="262" t="s">
        <v>1414</v>
      </c>
      <c r="D404" s="253"/>
      <c r="E404" s="253"/>
      <c r="F404" s="253"/>
      <c r="G404" s="253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10"/>
      <c r="Z404" s="210"/>
      <c r="AA404" s="210"/>
      <c r="AB404" s="210"/>
      <c r="AC404" s="210"/>
      <c r="AD404" s="210"/>
      <c r="AE404" s="210"/>
      <c r="AF404" s="210"/>
      <c r="AG404" s="210" t="s">
        <v>248</v>
      </c>
      <c r="AH404" s="210"/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outlineLevel="1" x14ac:dyDescent="0.25">
      <c r="A405" s="254">
        <v>88</v>
      </c>
      <c r="B405" s="255" t="s">
        <v>1415</v>
      </c>
      <c r="C405" s="263" t="s">
        <v>1416</v>
      </c>
      <c r="D405" s="256" t="s">
        <v>351</v>
      </c>
      <c r="E405" s="257">
        <v>2675</v>
      </c>
      <c r="F405" s="258"/>
      <c r="G405" s="259">
        <f>ROUND(E405*F405,2)</f>
        <v>0</v>
      </c>
      <c r="H405" s="258"/>
      <c r="I405" s="259">
        <f>ROUND(E405*H405,2)</f>
        <v>0</v>
      </c>
      <c r="J405" s="258"/>
      <c r="K405" s="259">
        <f>ROUND(E405*J405,2)</f>
        <v>0</v>
      </c>
      <c r="L405" s="259">
        <v>15</v>
      </c>
      <c r="M405" s="259">
        <f>G405*(1+L405/100)</f>
        <v>0</v>
      </c>
      <c r="N405" s="259">
        <v>0</v>
      </c>
      <c r="O405" s="259">
        <f>ROUND(E405*N405,2)</f>
        <v>0</v>
      </c>
      <c r="P405" s="259">
        <v>0</v>
      </c>
      <c r="Q405" s="259">
        <f>ROUND(E405*P405,2)</f>
        <v>0</v>
      </c>
      <c r="R405" s="259"/>
      <c r="S405" s="259" t="s">
        <v>272</v>
      </c>
      <c r="T405" s="260" t="s">
        <v>244</v>
      </c>
      <c r="U405" s="220">
        <v>0</v>
      </c>
      <c r="V405" s="220">
        <f>ROUND(E405*U405,2)</f>
        <v>0</v>
      </c>
      <c r="W405" s="220"/>
      <c r="X405" s="220" t="s">
        <v>292</v>
      </c>
      <c r="Y405" s="210"/>
      <c r="Z405" s="210"/>
      <c r="AA405" s="210"/>
      <c r="AB405" s="210"/>
      <c r="AC405" s="210"/>
      <c r="AD405" s="210"/>
      <c r="AE405" s="210"/>
      <c r="AF405" s="210"/>
      <c r="AG405" s="210" t="s">
        <v>293</v>
      </c>
      <c r="AH405" s="210"/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x14ac:dyDescent="0.25">
      <c r="A406" s="225" t="s">
        <v>238</v>
      </c>
      <c r="B406" s="226" t="s">
        <v>145</v>
      </c>
      <c r="C406" s="241" t="s">
        <v>146</v>
      </c>
      <c r="D406" s="227"/>
      <c r="E406" s="228"/>
      <c r="F406" s="229"/>
      <c r="G406" s="229">
        <f>SUMIF(AG407:AG408,"&lt;&gt;NOR",G407:G408)</f>
        <v>0</v>
      </c>
      <c r="H406" s="229"/>
      <c r="I406" s="229">
        <f>SUM(I407:I408)</f>
        <v>0</v>
      </c>
      <c r="J406" s="229"/>
      <c r="K406" s="229">
        <f>SUM(K407:K408)</f>
        <v>0</v>
      </c>
      <c r="L406" s="229"/>
      <c r="M406" s="229">
        <f>SUM(M407:M408)</f>
        <v>0</v>
      </c>
      <c r="N406" s="229"/>
      <c r="O406" s="229">
        <f>SUM(O407:O408)</f>
        <v>0</v>
      </c>
      <c r="P406" s="229"/>
      <c r="Q406" s="229">
        <f>SUM(Q407:Q408)</f>
        <v>0</v>
      </c>
      <c r="R406" s="229"/>
      <c r="S406" s="229"/>
      <c r="T406" s="230"/>
      <c r="U406" s="224"/>
      <c r="V406" s="224">
        <f>SUM(V407:V408)</f>
        <v>2487.29</v>
      </c>
      <c r="W406" s="224"/>
      <c r="X406" s="224"/>
      <c r="AG406" t="s">
        <v>239</v>
      </c>
    </row>
    <row r="407" spans="1:60" ht="30.6" outlineLevel="1" x14ac:dyDescent="0.25">
      <c r="A407" s="231">
        <v>89</v>
      </c>
      <c r="B407" s="232" t="s">
        <v>684</v>
      </c>
      <c r="C407" s="242" t="s">
        <v>685</v>
      </c>
      <c r="D407" s="233" t="s">
        <v>686</v>
      </c>
      <c r="E407" s="234">
        <v>827.71869000000004</v>
      </c>
      <c r="F407" s="235"/>
      <c r="G407" s="236">
        <f>ROUND(E407*F407,2)</f>
        <v>0</v>
      </c>
      <c r="H407" s="235"/>
      <c r="I407" s="236">
        <f>ROUND(E407*H407,2)</f>
        <v>0</v>
      </c>
      <c r="J407" s="235"/>
      <c r="K407" s="236">
        <f>ROUND(E407*J407,2)</f>
        <v>0</v>
      </c>
      <c r="L407" s="236">
        <v>15</v>
      </c>
      <c r="M407" s="236">
        <f>G407*(1+L407/100)</f>
        <v>0</v>
      </c>
      <c r="N407" s="236">
        <v>0</v>
      </c>
      <c r="O407" s="236">
        <f>ROUND(E407*N407,2)</f>
        <v>0</v>
      </c>
      <c r="P407" s="236">
        <v>0</v>
      </c>
      <c r="Q407" s="236">
        <f>ROUND(E407*P407,2)</f>
        <v>0</v>
      </c>
      <c r="R407" s="236" t="s">
        <v>687</v>
      </c>
      <c r="S407" s="236" t="s">
        <v>243</v>
      </c>
      <c r="T407" s="237" t="s">
        <v>243</v>
      </c>
      <c r="U407" s="220">
        <v>3.0049999999999999</v>
      </c>
      <c r="V407" s="220">
        <f>ROUND(E407*U407,2)</f>
        <v>2487.29</v>
      </c>
      <c r="W407" s="220"/>
      <c r="X407" s="220" t="s">
        <v>688</v>
      </c>
      <c r="Y407" s="210"/>
      <c r="Z407" s="210"/>
      <c r="AA407" s="210"/>
      <c r="AB407" s="210"/>
      <c r="AC407" s="210"/>
      <c r="AD407" s="210"/>
      <c r="AE407" s="210"/>
      <c r="AF407" s="210"/>
      <c r="AG407" s="210" t="s">
        <v>689</v>
      </c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</row>
    <row r="408" spans="1:60" outlineLevel="1" x14ac:dyDescent="0.25">
      <c r="A408" s="217"/>
      <c r="B408" s="218"/>
      <c r="C408" s="261" t="s">
        <v>690</v>
      </c>
      <c r="D408" s="252"/>
      <c r="E408" s="252"/>
      <c r="F408" s="252"/>
      <c r="G408" s="252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10"/>
      <c r="Z408" s="210"/>
      <c r="AA408" s="210"/>
      <c r="AB408" s="210"/>
      <c r="AC408" s="210"/>
      <c r="AD408" s="210"/>
      <c r="AE408" s="210"/>
      <c r="AF408" s="210"/>
      <c r="AG408" s="210" t="s">
        <v>295</v>
      </c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x14ac:dyDescent="0.25">
      <c r="A409" s="225" t="s">
        <v>238</v>
      </c>
      <c r="B409" s="226" t="s">
        <v>147</v>
      </c>
      <c r="C409" s="241" t="s">
        <v>148</v>
      </c>
      <c r="D409" s="227"/>
      <c r="E409" s="228"/>
      <c r="F409" s="229"/>
      <c r="G409" s="229">
        <f>SUMIF(AG410:AG480,"&lt;&gt;NOR",G410:G480)</f>
        <v>0</v>
      </c>
      <c r="H409" s="229"/>
      <c r="I409" s="229">
        <f>SUM(I410:I480)</f>
        <v>0</v>
      </c>
      <c r="J409" s="229"/>
      <c r="K409" s="229">
        <f>SUM(K410:K480)</f>
        <v>0</v>
      </c>
      <c r="L409" s="229"/>
      <c r="M409" s="229">
        <f>SUM(M410:M480)</f>
        <v>0</v>
      </c>
      <c r="N409" s="229"/>
      <c r="O409" s="229">
        <f>SUM(O410:O480)</f>
        <v>4.6199999999999992</v>
      </c>
      <c r="P409" s="229"/>
      <c r="Q409" s="229">
        <f>SUM(Q410:Q480)</f>
        <v>0</v>
      </c>
      <c r="R409" s="229"/>
      <c r="S409" s="229"/>
      <c r="T409" s="230"/>
      <c r="U409" s="224"/>
      <c r="V409" s="224">
        <f>SUM(V410:V480)</f>
        <v>691.55</v>
      </c>
      <c r="W409" s="224"/>
      <c r="X409" s="224"/>
      <c r="AG409" t="s">
        <v>239</v>
      </c>
    </row>
    <row r="410" spans="1:60" outlineLevel="1" x14ac:dyDescent="0.25">
      <c r="A410" s="231">
        <v>90</v>
      </c>
      <c r="B410" s="232" t="s">
        <v>1417</v>
      </c>
      <c r="C410" s="242" t="s">
        <v>1418</v>
      </c>
      <c r="D410" s="233" t="s">
        <v>290</v>
      </c>
      <c r="E410" s="234">
        <v>1425.8838800000001</v>
      </c>
      <c r="F410" s="235"/>
      <c r="G410" s="236">
        <f>ROUND(E410*F410,2)</f>
        <v>0</v>
      </c>
      <c r="H410" s="235"/>
      <c r="I410" s="236">
        <f>ROUND(E410*H410,2)</f>
        <v>0</v>
      </c>
      <c r="J410" s="235"/>
      <c r="K410" s="236">
        <f>ROUND(E410*J410,2)</f>
        <v>0</v>
      </c>
      <c r="L410" s="236">
        <v>15</v>
      </c>
      <c r="M410" s="236">
        <f>G410*(1+L410/100)</f>
        <v>0</v>
      </c>
      <c r="N410" s="236">
        <v>2.1000000000000001E-4</v>
      </c>
      <c r="O410" s="236">
        <f>ROUND(E410*N410,2)</f>
        <v>0.3</v>
      </c>
      <c r="P410" s="236">
        <v>0</v>
      </c>
      <c r="Q410" s="236">
        <f>ROUND(E410*P410,2)</f>
        <v>0</v>
      </c>
      <c r="R410" s="236" t="s">
        <v>693</v>
      </c>
      <c r="S410" s="236" t="s">
        <v>243</v>
      </c>
      <c r="T410" s="237" t="s">
        <v>243</v>
      </c>
      <c r="U410" s="220">
        <v>0.1</v>
      </c>
      <c r="V410" s="220">
        <f>ROUND(E410*U410,2)</f>
        <v>142.59</v>
      </c>
      <c r="W410" s="220"/>
      <c r="X410" s="220" t="s">
        <v>292</v>
      </c>
      <c r="Y410" s="210"/>
      <c r="Z410" s="210"/>
      <c r="AA410" s="210"/>
      <c r="AB410" s="210"/>
      <c r="AC410" s="210"/>
      <c r="AD410" s="210"/>
      <c r="AE410" s="210"/>
      <c r="AF410" s="210"/>
      <c r="AG410" s="210" t="s">
        <v>627</v>
      </c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</row>
    <row r="411" spans="1:60" outlineLevel="1" x14ac:dyDescent="0.25">
      <c r="A411" s="217"/>
      <c r="B411" s="218"/>
      <c r="C411" s="244" t="s">
        <v>1419</v>
      </c>
      <c r="D411" s="222"/>
      <c r="E411" s="223">
        <v>19.8</v>
      </c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10"/>
      <c r="Z411" s="210"/>
      <c r="AA411" s="210"/>
      <c r="AB411" s="210"/>
      <c r="AC411" s="210"/>
      <c r="AD411" s="210"/>
      <c r="AE411" s="210"/>
      <c r="AF411" s="210"/>
      <c r="AG411" s="210" t="s">
        <v>282</v>
      </c>
      <c r="AH411" s="210">
        <v>0</v>
      </c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ht="20.399999999999999" outlineLevel="1" x14ac:dyDescent="0.25">
      <c r="A412" s="217"/>
      <c r="B412" s="218"/>
      <c r="C412" s="244" t="s">
        <v>1301</v>
      </c>
      <c r="D412" s="222"/>
      <c r="E412" s="223">
        <v>117.5</v>
      </c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10"/>
      <c r="Z412" s="210"/>
      <c r="AA412" s="210"/>
      <c r="AB412" s="210"/>
      <c r="AC412" s="210"/>
      <c r="AD412" s="210"/>
      <c r="AE412" s="210"/>
      <c r="AF412" s="210"/>
      <c r="AG412" s="210" t="s">
        <v>282</v>
      </c>
      <c r="AH412" s="210">
        <v>0</v>
      </c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outlineLevel="1" x14ac:dyDescent="0.25">
      <c r="A413" s="217"/>
      <c r="B413" s="218"/>
      <c r="C413" s="244" t="s">
        <v>1147</v>
      </c>
      <c r="D413" s="222"/>
      <c r="E413" s="223">
        <v>18.329999999999998</v>
      </c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10"/>
      <c r="Z413" s="210"/>
      <c r="AA413" s="210"/>
      <c r="AB413" s="210"/>
      <c r="AC413" s="210"/>
      <c r="AD413" s="210"/>
      <c r="AE413" s="210"/>
      <c r="AF413" s="210"/>
      <c r="AG413" s="210" t="s">
        <v>282</v>
      </c>
      <c r="AH413" s="210">
        <v>0</v>
      </c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1" x14ac:dyDescent="0.25">
      <c r="A414" s="217"/>
      <c r="B414" s="218"/>
      <c r="C414" s="244" t="s">
        <v>1420</v>
      </c>
      <c r="D414" s="222"/>
      <c r="E414" s="223">
        <v>201.96</v>
      </c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10"/>
      <c r="Z414" s="210"/>
      <c r="AA414" s="210"/>
      <c r="AB414" s="210"/>
      <c r="AC414" s="210"/>
      <c r="AD414" s="210"/>
      <c r="AE414" s="210"/>
      <c r="AF414" s="210"/>
      <c r="AG414" s="210" t="s">
        <v>282</v>
      </c>
      <c r="AH414" s="210">
        <v>0</v>
      </c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1" x14ac:dyDescent="0.25">
      <c r="A415" s="217"/>
      <c r="B415" s="218"/>
      <c r="C415" s="244" t="s">
        <v>1306</v>
      </c>
      <c r="D415" s="222"/>
      <c r="E415" s="223">
        <v>18.739999999999998</v>
      </c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10"/>
      <c r="Z415" s="210"/>
      <c r="AA415" s="210"/>
      <c r="AB415" s="210"/>
      <c r="AC415" s="210"/>
      <c r="AD415" s="210"/>
      <c r="AE415" s="210"/>
      <c r="AF415" s="210"/>
      <c r="AG415" s="210" t="s">
        <v>282</v>
      </c>
      <c r="AH415" s="210">
        <v>0</v>
      </c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outlineLevel="1" x14ac:dyDescent="0.25">
      <c r="A416" s="217"/>
      <c r="B416" s="218"/>
      <c r="C416" s="244" t="s">
        <v>1421</v>
      </c>
      <c r="D416" s="222"/>
      <c r="E416" s="223">
        <v>20.78</v>
      </c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10"/>
      <c r="Z416" s="210"/>
      <c r="AA416" s="210"/>
      <c r="AB416" s="210"/>
      <c r="AC416" s="210"/>
      <c r="AD416" s="210"/>
      <c r="AE416" s="210"/>
      <c r="AF416" s="210"/>
      <c r="AG416" s="210" t="s">
        <v>282</v>
      </c>
      <c r="AH416" s="210">
        <v>0</v>
      </c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</row>
    <row r="417" spans="1:60" outlineLevel="1" x14ac:dyDescent="0.25">
      <c r="A417" s="217"/>
      <c r="B417" s="218"/>
      <c r="C417" s="244" t="s">
        <v>1422</v>
      </c>
      <c r="D417" s="222"/>
      <c r="E417" s="223">
        <v>115</v>
      </c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10"/>
      <c r="Z417" s="210"/>
      <c r="AA417" s="210"/>
      <c r="AB417" s="210"/>
      <c r="AC417" s="210"/>
      <c r="AD417" s="210"/>
      <c r="AE417" s="210"/>
      <c r="AF417" s="210"/>
      <c r="AG417" s="210" t="s">
        <v>282</v>
      </c>
      <c r="AH417" s="210">
        <v>0</v>
      </c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outlineLevel="1" x14ac:dyDescent="0.25">
      <c r="A418" s="217"/>
      <c r="B418" s="218"/>
      <c r="C418" s="244" t="s">
        <v>1423</v>
      </c>
      <c r="D418" s="222"/>
      <c r="E418" s="223">
        <v>31.3</v>
      </c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10"/>
      <c r="Z418" s="210"/>
      <c r="AA418" s="210"/>
      <c r="AB418" s="210"/>
      <c r="AC418" s="210"/>
      <c r="AD418" s="210"/>
      <c r="AE418" s="210"/>
      <c r="AF418" s="210"/>
      <c r="AG418" s="210" t="s">
        <v>282</v>
      </c>
      <c r="AH418" s="210">
        <v>0</v>
      </c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outlineLevel="1" x14ac:dyDescent="0.25">
      <c r="A419" s="217"/>
      <c r="B419" s="218"/>
      <c r="C419" s="244" t="s">
        <v>390</v>
      </c>
      <c r="D419" s="222"/>
      <c r="E419" s="223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10"/>
      <c r="Z419" s="210"/>
      <c r="AA419" s="210"/>
      <c r="AB419" s="210"/>
      <c r="AC419" s="210"/>
      <c r="AD419" s="210"/>
      <c r="AE419" s="210"/>
      <c r="AF419" s="210"/>
      <c r="AG419" s="210" t="s">
        <v>282</v>
      </c>
      <c r="AH419" s="210">
        <v>0</v>
      </c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outlineLevel="1" x14ac:dyDescent="0.25">
      <c r="A420" s="217"/>
      <c r="B420" s="218"/>
      <c r="C420" s="244" t="s">
        <v>1316</v>
      </c>
      <c r="D420" s="222"/>
      <c r="E420" s="223">
        <v>284.72000000000003</v>
      </c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10"/>
      <c r="Z420" s="210"/>
      <c r="AA420" s="210"/>
      <c r="AB420" s="210"/>
      <c r="AC420" s="210"/>
      <c r="AD420" s="210"/>
      <c r="AE420" s="210"/>
      <c r="AF420" s="210"/>
      <c r="AG420" s="210" t="s">
        <v>282</v>
      </c>
      <c r="AH420" s="210">
        <v>0</v>
      </c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</row>
    <row r="421" spans="1:60" outlineLevel="1" x14ac:dyDescent="0.25">
      <c r="A421" s="217"/>
      <c r="B421" s="218"/>
      <c r="C421" s="244" t="s">
        <v>1424</v>
      </c>
      <c r="D421" s="222"/>
      <c r="E421" s="223">
        <v>4.2916800000000004</v>
      </c>
      <c r="F421" s="220"/>
      <c r="G421" s="220"/>
      <c r="H421" s="220"/>
      <c r="I421" s="220"/>
      <c r="J421" s="220"/>
      <c r="K421" s="220"/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10"/>
      <c r="Z421" s="210"/>
      <c r="AA421" s="210"/>
      <c r="AB421" s="210"/>
      <c r="AC421" s="210"/>
      <c r="AD421" s="210"/>
      <c r="AE421" s="210"/>
      <c r="AF421" s="210"/>
      <c r="AG421" s="210" t="s">
        <v>282</v>
      </c>
      <c r="AH421" s="210">
        <v>0</v>
      </c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1" x14ac:dyDescent="0.25">
      <c r="A422" s="217"/>
      <c r="B422" s="218"/>
      <c r="C422" s="244" t="s">
        <v>1425</v>
      </c>
      <c r="D422" s="222"/>
      <c r="E422" s="223">
        <v>3.512</v>
      </c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10"/>
      <c r="Z422" s="210"/>
      <c r="AA422" s="210"/>
      <c r="AB422" s="210"/>
      <c r="AC422" s="210"/>
      <c r="AD422" s="210"/>
      <c r="AE422" s="210"/>
      <c r="AF422" s="210"/>
      <c r="AG422" s="210" t="s">
        <v>282</v>
      </c>
      <c r="AH422" s="210">
        <v>0</v>
      </c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outlineLevel="1" x14ac:dyDescent="0.25">
      <c r="A423" s="217"/>
      <c r="B423" s="218"/>
      <c r="C423" s="244" t="s">
        <v>1426</v>
      </c>
      <c r="D423" s="222"/>
      <c r="E423" s="223">
        <v>5.6559999999999997</v>
      </c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10"/>
      <c r="Z423" s="210"/>
      <c r="AA423" s="210"/>
      <c r="AB423" s="210"/>
      <c r="AC423" s="210"/>
      <c r="AD423" s="210"/>
      <c r="AE423" s="210"/>
      <c r="AF423" s="210"/>
      <c r="AG423" s="210" t="s">
        <v>282</v>
      </c>
      <c r="AH423" s="210">
        <v>0</v>
      </c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outlineLevel="1" x14ac:dyDescent="0.25">
      <c r="A424" s="217"/>
      <c r="B424" s="218"/>
      <c r="C424" s="244" t="s">
        <v>1427</v>
      </c>
      <c r="D424" s="222"/>
      <c r="E424" s="223">
        <v>-8.3000000000000007</v>
      </c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10"/>
      <c r="Z424" s="210"/>
      <c r="AA424" s="210"/>
      <c r="AB424" s="210"/>
      <c r="AC424" s="210"/>
      <c r="AD424" s="210"/>
      <c r="AE424" s="210"/>
      <c r="AF424" s="210"/>
      <c r="AG424" s="210" t="s">
        <v>282</v>
      </c>
      <c r="AH424" s="210">
        <v>0</v>
      </c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outlineLevel="1" x14ac:dyDescent="0.25">
      <c r="A425" s="217"/>
      <c r="B425" s="218"/>
      <c r="C425" s="244" t="s">
        <v>1428</v>
      </c>
      <c r="D425" s="222"/>
      <c r="E425" s="223">
        <v>17.114999999999998</v>
      </c>
      <c r="F425" s="220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10"/>
      <c r="Z425" s="210"/>
      <c r="AA425" s="210"/>
      <c r="AB425" s="210"/>
      <c r="AC425" s="210"/>
      <c r="AD425" s="210"/>
      <c r="AE425" s="210"/>
      <c r="AF425" s="210"/>
      <c r="AG425" s="210" t="s">
        <v>282</v>
      </c>
      <c r="AH425" s="210">
        <v>0</v>
      </c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</row>
    <row r="426" spans="1:60" outlineLevel="1" x14ac:dyDescent="0.25">
      <c r="A426" s="217"/>
      <c r="B426" s="218"/>
      <c r="C426" s="264" t="s">
        <v>367</v>
      </c>
      <c r="D426" s="248"/>
      <c r="E426" s="249">
        <v>850.40467999999998</v>
      </c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10"/>
      <c r="Z426" s="210"/>
      <c r="AA426" s="210"/>
      <c r="AB426" s="210"/>
      <c r="AC426" s="210"/>
      <c r="AD426" s="210"/>
      <c r="AE426" s="210"/>
      <c r="AF426" s="210"/>
      <c r="AG426" s="210" t="s">
        <v>282</v>
      </c>
      <c r="AH426" s="210">
        <v>1</v>
      </c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</row>
    <row r="427" spans="1:60" outlineLevel="1" x14ac:dyDescent="0.25">
      <c r="A427" s="217"/>
      <c r="B427" s="218"/>
      <c r="C427" s="244" t="s">
        <v>1317</v>
      </c>
      <c r="D427" s="222"/>
      <c r="E427" s="223">
        <v>2.27</v>
      </c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10"/>
      <c r="Z427" s="210"/>
      <c r="AA427" s="210"/>
      <c r="AB427" s="210"/>
      <c r="AC427" s="210"/>
      <c r="AD427" s="210"/>
      <c r="AE427" s="210"/>
      <c r="AF427" s="210"/>
      <c r="AG427" s="210" t="s">
        <v>282</v>
      </c>
      <c r="AH427" s="210">
        <v>0</v>
      </c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outlineLevel="1" x14ac:dyDescent="0.25">
      <c r="A428" s="217"/>
      <c r="B428" s="218"/>
      <c r="C428" s="264" t="s">
        <v>367</v>
      </c>
      <c r="D428" s="248"/>
      <c r="E428" s="249">
        <v>2.27</v>
      </c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10"/>
      <c r="Z428" s="210"/>
      <c r="AA428" s="210"/>
      <c r="AB428" s="210"/>
      <c r="AC428" s="210"/>
      <c r="AD428" s="210"/>
      <c r="AE428" s="210"/>
      <c r="AF428" s="210"/>
      <c r="AG428" s="210" t="s">
        <v>282</v>
      </c>
      <c r="AH428" s="210">
        <v>1</v>
      </c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</row>
    <row r="429" spans="1:60" outlineLevel="1" x14ac:dyDescent="0.25">
      <c r="A429" s="217"/>
      <c r="B429" s="218"/>
      <c r="C429" s="244" t="s">
        <v>1318</v>
      </c>
      <c r="D429" s="222"/>
      <c r="E429" s="223">
        <v>214.57</v>
      </c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10"/>
      <c r="Z429" s="210"/>
      <c r="AA429" s="210"/>
      <c r="AB429" s="210"/>
      <c r="AC429" s="210"/>
      <c r="AD429" s="210"/>
      <c r="AE429" s="210"/>
      <c r="AF429" s="210"/>
      <c r="AG429" s="210" t="s">
        <v>282</v>
      </c>
      <c r="AH429" s="210">
        <v>0</v>
      </c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outlineLevel="1" x14ac:dyDescent="0.25">
      <c r="A430" s="217"/>
      <c r="B430" s="218"/>
      <c r="C430" s="244" t="s">
        <v>1319</v>
      </c>
      <c r="D430" s="222"/>
      <c r="E430" s="223">
        <v>282.2</v>
      </c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10"/>
      <c r="Z430" s="210"/>
      <c r="AA430" s="210"/>
      <c r="AB430" s="210"/>
      <c r="AC430" s="210"/>
      <c r="AD430" s="210"/>
      <c r="AE430" s="210"/>
      <c r="AF430" s="210"/>
      <c r="AG430" s="210" t="s">
        <v>282</v>
      </c>
      <c r="AH430" s="210">
        <v>0</v>
      </c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outlineLevel="1" x14ac:dyDescent="0.25">
      <c r="A431" s="217"/>
      <c r="B431" s="218"/>
      <c r="C431" s="244" t="s">
        <v>1320</v>
      </c>
      <c r="D431" s="222"/>
      <c r="E431" s="223">
        <v>35.86</v>
      </c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10"/>
      <c r="Z431" s="210"/>
      <c r="AA431" s="210"/>
      <c r="AB431" s="210"/>
      <c r="AC431" s="210"/>
      <c r="AD431" s="210"/>
      <c r="AE431" s="210"/>
      <c r="AF431" s="210"/>
      <c r="AG431" s="210" t="s">
        <v>282</v>
      </c>
      <c r="AH431" s="210">
        <v>0</v>
      </c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1" x14ac:dyDescent="0.25">
      <c r="A432" s="217"/>
      <c r="B432" s="218"/>
      <c r="C432" s="244" t="s">
        <v>1429</v>
      </c>
      <c r="D432" s="222"/>
      <c r="E432" s="223">
        <v>2.2839999999999998</v>
      </c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10"/>
      <c r="Z432" s="210"/>
      <c r="AA432" s="210"/>
      <c r="AB432" s="210"/>
      <c r="AC432" s="210"/>
      <c r="AD432" s="210"/>
      <c r="AE432" s="210"/>
      <c r="AF432" s="210"/>
      <c r="AG432" s="210" t="s">
        <v>282</v>
      </c>
      <c r="AH432" s="210">
        <v>0</v>
      </c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outlineLevel="1" x14ac:dyDescent="0.25">
      <c r="A433" s="217"/>
      <c r="B433" s="218"/>
      <c r="C433" s="244" t="s">
        <v>1430</v>
      </c>
      <c r="D433" s="222"/>
      <c r="E433" s="223">
        <v>5.1456</v>
      </c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10"/>
      <c r="Z433" s="210"/>
      <c r="AA433" s="210"/>
      <c r="AB433" s="210"/>
      <c r="AC433" s="210"/>
      <c r="AD433" s="210"/>
      <c r="AE433" s="210"/>
      <c r="AF433" s="210"/>
      <c r="AG433" s="210" t="s">
        <v>282</v>
      </c>
      <c r="AH433" s="210">
        <v>0</v>
      </c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</row>
    <row r="434" spans="1:60" outlineLevel="1" x14ac:dyDescent="0.25">
      <c r="A434" s="217"/>
      <c r="B434" s="218"/>
      <c r="C434" s="244" t="s">
        <v>1431</v>
      </c>
      <c r="D434" s="222"/>
      <c r="E434" s="223">
        <v>4.9375999999999998</v>
      </c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10"/>
      <c r="Z434" s="210"/>
      <c r="AA434" s="210"/>
      <c r="AB434" s="210"/>
      <c r="AC434" s="210"/>
      <c r="AD434" s="210"/>
      <c r="AE434" s="210"/>
      <c r="AF434" s="210"/>
      <c r="AG434" s="210" t="s">
        <v>282</v>
      </c>
      <c r="AH434" s="210">
        <v>0</v>
      </c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</row>
    <row r="435" spans="1:60" outlineLevel="1" x14ac:dyDescent="0.25">
      <c r="A435" s="217"/>
      <c r="B435" s="218"/>
      <c r="C435" s="244" t="s">
        <v>1432</v>
      </c>
      <c r="D435" s="222"/>
      <c r="E435" s="223">
        <v>2.3639999999999999</v>
      </c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10"/>
      <c r="Z435" s="210"/>
      <c r="AA435" s="210"/>
      <c r="AB435" s="210"/>
      <c r="AC435" s="210"/>
      <c r="AD435" s="210"/>
      <c r="AE435" s="210"/>
      <c r="AF435" s="210"/>
      <c r="AG435" s="210" t="s">
        <v>282</v>
      </c>
      <c r="AH435" s="210">
        <v>0</v>
      </c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1" x14ac:dyDescent="0.25">
      <c r="A436" s="217"/>
      <c r="B436" s="218"/>
      <c r="C436" s="244" t="s">
        <v>1433</v>
      </c>
      <c r="D436" s="222"/>
      <c r="E436" s="223">
        <v>11.568</v>
      </c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10"/>
      <c r="Z436" s="210"/>
      <c r="AA436" s="210"/>
      <c r="AB436" s="210"/>
      <c r="AC436" s="210"/>
      <c r="AD436" s="210"/>
      <c r="AE436" s="210"/>
      <c r="AF436" s="210"/>
      <c r="AG436" s="210" t="s">
        <v>282</v>
      </c>
      <c r="AH436" s="210">
        <v>0</v>
      </c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1" x14ac:dyDescent="0.25">
      <c r="A437" s="217"/>
      <c r="B437" s="218"/>
      <c r="C437" s="244" t="s">
        <v>1434</v>
      </c>
      <c r="D437" s="222"/>
      <c r="E437" s="223">
        <v>-1.1279999999999999</v>
      </c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10"/>
      <c r="Z437" s="210"/>
      <c r="AA437" s="210"/>
      <c r="AB437" s="210"/>
      <c r="AC437" s="210"/>
      <c r="AD437" s="210"/>
      <c r="AE437" s="210"/>
      <c r="AF437" s="210"/>
      <c r="AG437" s="210" t="s">
        <v>282</v>
      </c>
      <c r="AH437" s="210">
        <v>0</v>
      </c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outlineLevel="1" x14ac:dyDescent="0.25">
      <c r="A438" s="217"/>
      <c r="B438" s="218"/>
      <c r="C438" s="244" t="s">
        <v>1435</v>
      </c>
      <c r="D438" s="222"/>
      <c r="E438" s="223">
        <v>7.7584</v>
      </c>
      <c r="F438" s="220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10"/>
      <c r="Z438" s="210"/>
      <c r="AA438" s="210"/>
      <c r="AB438" s="210"/>
      <c r="AC438" s="210"/>
      <c r="AD438" s="210"/>
      <c r="AE438" s="210"/>
      <c r="AF438" s="210"/>
      <c r="AG438" s="210" t="s">
        <v>282</v>
      </c>
      <c r="AH438" s="210">
        <v>0</v>
      </c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</row>
    <row r="439" spans="1:60" outlineLevel="1" x14ac:dyDescent="0.25">
      <c r="A439" s="217"/>
      <c r="B439" s="218"/>
      <c r="C439" s="244" t="s">
        <v>1436</v>
      </c>
      <c r="D439" s="222"/>
      <c r="E439" s="223">
        <v>-0.32</v>
      </c>
      <c r="F439" s="220"/>
      <c r="G439" s="220"/>
      <c r="H439" s="220"/>
      <c r="I439" s="220"/>
      <c r="J439" s="220"/>
      <c r="K439" s="220"/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10"/>
      <c r="Z439" s="210"/>
      <c r="AA439" s="210"/>
      <c r="AB439" s="210"/>
      <c r="AC439" s="210"/>
      <c r="AD439" s="210"/>
      <c r="AE439" s="210"/>
      <c r="AF439" s="210"/>
      <c r="AG439" s="210" t="s">
        <v>282</v>
      </c>
      <c r="AH439" s="210">
        <v>0</v>
      </c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</row>
    <row r="440" spans="1:60" outlineLevel="1" x14ac:dyDescent="0.25">
      <c r="A440" s="217"/>
      <c r="B440" s="218"/>
      <c r="C440" s="244" t="s">
        <v>1437</v>
      </c>
      <c r="D440" s="222"/>
      <c r="E440" s="223">
        <v>4.7919999999999998</v>
      </c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10"/>
      <c r="Z440" s="210"/>
      <c r="AA440" s="210"/>
      <c r="AB440" s="210"/>
      <c r="AC440" s="210"/>
      <c r="AD440" s="210"/>
      <c r="AE440" s="210"/>
      <c r="AF440" s="210"/>
      <c r="AG440" s="210" t="s">
        <v>282</v>
      </c>
      <c r="AH440" s="210">
        <v>0</v>
      </c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1" x14ac:dyDescent="0.25">
      <c r="A441" s="217"/>
      <c r="B441" s="218"/>
      <c r="C441" s="244" t="s">
        <v>1438</v>
      </c>
      <c r="D441" s="222"/>
      <c r="E441" s="223">
        <v>3.1776</v>
      </c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10"/>
      <c r="Z441" s="210"/>
      <c r="AA441" s="210"/>
      <c r="AB441" s="210"/>
      <c r="AC441" s="210"/>
      <c r="AD441" s="210"/>
      <c r="AE441" s="210"/>
      <c r="AF441" s="210"/>
      <c r="AG441" s="210" t="s">
        <v>282</v>
      </c>
      <c r="AH441" s="210">
        <v>0</v>
      </c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1" x14ac:dyDescent="0.25">
      <c r="A442" s="217"/>
      <c r="B442" s="218"/>
      <c r="C442" s="264" t="s">
        <v>367</v>
      </c>
      <c r="D442" s="248"/>
      <c r="E442" s="249">
        <v>573.20920000000001</v>
      </c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10"/>
      <c r="Z442" s="210"/>
      <c r="AA442" s="210"/>
      <c r="AB442" s="210"/>
      <c r="AC442" s="210"/>
      <c r="AD442" s="210"/>
      <c r="AE442" s="210"/>
      <c r="AF442" s="210"/>
      <c r="AG442" s="210" t="s">
        <v>282</v>
      </c>
      <c r="AH442" s="210">
        <v>1</v>
      </c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1" x14ac:dyDescent="0.25">
      <c r="A443" s="231">
        <v>91</v>
      </c>
      <c r="B443" s="232" t="s">
        <v>1439</v>
      </c>
      <c r="C443" s="242" t="s">
        <v>1440</v>
      </c>
      <c r="D443" s="233" t="s">
        <v>290</v>
      </c>
      <c r="E443" s="234">
        <v>543.41</v>
      </c>
      <c r="F443" s="235"/>
      <c r="G443" s="236">
        <f>ROUND(E443*F443,2)</f>
        <v>0</v>
      </c>
      <c r="H443" s="235"/>
      <c r="I443" s="236">
        <f>ROUND(E443*H443,2)</f>
        <v>0</v>
      </c>
      <c r="J443" s="235"/>
      <c r="K443" s="236">
        <f>ROUND(E443*J443,2)</f>
        <v>0</v>
      </c>
      <c r="L443" s="236">
        <v>15</v>
      </c>
      <c r="M443" s="236">
        <f>G443*(1+L443/100)</f>
        <v>0</v>
      </c>
      <c r="N443" s="236">
        <v>3.6800000000000001E-3</v>
      </c>
      <c r="O443" s="236">
        <f>ROUND(E443*N443,2)</f>
        <v>2</v>
      </c>
      <c r="P443" s="236">
        <v>0</v>
      </c>
      <c r="Q443" s="236">
        <f>ROUND(E443*P443,2)</f>
        <v>0</v>
      </c>
      <c r="R443" s="236" t="s">
        <v>693</v>
      </c>
      <c r="S443" s="236" t="s">
        <v>243</v>
      </c>
      <c r="T443" s="237" t="s">
        <v>244</v>
      </c>
      <c r="U443" s="220">
        <v>0.38500000000000001</v>
      </c>
      <c r="V443" s="220">
        <f>ROUND(E443*U443,2)</f>
        <v>209.21</v>
      </c>
      <c r="W443" s="220"/>
      <c r="X443" s="220" t="s">
        <v>292</v>
      </c>
      <c r="Y443" s="210"/>
      <c r="Z443" s="210"/>
      <c r="AA443" s="210"/>
      <c r="AB443" s="210"/>
      <c r="AC443" s="210"/>
      <c r="AD443" s="210"/>
      <c r="AE443" s="210"/>
      <c r="AF443" s="210"/>
      <c r="AG443" s="210" t="s">
        <v>326</v>
      </c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1" x14ac:dyDescent="0.25">
      <c r="A444" s="217"/>
      <c r="B444" s="218"/>
      <c r="C444" s="243" t="s">
        <v>1441</v>
      </c>
      <c r="D444" s="239"/>
      <c r="E444" s="239"/>
      <c r="F444" s="239"/>
      <c r="G444" s="239"/>
      <c r="H444" s="220"/>
      <c r="I444" s="220"/>
      <c r="J444" s="220"/>
      <c r="K444" s="220"/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10"/>
      <c r="Z444" s="210"/>
      <c r="AA444" s="210"/>
      <c r="AB444" s="210"/>
      <c r="AC444" s="210"/>
      <c r="AD444" s="210"/>
      <c r="AE444" s="210"/>
      <c r="AF444" s="210"/>
      <c r="AG444" s="210" t="s">
        <v>248</v>
      </c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outlineLevel="1" x14ac:dyDescent="0.25">
      <c r="A445" s="217"/>
      <c r="B445" s="218"/>
      <c r="C445" s="244" t="s">
        <v>1442</v>
      </c>
      <c r="D445" s="222"/>
      <c r="E445" s="223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10"/>
      <c r="Z445" s="210"/>
      <c r="AA445" s="210"/>
      <c r="AB445" s="210"/>
      <c r="AC445" s="210"/>
      <c r="AD445" s="210"/>
      <c r="AE445" s="210"/>
      <c r="AF445" s="210"/>
      <c r="AG445" s="210" t="s">
        <v>282</v>
      </c>
      <c r="AH445" s="210">
        <v>0</v>
      </c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1" x14ac:dyDescent="0.25">
      <c r="A446" s="217"/>
      <c r="B446" s="218"/>
      <c r="C446" s="244" t="s">
        <v>1419</v>
      </c>
      <c r="D446" s="222"/>
      <c r="E446" s="223">
        <v>19.8</v>
      </c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10"/>
      <c r="Z446" s="210"/>
      <c r="AA446" s="210"/>
      <c r="AB446" s="210"/>
      <c r="AC446" s="210"/>
      <c r="AD446" s="210"/>
      <c r="AE446" s="210"/>
      <c r="AF446" s="210"/>
      <c r="AG446" s="210" t="s">
        <v>282</v>
      </c>
      <c r="AH446" s="210">
        <v>0</v>
      </c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ht="20.399999999999999" outlineLevel="1" x14ac:dyDescent="0.25">
      <c r="A447" s="217"/>
      <c r="B447" s="218"/>
      <c r="C447" s="244" t="s">
        <v>1301</v>
      </c>
      <c r="D447" s="222"/>
      <c r="E447" s="223">
        <v>117.5</v>
      </c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10"/>
      <c r="Z447" s="210"/>
      <c r="AA447" s="210"/>
      <c r="AB447" s="210"/>
      <c r="AC447" s="210"/>
      <c r="AD447" s="210"/>
      <c r="AE447" s="210"/>
      <c r="AF447" s="210"/>
      <c r="AG447" s="210" t="s">
        <v>282</v>
      </c>
      <c r="AH447" s="210">
        <v>0</v>
      </c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1" x14ac:dyDescent="0.25">
      <c r="A448" s="217"/>
      <c r="B448" s="218"/>
      <c r="C448" s="244" t="s">
        <v>1147</v>
      </c>
      <c r="D448" s="222"/>
      <c r="E448" s="223">
        <v>18.329999999999998</v>
      </c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10"/>
      <c r="Z448" s="210"/>
      <c r="AA448" s="210"/>
      <c r="AB448" s="210"/>
      <c r="AC448" s="210"/>
      <c r="AD448" s="210"/>
      <c r="AE448" s="210"/>
      <c r="AF448" s="210"/>
      <c r="AG448" s="210" t="s">
        <v>282</v>
      </c>
      <c r="AH448" s="210">
        <v>0</v>
      </c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1" x14ac:dyDescent="0.25">
      <c r="A449" s="217"/>
      <c r="B449" s="218"/>
      <c r="C449" s="244" t="s">
        <v>1420</v>
      </c>
      <c r="D449" s="222"/>
      <c r="E449" s="223">
        <v>201.96</v>
      </c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10"/>
      <c r="Z449" s="210"/>
      <c r="AA449" s="210"/>
      <c r="AB449" s="210"/>
      <c r="AC449" s="210"/>
      <c r="AD449" s="210"/>
      <c r="AE449" s="210"/>
      <c r="AF449" s="210"/>
      <c r="AG449" s="210" t="s">
        <v>282</v>
      </c>
      <c r="AH449" s="210">
        <v>0</v>
      </c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outlineLevel="1" x14ac:dyDescent="0.25">
      <c r="A450" s="217"/>
      <c r="B450" s="218"/>
      <c r="C450" s="244" t="s">
        <v>1306</v>
      </c>
      <c r="D450" s="222"/>
      <c r="E450" s="223">
        <v>18.739999999999998</v>
      </c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10"/>
      <c r="Z450" s="210"/>
      <c r="AA450" s="210"/>
      <c r="AB450" s="210"/>
      <c r="AC450" s="210"/>
      <c r="AD450" s="210"/>
      <c r="AE450" s="210"/>
      <c r="AF450" s="210"/>
      <c r="AG450" s="210" t="s">
        <v>282</v>
      </c>
      <c r="AH450" s="210">
        <v>0</v>
      </c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outlineLevel="1" x14ac:dyDescent="0.25">
      <c r="A451" s="217"/>
      <c r="B451" s="218"/>
      <c r="C451" s="244" t="s">
        <v>1421</v>
      </c>
      <c r="D451" s="222"/>
      <c r="E451" s="223">
        <v>20.78</v>
      </c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10"/>
      <c r="Z451" s="210"/>
      <c r="AA451" s="210"/>
      <c r="AB451" s="210"/>
      <c r="AC451" s="210"/>
      <c r="AD451" s="210"/>
      <c r="AE451" s="210"/>
      <c r="AF451" s="210"/>
      <c r="AG451" s="210" t="s">
        <v>282</v>
      </c>
      <c r="AH451" s="210">
        <v>0</v>
      </c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outlineLevel="1" x14ac:dyDescent="0.25">
      <c r="A452" s="217"/>
      <c r="B452" s="218"/>
      <c r="C452" s="244" t="s">
        <v>1422</v>
      </c>
      <c r="D452" s="222"/>
      <c r="E452" s="223">
        <v>115</v>
      </c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10"/>
      <c r="Z452" s="210"/>
      <c r="AA452" s="210"/>
      <c r="AB452" s="210"/>
      <c r="AC452" s="210"/>
      <c r="AD452" s="210"/>
      <c r="AE452" s="210"/>
      <c r="AF452" s="210"/>
      <c r="AG452" s="210" t="s">
        <v>282</v>
      </c>
      <c r="AH452" s="210">
        <v>0</v>
      </c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outlineLevel="1" x14ac:dyDescent="0.25">
      <c r="A453" s="217"/>
      <c r="B453" s="218"/>
      <c r="C453" s="244" t="s">
        <v>1423</v>
      </c>
      <c r="D453" s="222"/>
      <c r="E453" s="223">
        <v>31.3</v>
      </c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10"/>
      <c r="Z453" s="210"/>
      <c r="AA453" s="210"/>
      <c r="AB453" s="210"/>
      <c r="AC453" s="210"/>
      <c r="AD453" s="210"/>
      <c r="AE453" s="210"/>
      <c r="AF453" s="210"/>
      <c r="AG453" s="210" t="s">
        <v>282</v>
      </c>
      <c r="AH453" s="210">
        <v>0</v>
      </c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</row>
    <row r="454" spans="1:60" outlineLevel="1" x14ac:dyDescent="0.25">
      <c r="A454" s="231">
        <v>92</v>
      </c>
      <c r="B454" s="232" t="s">
        <v>1443</v>
      </c>
      <c r="C454" s="242" t="s">
        <v>1440</v>
      </c>
      <c r="D454" s="233" t="s">
        <v>290</v>
      </c>
      <c r="E454" s="234">
        <v>882.47388000000001</v>
      </c>
      <c r="F454" s="235"/>
      <c r="G454" s="236">
        <f>ROUND(E454*F454,2)</f>
        <v>0</v>
      </c>
      <c r="H454" s="235"/>
      <c r="I454" s="236">
        <f>ROUND(E454*H454,2)</f>
        <v>0</v>
      </c>
      <c r="J454" s="235"/>
      <c r="K454" s="236">
        <f>ROUND(E454*J454,2)</f>
        <v>0</v>
      </c>
      <c r="L454" s="236">
        <v>15</v>
      </c>
      <c r="M454" s="236">
        <f>G454*(1+L454/100)</f>
        <v>0</v>
      </c>
      <c r="N454" s="236">
        <v>2.63E-3</v>
      </c>
      <c r="O454" s="236">
        <f>ROUND(E454*N454,2)</f>
        <v>2.3199999999999998</v>
      </c>
      <c r="P454" s="236">
        <v>0</v>
      </c>
      <c r="Q454" s="236">
        <f>ROUND(E454*P454,2)</f>
        <v>0</v>
      </c>
      <c r="R454" s="236" t="s">
        <v>693</v>
      </c>
      <c r="S454" s="236" t="s">
        <v>243</v>
      </c>
      <c r="T454" s="237" t="s">
        <v>244</v>
      </c>
      <c r="U454" s="220">
        <v>0.38500000000000001</v>
      </c>
      <c r="V454" s="220">
        <f>ROUND(E454*U454,2)</f>
        <v>339.75</v>
      </c>
      <c r="W454" s="220"/>
      <c r="X454" s="220" t="s">
        <v>292</v>
      </c>
      <c r="Y454" s="210"/>
      <c r="Z454" s="210"/>
      <c r="AA454" s="210"/>
      <c r="AB454" s="210"/>
      <c r="AC454" s="210"/>
      <c r="AD454" s="210"/>
      <c r="AE454" s="210"/>
      <c r="AF454" s="210"/>
      <c r="AG454" s="210" t="s">
        <v>627</v>
      </c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outlineLevel="1" x14ac:dyDescent="0.25">
      <c r="A455" s="217"/>
      <c r="B455" s="218"/>
      <c r="C455" s="243" t="s">
        <v>1444</v>
      </c>
      <c r="D455" s="239"/>
      <c r="E455" s="239"/>
      <c r="F455" s="239"/>
      <c r="G455" s="239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10"/>
      <c r="Z455" s="210"/>
      <c r="AA455" s="210"/>
      <c r="AB455" s="210"/>
      <c r="AC455" s="210"/>
      <c r="AD455" s="210"/>
      <c r="AE455" s="210"/>
      <c r="AF455" s="210"/>
      <c r="AG455" s="210" t="s">
        <v>248</v>
      </c>
      <c r="AH455" s="210"/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outlineLevel="1" x14ac:dyDescent="0.25">
      <c r="A456" s="217"/>
      <c r="B456" s="218"/>
      <c r="C456" s="244" t="s">
        <v>1445</v>
      </c>
      <c r="D456" s="222"/>
      <c r="E456" s="223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10"/>
      <c r="Z456" s="210"/>
      <c r="AA456" s="210"/>
      <c r="AB456" s="210"/>
      <c r="AC456" s="210"/>
      <c r="AD456" s="210"/>
      <c r="AE456" s="210"/>
      <c r="AF456" s="210"/>
      <c r="AG456" s="210" t="s">
        <v>282</v>
      </c>
      <c r="AH456" s="210">
        <v>0</v>
      </c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</row>
    <row r="457" spans="1:60" outlineLevel="1" x14ac:dyDescent="0.25">
      <c r="A457" s="217"/>
      <c r="B457" s="218"/>
      <c r="C457" s="244" t="s">
        <v>1446</v>
      </c>
      <c r="D457" s="222"/>
      <c r="E457" s="223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10"/>
      <c r="Z457" s="210"/>
      <c r="AA457" s="210"/>
      <c r="AB457" s="210"/>
      <c r="AC457" s="210"/>
      <c r="AD457" s="210"/>
      <c r="AE457" s="210"/>
      <c r="AF457" s="210"/>
      <c r="AG457" s="210" t="s">
        <v>282</v>
      </c>
      <c r="AH457" s="210">
        <v>0</v>
      </c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</row>
    <row r="458" spans="1:60" outlineLevel="1" x14ac:dyDescent="0.25">
      <c r="A458" s="217"/>
      <c r="B458" s="218"/>
      <c r="C458" s="244" t="s">
        <v>1316</v>
      </c>
      <c r="D458" s="222"/>
      <c r="E458" s="223">
        <v>284.72000000000003</v>
      </c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10"/>
      <c r="Z458" s="210"/>
      <c r="AA458" s="210"/>
      <c r="AB458" s="210"/>
      <c r="AC458" s="210"/>
      <c r="AD458" s="210"/>
      <c r="AE458" s="210"/>
      <c r="AF458" s="210"/>
      <c r="AG458" s="210" t="s">
        <v>282</v>
      </c>
      <c r="AH458" s="210">
        <v>0</v>
      </c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1" x14ac:dyDescent="0.25">
      <c r="A459" s="217"/>
      <c r="B459" s="218"/>
      <c r="C459" s="244" t="s">
        <v>1424</v>
      </c>
      <c r="D459" s="222"/>
      <c r="E459" s="223">
        <v>4.2916800000000004</v>
      </c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10"/>
      <c r="Z459" s="210"/>
      <c r="AA459" s="210"/>
      <c r="AB459" s="210"/>
      <c r="AC459" s="210"/>
      <c r="AD459" s="210"/>
      <c r="AE459" s="210"/>
      <c r="AF459" s="210"/>
      <c r="AG459" s="210" t="s">
        <v>282</v>
      </c>
      <c r="AH459" s="210">
        <v>0</v>
      </c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1" x14ac:dyDescent="0.25">
      <c r="A460" s="217"/>
      <c r="B460" s="218"/>
      <c r="C460" s="244" t="s">
        <v>1425</v>
      </c>
      <c r="D460" s="222"/>
      <c r="E460" s="223">
        <v>3.512</v>
      </c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10"/>
      <c r="Z460" s="210"/>
      <c r="AA460" s="210"/>
      <c r="AB460" s="210"/>
      <c r="AC460" s="210"/>
      <c r="AD460" s="210"/>
      <c r="AE460" s="210"/>
      <c r="AF460" s="210"/>
      <c r="AG460" s="210" t="s">
        <v>282</v>
      </c>
      <c r="AH460" s="210">
        <v>0</v>
      </c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1" x14ac:dyDescent="0.25">
      <c r="A461" s="217"/>
      <c r="B461" s="218"/>
      <c r="C461" s="244" t="s">
        <v>1426</v>
      </c>
      <c r="D461" s="222"/>
      <c r="E461" s="223">
        <v>5.6559999999999997</v>
      </c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10"/>
      <c r="Z461" s="210"/>
      <c r="AA461" s="210"/>
      <c r="AB461" s="210"/>
      <c r="AC461" s="210"/>
      <c r="AD461" s="210"/>
      <c r="AE461" s="210"/>
      <c r="AF461" s="210"/>
      <c r="AG461" s="210" t="s">
        <v>282</v>
      </c>
      <c r="AH461" s="210">
        <v>0</v>
      </c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1" x14ac:dyDescent="0.25">
      <c r="A462" s="217"/>
      <c r="B462" s="218"/>
      <c r="C462" s="244" t="s">
        <v>1427</v>
      </c>
      <c r="D462" s="222"/>
      <c r="E462" s="223">
        <v>-8.3000000000000007</v>
      </c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10"/>
      <c r="Z462" s="210"/>
      <c r="AA462" s="210"/>
      <c r="AB462" s="210"/>
      <c r="AC462" s="210"/>
      <c r="AD462" s="210"/>
      <c r="AE462" s="210"/>
      <c r="AF462" s="210"/>
      <c r="AG462" s="210" t="s">
        <v>282</v>
      </c>
      <c r="AH462" s="210">
        <v>0</v>
      </c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outlineLevel="1" x14ac:dyDescent="0.25">
      <c r="A463" s="217"/>
      <c r="B463" s="218"/>
      <c r="C463" s="244" t="s">
        <v>1428</v>
      </c>
      <c r="D463" s="222"/>
      <c r="E463" s="223">
        <v>17.114999999999998</v>
      </c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10"/>
      <c r="Z463" s="210"/>
      <c r="AA463" s="210"/>
      <c r="AB463" s="210"/>
      <c r="AC463" s="210"/>
      <c r="AD463" s="210"/>
      <c r="AE463" s="210"/>
      <c r="AF463" s="210"/>
      <c r="AG463" s="210" t="s">
        <v>282</v>
      </c>
      <c r="AH463" s="210">
        <v>0</v>
      </c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outlineLevel="1" x14ac:dyDescent="0.25">
      <c r="A464" s="217"/>
      <c r="B464" s="218"/>
      <c r="C464" s="264" t="s">
        <v>367</v>
      </c>
      <c r="D464" s="248"/>
      <c r="E464" s="249">
        <v>306.99468000000002</v>
      </c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10"/>
      <c r="Z464" s="210"/>
      <c r="AA464" s="210"/>
      <c r="AB464" s="210"/>
      <c r="AC464" s="210"/>
      <c r="AD464" s="210"/>
      <c r="AE464" s="210"/>
      <c r="AF464" s="210"/>
      <c r="AG464" s="210" t="s">
        <v>282</v>
      </c>
      <c r="AH464" s="210">
        <v>1</v>
      </c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1" x14ac:dyDescent="0.25">
      <c r="A465" s="217"/>
      <c r="B465" s="218"/>
      <c r="C465" s="244" t="s">
        <v>1317</v>
      </c>
      <c r="D465" s="222"/>
      <c r="E465" s="223">
        <v>2.27</v>
      </c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10"/>
      <c r="Z465" s="210"/>
      <c r="AA465" s="210"/>
      <c r="AB465" s="210"/>
      <c r="AC465" s="210"/>
      <c r="AD465" s="210"/>
      <c r="AE465" s="210"/>
      <c r="AF465" s="210"/>
      <c r="AG465" s="210" t="s">
        <v>282</v>
      </c>
      <c r="AH465" s="210">
        <v>0</v>
      </c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1" x14ac:dyDescent="0.25">
      <c r="A466" s="217"/>
      <c r="B466" s="218"/>
      <c r="C466" s="264" t="s">
        <v>367</v>
      </c>
      <c r="D466" s="248"/>
      <c r="E466" s="249">
        <v>2.27</v>
      </c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10"/>
      <c r="Z466" s="210"/>
      <c r="AA466" s="210"/>
      <c r="AB466" s="210"/>
      <c r="AC466" s="210"/>
      <c r="AD466" s="210"/>
      <c r="AE466" s="210"/>
      <c r="AF466" s="210"/>
      <c r="AG466" s="210" t="s">
        <v>282</v>
      </c>
      <c r="AH466" s="210">
        <v>1</v>
      </c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outlineLevel="1" x14ac:dyDescent="0.25">
      <c r="A467" s="217"/>
      <c r="B467" s="218"/>
      <c r="C467" s="244" t="s">
        <v>1318</v>
      </c>
      <c r="D467" s="222"/>
      <c r="E467" s="223">
        <v>214.57</v>
      </c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10"/>
      <c r="Z467" s="210"/>
      <c r="AA467" s="210"/>
      <c r="AB467" s="210"/>
      <c r="AC467" s="210"/>
      <c r="AD467" s="210"/>
      <c r="AE467" s="210"/>
      <c r="AF467" s="210"/>
      <c r="AG467" s="210" t="s">
        <v>282</v>
      </c>
      <c r="AH467" s="210">
        <v>0</v>
      </c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</row>
    <row r="468" spans="1:60" outlineLevel="1" x14ac:dyDescent="0.25">
      <c r="A468" s="217"/>
      <c r="B468" s="218"/>
      <c r="C468" s="244" t="s">
        <v>1319</v>
      </c>
      <c r="D468" s="222"/>
      <c r="E468" s="223">
        <v>282.2</v>
      </c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10"/>
      <c r="Z468" s="210"/>
      <c r="AA468" s="210"/>
      <c r="AB468" s="210"/>
      <c r="AC468" s="210"/>
      <c r="AD468" s="210"/>
      <c r="AE468" s="210"/>
      <c r="AF468" s="210"/>
      <c r="AG468" s="210" t="s">
        <v>282</v>
      </c>
      <c r="AH468" s="210">
        <v>0</v>
      </c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</row>
    <row r="469" spans="1:60" outlineLevel="1" x14ac:dyDescent="0.25">
      <c r="A469" s="217"/>
      <c r="B469" s="218"/>
      <c r="C469" s="244" t="s">
        <v>1320</v>
      </c>
      <c r="D469" s="222"/>
      <c r="E469" s="223">
        <v>35.86</v>
      </c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10"/>
      <c r="Z469" s="210"/>
      <c r="AA469" s="210"/>
      <c r="AB469" s="210"/>
      <c r="AC469" s="210"/>
      <c r="AD469" s="210"/>
      <c r="AE469" s="210"/>
      <c r="AF469" s="210"/>
      <c r="AG469" s="210" t="s">
        <v>282</v>
      </c>
      <c r="AH469" s="210">
        <v>0</v>
      </c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</row>
    <row r="470" spans="1:60" outlineLevel="1" x14ac:dyDescent="0.25">
      <c r="A470" s="217"/>
      <c r="B470" s="218"/>
      <c r="C470" s="244" t="s">
        <v>1429</v>
      </c>
      <c r="D470" s="222"/>
      <c r="E470" s="223">
        <v>2.2839999999999998</v>
      </c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10"/>
      <c r="Z470" s="210"/>
      <c r="AA470" s="210"/>
      <c r="AB470" s="210"/>
      <c r="AC470" s="210"/>
      <c r="AD470" s="210"/>
      <c r="AE470" s="210"/>
      <c r="AF470" s="210"/>
      <c r="AG470" s="210" t="s">
        <v>282</v>
      </c>
      <c r="AH470" s="210">
        <v>0</v>
      </c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</row>
    <row r="471" spans="1:60" outlineLevel="1" x14ac:dyDescent="0.25">
      <c r="A471" s="217"/>
      <c r="B471" s="218"/>
      <c r="C471" s="244" t="s">
        <v>1430</v>
      </c>
      <c r="D471" s="222"/>
      <c r="E471" s="223">
        <v>5.1456</v>
      </c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10"/>
      <c r="Z471" s="210"/>
      <c r="AA471" s="210"/>
      <c r="AB471" s="210"/>
      <c r="AC471" s="210"/>
      <c r="AD471" s="210"/>
      <c r="AE471" s="210"/>
      <c r="AF471" s="210"/>
      <c r="AG471" s="210" t="s">
        <v>282</v>
      </c>
      <c r="AH471" s="210">
        <v>0</v>
      </c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</row>
    <row r="472" spans="1:60" outlineLevel="1" x14ac:dyDescent="0.25">
      <c r="A472" s="217"/>
      <c r="B472" s="218"/>
      <c r="C472" s="244" t="s">
        <v>1431</v>
      </c>
      <c r="D472" s="222"/>
      <c r="E472" s="223">
        <v>4.9375999999999998</v>
      </c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10"/>
      <c r="Z472" s="210"/>
      <c r="AA472" s="210"/>
      <c r="AB472" s="210"/>
      <c r="AC472" s="210"/>
      <c r="AD472" s="210"/>
      <c r="AE472" s="210"/>
      <c r="AF472" s="210"/>
      <c r="AG472" s="210" t="s">
        <v>282</v>
      </c>
      <c r="AH472" s="210">
        <v>0</v>
      </c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</row>
    <row r="473" spans="1:60" outlineLevel="1" x14ac:dyDescent="0.25">
      <c r="A473" s="217"/>
      <c r="B473" s="218"/>
      <c r="C473" s="244" t="s">
        <v>1432</v>
      </c>
      <c r="D473" s="222"/>
      <c r="E473" s="223">
        <v>2.3639999999999999</v>
      </c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10"/>
      <c r="Z473" s="210"/>
      <c r="AA473" s="210"/>
      <c r="AB473" s="210"/>
      <c r="AC473" s="210"/>
      <c r="AD473" s="210"/>
      <c r="AE473" s="210"/>
      <c r="AF473" s="210"/>
      <c r="AG473" s="210" t="s">
        <v>282</v>
      </c>
      <c r="AH473" s="210">
        <v>0</v>
      </c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</row>
    <row r="474" spans="1:60" outlineLevel="1" x14ac:dyDescent="0.25">
      <c r="A474" s="217"/>
      <c r="B474" s="218"/>
      <c r="C474" s="244" t="s">
        <v>1433</v>
      </c>
      <c r="D474" s="222"/>
      <c r="E474" s="223">
        <v>11.568</v>
      </c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10"/>
      <c r="Z474" s="210"/>
      <c r="AA474" s="210"/>
      <c r="AB474" s="210"/>
      <c r="AC474" s="210"/>
      <c r="AD474" s="210"/>
      <c r="AE474" s="210"/>
      <c r="AF474" s="210"/>
      <c r="AG474" s="210" t="s">
        <v>282</v>
      </c>
      <c r="AH474" s="210">
        <v>0</v>
      </c>
      <c r="AI474" s="210"/>
      <c r="AJ474" s="210"/>
      <c r="AK474" s="210"/>
      <c r="AL474" s="210"/>
      <c r="AM474" s="210"/>
      <c r="AN474" s="210"/>
      <c r="AO474" s="210"/>
      <c r="AP474" s="210"/>
      <c r="AQ474" s="210"/>
      <c r="AR474" s="210"/>
      <c r="AS474" s="210"/>
      <c r="AT474" s="210"/>
      <c r="AU474" s="210"/>
      <c r="AV474" s="210"/>
      <c r="AW474" s="210"/>
      <c r="AX474" s="210"/>
      <c r="AY474" s="210"/>
      <c r="AZ474" s="210"/>
      <c r="BA474" s="210"/>
      <c r="BB474" s="210"/>
      <c r="BC474" s="210"/>
      <c r="BD474" s="210"/>
      <c r="BE474" s="210"/>
      <c r="BF474" s="210"/>
      <c r="BG474" s="210"/>
      <c r="BH474" s="210"/>
    </row>
    <row r="475" spans="1:60" outlineLevel="1" x14ac:dyDescent="0.25">
      <c r="A475" s="217"/>
      <c r="B475" s="218"/>
      <c r="C475" s="244" t="s">
        <v>1434</v>
      </c>
      <c r="D475" s="222"/>
      <c r="E475" s="223">
        <v>-1.1279999999999999</v>
      </c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10"/>
      <c r="Z475" s="210"/>
      <c r="AA475" s="210"/>
      <c r="AB475" s="210"/>
      <c r="AC475" s="210"/>
      <c r="AD475" s="210"/>
      <c r="AE475" s="210"/>
      <c r="AF475" s="210"/>
      <c r="AG475" s="210" t="s">
        <v>282</v>
      </c>
      <c r="AH475" s="210">
        <v>0</v>
      </c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  <c r="BD475" s="210"/>
      <c r="BE475" s="210"/>
      <c r="BF475" s="210"/>
      <c r="BG475" s="210"/>
      <c r="BH475" s="210"/>
    </row>
    <row r="476" spans="1:60" outlineLevel="1" x14ac:dyDescent="0.25">
      <c r="A476" s="217"/>
      <c r="B476" s="218"/>
      <c r="C476" s="244" t="s">
        <v>1435</v>
      </c>
      <c r="D476" s="222"/>
      <c r="E476" s="223">
        <v>7.7584</v>
      </c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10"/>
      <c r="Z476" s="210"/>
      <c r="AA476" s="210"/>
      <c r="AB476" s="210"/>
      <c r="AC476" s="210"/>
      <c r="AD476" s="210"/>
      <c r="AE476" s="210"/>
      <c r="AF476" s="210"/>
      <c r="AG476" s="210" t="s">
        <v>282</v>
      </c>
      <c r="AH476" s="210">
        <v>0</v>
      </c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  <c r="BD476" s="210"/>
      <c r="BE476" s="210"/>
      <c r="BF476" s="210"/>
      <c r="BG476" s="210"/>
      <c r="BH476" s="210"/>
    </row>
    <row r="477" spans="1:60" outlineLevel="1" x14ac:dyDescent="0.25">
      <c r="A477" s="217"/>
      <c r="B477" s="218"/>
      <c r="C477" s="244" t="s">
        <v>1436</v>
      </c>
      <c r="D477" s="222"/>
      <c r="E477" s="223">
        <v>-0.32</v>
      </c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10"/>
      <c r="Z477" s="210"/>
      <c r="AA477" s="210"/>
      <c r="AB477" s="210"/>
      <c r="AC477" s="210"/>
      <c r="AD477" s="210"/>
      <c r="AE477" s="210"/>
      <c r="AF477" s="210"/>
      <c r="AG477" s="210" t="s">
        <v>282</v>
      </c>
      <c r="AH477" s="210">
        <v>0</v>
      </c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</row>
    <row r="478" spans="1:60" outlineLevel="1" x14ac:dyDescent="0.25">
      <c r="A478" s="217"/>
      <c r="B478" s="218"/>
      <c r="C478" s="244" t="s">
        <v>1437</v>
      </c>
      <c r="D478" s="222"/>
      <c r="E478" s="223">
        <v>4.7919999999999998</v>
      </c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10"/>
      <c r="Z478" s="210"/>
      <c r="AA478" s="210"/>
      <c r="AB478" s="210"/>
      <c r="AC478" s="210"/>
      <c r="AD478" s="210"/>
      <c r="AE478" s="210"/>
      <c r="AF478" s="210"/>
      <c r="AG478" s="210" t="s">
        <v>282</v>
      </c>
      <c r="AH478" s="210">
        <v>0</v>
      </c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</row>
    <row r="479" spans="1:60" outlineLevel="1" x14ac:dyDescent="0.25">
      <c r="A479" s="217"/>
      <c r="B479" s="218"/>
      <c r="C479" s="244" t="s">
        <v>1438</v>
      </c>
      <c r="D479" s="222"/>
      <c r="E479" s="223">
        <v>3.1776</v>
      </c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10"/>
      <c r="Z479" s="210"/>
      <c r="AA479" s="210"/>
      <c r="AB479" s="210"/>
      <c r="AC479" s="210"/>
      <c r="AD479" s="210"/>
      <c r="AE479" s="210"/>
      <c r="AF479" s="210"/>
      <c r="AG479" s="210" t="s">
        <v>282</v>
      </c>
      <c r="AH479" s="210">
        <v>0</v>
      </c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</row>
    <row r="480" spans="1:60" outlineLevel="1" x14ac:dyDescent="0.25">
      <c r="A480" s="217"/>
      <c r="B480" s="218"/>
      <c r="C480" s="264" t="s">
        <v>367</v>
      </c>
      <c r="D480" s="248"/>
      <c r="E480" s="249">
        <v>573.20920000000001</v>
      </c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10"/>
      <c r="Z480" s="210"/>
      <c r="AA480" s="210"/>
      <c r="AB480" s="210"/>
      <c r="AC480" s="210"/>
      <c r="AD480" s="210"/>
      <c r="AE480" s="210"/>
      <c r="AF480" s="210"/>
      <c r="AG480" s="210" t="s">
        <v>282</v>
      </c>
      <c r="AH480" s="210">
        <v>1</v>
      </c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</row>
    <row r="481" spans="1:60" x14ac:dyDescent="0.25">
      <c r="A481" s="225" t="s">
        <v>238</v>
      </c>
      <c r="B481" s="226" t="s">
        <v>149</v>
      </c>
      <c r="C481" s="241" t="s">
        <v>150</v>
      </c>
      <c r="D481" s="227"/>
      <c r="E481" s="228"/>
      <c r="F481" s="229"/>
      <c r="G481" s="229">
        <f>SUMIF(AG482:AG535,"&lt;&gt;NOR",G482:G535)</f>
        <v>0</v>
      </c>
      <c r="H481" s="229"/>
      <c r="I481" s="229">
        <f>SUM(I482:I535)</f>
        <v>0</v>
      </c>
      <c r="J481" s="229"/>
      <c r="K481" s="229">
        <f>SUM(K482:K535)</f>
        <v>0</v>
      </c>
      <c r="L481" s="229"/>
      <c r="M481" s="229">
        <f>SUM(M482:M535)</f>
        <v>0</v>
      </c>
      <c r="N481" s="229"/>
      <c r="O481" s="229">
        <f>SUM(O482:O535)</f>
        <v>16.22</v>
      </c>
      <c r="P481" s="229"/>
      <c r="Q481" s="229">
        <f>SUM(Q482:Q535)</f>
        <v>0</v>
      </c>
      <c r="R481" s="229"/>
      <c r="S481" s="229"/>
      <c r="T481" s="230"/>
      <c r="U481" s="224"/>
      <c r="V481" s="224">
        <f>SUM(V482:V535)</f>
        <v>608.43000000000006</v>
      </c>
      <c r="W481" s="224"/>
      <c r="X481" s="224"/>
      <c r="AG481" t="s">
        <v>239</v>
      </c>
    </row>
    <row r="482" spans="1:60" ht="20.399999999999999" outlineLevel="1" x14ac:dyDescent="0.25">
      <c r="A482" s="231">
        <v>93</v>
      </c>
      <c r="B482" s="232" t="s">
        <v>1447</v>
      </c>
      <c r="C482" s="242" t="s">
        <v>1448</v>
      </c>
      <c r="D482" s="233" t="s">
        <v>290</v>
      </c>
      <c r="E482" s="234">
        <v>977.67439999999999</v>
      </c>
      <c r="F482" s="235"/>
      <c r="G482" s="236">
        <f>ROUND(E482*F482,2)</f>
        <v>0</v>
      </c>
      <c r="H482" s="235"/>
      <c r="I482" s="236">
        <f>ROUND(E482*H482,2)</f>
        <v>0</v>
      </c>
      <c r="J482" s="235"/>
      <c r="K482" s="236">
        <f>ROUND(E482*J482,2)</f>
        <v>0</v>
      </c>
      <c r="L482" s="236">
        <v>15</v>
      </c>
      <c r="M482" s="236">
        <f>G482*(1+L482/100)</f>
        <v>0</v>
      </c>
      <c r="N482" s="236">
        <v>3.3E-4</v>
      </c>
      <c r="O482" s="236">
        <f>ROUND(E482*N482,2)</f>
        <v>0.32</v>
      </c>
      <c r="P482" s="236">
        <v>0</v>
      </c>
      <c r="Q482" s="236">
        <f>ROUND(E482*P482,2)</f>
        <v>0</v>
      </c>
      <c r="R482" s="236" t="s">
        <v>693</v>
      </c>
      <c r="S482" s="236" t="s">
        <v>243</v>
      </c>
      <c r="T482" s="237" t="s">
        <v>243</v>
      </c>
      <c r="U482" s="220">
        <v>2.75E-2</v>
      </c>
      <c r="V482" s="220">
        <f>ROUND(E482*U482,2)</f>
        <v>26.89</v>
      </c>
      <c r="W482" s="220"/>
      <c r="X482" s="220" t="s">
        <v>292</v>
      </c>
      <c r="Y482" s="210"/>
      <c r="Z482" s="210"/>
      <c r="AA482" s="210"/>
      <c r="AB482" s="210"/>
      <c r="AC482" s="210"/>
      <c r="AD482" s="210"/>
      <c r="AE482" s="210"/>
      <c r="AF482" s="210"/>
      <c r="AG482" s="210" t="s">
        <v>627</v>
      </c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</row>
    <row r="483" spans="1:60" outlineLevel="1" x14ac:dyDescent="0.25">
      <c r="A483" s="217"/>
      <c r="B483" s="218"/>
      <c r="C483" s="244" t="s">
        <v>1449</v>
      </c>
      <c r="D483" s="222"/>
      <c r="E483" s="223">
        <v>815.82</v>
      </c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10"/>
      <c r="Z483" s="210"/>
      <c r="AA483" s="210"/>
      <c r="AB483" s="210"/>
      <c r="AC483" s="210"/>
      <c r="AD483" s="210"/>
      <c r="AE483" s="210"/>
      <c r="AF483" s="210"/>
      <c r="AG483" s="210" t="s">
        <v>282</v>
      </c>
      <c r="AH483" s="210">
        <v>0</v>
      </c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</row>
    <row r="484" spans="1:60" outlineLevel="1" x14ac:dyDescent="0.25">
      <c r="A484" s="217"/>
      <c r="B484" s="218"/>
      <c r="C484" s="244" t="s">
        <v>1450</v>
      </c>
      <c r="D484" s="222"/>
      <c r="E484" s="223">
        <v>161.85</v>
      </c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10"/>
      <c r="Z484" s="210"/>
      <c r="AA484" s="210"/>
      <c r="AB484" s="210"/>
      <c r="AC484" s="210"/>
      <c r="AD484" s="210"/>
      <c r="AE484" s="210"/>
      <c r="AF484" s="210"/>
      <c r="AG484" s="210" t="s">
        <v>282</v>
      </c>
      <c r="AH484" s="210">
        <v>0</v>
      </c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</row>
    <row r="485" spans="1:60" outlineLevel="1" x14ac:dyDescent="0.25">
      <c r="A485" s="217"/>
      <c r="B485" s="218"/>
      <c r="C485" s="264" t="s">
        <v>367</v>
      </c>
      <c r="D485" s="248"/>
      <c r="E485" s="24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10"/>
      <c r="Z485" s="210"/>
      <c r="AA485" s="210"/>
      <c r="AB485" s="210"/>
      <c r="AC485" s="210"/>
      <c r="AD485" s="210"/>
      <c r="AE485" s="210"/>
      <c r="AF485" s="210"/>
      <c r="AG485" s="210" t="s">
        <v>282</v>
      </c>
      <c r="AH485" s="210">
        <v>1</v>
      </c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</row>
    <row r="486" spans="1:60" outlineLevel="1" x14ac:dyDescent="0.25">
      <c r="A486" s="231">
        <v>94</v>
      </c>
      <c r="B486" s="232" t="s">
        <v>1451</v>
      </c>
      <c r="C486" s="242" t="s">
        <v>1452</v>
      </c>
      <c r="D486" s="233" t="s">
        <v>290</v>
      </c>
      <c r="E486" s="234">
        <v>815.82439999999997</v>
      </c>
      <c r="F486" s="235"/>
      <c r="G486" s="236">
        <f>ROUND(E486*F486,2)</f>
        <v>0</v>
      </c>
      <c r="H486" s="235"/>
      <c r="I486" s="236">
        <f>ROUND(E486*H486,2)</f>
        <v>0</v>
      </c>
      <c r="J486" s="235"/>
      <c r="K486" s="236">
        <f>ROUND(E486*J486,2)</f>
        <v>0</v>
      </c>
      <c r="L486" s="236">
        <v>15</v>
      </c>
      <c r="M486" s="236">
        <f>G486*(1+L486/100)</f>
        <v>0</v>
      </c>
      <c r="N486" s="236">
        <v>3.5E-4</v>
      </c>
      <c r="O486" s="236">
        <f>ROUND(E486*N486,2)</f>
        <v>0.28999999999999998</v>
      </c>
      <c r="P486" s="236">
        <v>0</v>
      </c>
      <c r="Q486" s="236">
        <f>ROUND(E486*P486,2)</f>
        <v>0</v>
      </c>
      <c r="R486" s="236" t="s">
        <v>693</v>
      </c>
      <c r="S486" s="236" t="s">
        <v>243</v>
      </c>
      <c r="T486" s="237" t="s">
        <v>243</v>
      </c>
      <c r="U486" s="220">
        <v>0.2</v>
      </c>
      <c r="V486" s="220">
        <f>ROUND(E486*U486,2)</f>
        <v>163.16</v>
      </c>
      <c r="W486" s="220"/>
      <c r="X486" s="220" t="s">
        <v>292</v>
      </c>
      <c r="Y486" s="210"/>
      <c r="Z486" s="210"/>
      <c r="AA486" s="210"/>
      <c r="AB486" s="210"/>
      <c r="AC486" s="210"/>
      <c r="AD486" s="210"/>
      <c r="AE486" s="210"/>
      <c r="AF486" s="210"/>
      <c r="AG486" s="210" t="s">
        <v>627</v>
      </c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</row>
    <row r="487" spans="1:60" outlineLevel="1" x14ac:dyDescent="0.25">
      <c r="A487" s="217"/>
      <c r="B487" s="218"/>
      <c r="C487" s="244" t="s">
        <v>1453</v>
      </c>
      <c r="D487" s="222"/>
      <c r="E487" s="223">
        <v>315.55</v>
      </c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10"/>
      <c r="Z487" s="210"/>
      <c r="AA487" s="210"/>
      <c r="AB487" s="210"/>
      <c r="AC487" s="210"/>
      <c r="AD487" s="210"/>
      <c r="AE487" s="210"/>
      <c r="AF487" s="210"/>
      <c r="AG487" s="210" t="s">
        <v>282</v>
      </c>
      <c r="AH487" s="210">
        <v>0</v>
      </c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</row>
    <row r="488" spans="1:60" outlineLevel="1" x14ac:dyDescent="0.25">
      <c r="A488" s="217"/>
      <c r="B488" s="218"/>
      <c r="C488" s="244" t="s">
        <v>1454</v>
      </c>
      <c r="D488" s="222"/>
      <c r="E488" s="223">
        <v>323.85000000000002</v>
      </c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10"/>
      <c r="Z488" s="210"/>
      <c r="AA488" s="210"/>
      <c r="AB488" s="210"/>
      <c r="AC488" s="210"/>
      <c r="AD488" s="210"/>
      <c r="AE488" s="210"/>
      <c r="AF488" s="210"/>
      <c r="AG488" s="210" t="s">
        <v>282</v>
      </c>
      <c r="AH488" s="210">
        <v>0</v>
      </c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</row>
    <row r="489" spans="1:60" outlineLevel="1" x14ac:dyDescent="0.25">
      <c r="A489" s="217"/>
      <c r="B489" s="218"/>
      <c r="C489" s="244" t="s">
        <v>1455</v>
      </c>
      <c r="D489" s="222"/>
      <c r="E489" s="223">
        <v>-34.369999999999997</v>
      </c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10"/>
      <c r="Z489" s="210"/>
      <c r="AA489" s="210"/>
      <c r="AB489" s="210"/>
      <c r="AC489" s="210"/>
      <c r="AD489" s="210"/>
      <c r="AE489" s="210"/>
      <c r="AF489" s="210"/>
      <c r="AG489" s="210" t="s">
        <v>282</v>
      </c>
      <c r="AH489" s="210">
        <v>0</v>
      </c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</row>
    <row r="490" spans="1:60" outlineLevel="1" x14ac:dyDescent="0.25">
      <c r="A490" s="217"/>
      <c r="B490" s="218"/>
      <c r="C490" s="244" t="s">
        <v>1456</v>
      </c>
      <c r="D490" s="222"/>
      <c r="E490" s="223">
        <v>17.98</v>
      </c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10"/>
      <c r="Z490" s="210"/>
      <c r="AA490" s="210"/>
      <c r="AB490" s="210"/>
      <c r="AC490" s="210"/>
      <c r="AD490" s="210"/>
      <c r="AE490" s="210"/>
      <c r="AF490" s="210"/>
      <c r="AG490" s="210" t="s">
        <v>282</v>
      </c>
      <c r="AH490" s="210">
        <v>0</v>
      </c>
      <c r="AI490" s="210"/>
      <c r="AJ490" s="210"/>
      <c r="AK490" s="210"/>
      <c r="AL490" s="210"/>
      <c r="AM490" s="210"/>
      <c r="AN490" s="210"/>
      <c r="AO490" s="210"/>
      <c r="AP490" s="210"/>
      <c r="AQ490" s="210"/>
      <c r="AR490" s="210"/>
      <c r="AS490" s="210"/>
      <c r="AT490" s="210"/>
      <c r="AU490" s="210"/>
      <c r="AV490" s="210"/>
      <c r="AW490" s="210"/>
      <c r="AX490" s="210"/>
      <c r="AY490" s="210"/>
      <c r="AZ490" s="210"/>
      <c r="BA490" s="210"/>
      <c r="BB490" s="210"/>
      <c r="BC490" s="210"/>
      <c r="BD490" s="210"/>
      <c r="BE490" s="210"/>
      <c r="BF490" s="210"/>
      <c r="BG490" s="210"/>
      <c r="BH490" s="210"/>
    </row>
    <row r="491" spans="1:60" outlineLevel="1" x14ac:dyDescent="0.25">
      <c r="A491" s="217"/>
      <c r="B491" s="218"/>
      <c r="C491" s="244" t="s">
        <v>1457</v>
      </c>
      <c r="D491" s="222"/>
      <c r="E491" s="223">
        <v>13.79</v>
      </c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10"/>
      <c r="Z491" s="210"/>
      <c r="AA491" s="210"/>
      <c r="AB491" s="210"/>
      <c r="AC491" s="210"/>
      <c r="AD491" s="210"/>
      <c r="AE491" s="210"/>
      <c r="AF491" s="210"/>
      <c r="AG491" s="210" t="s">
        <v>282</v>
      </c>
      <c r="AH491" s="210">
        <v>0</v>
      </c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  <c r="BD491" s="210"/>
      <c r="BE491" s="210"/>
      <c r="BF491" s="210"/>
      <c r="BG491" s="210"/>
      <c r="BH491" s="210"/>
    </row>
    <row r="492" spans="1:60" outlineLevel="1" x14ac:dyDescent="0.25">
      <c r="A492" s="217"/>
      <c r="B492" s="218"/>
      <c r="C492" s="244" t="s">
        <v>1458</v>
      </c>
      <c r="D492" s="222"/>
      <c r="E492" s="223">
        <v>11.79</v>
      </c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10"/>
      <c r="Z492" s="210"/>
      <c r="AA492" s="210"/>
      <c r="AB492" s="210"/>
      <c r="AC492" s="210"/>
      <c r="AD492" s="210"/>
      <c r="AE492" s="210"/>
      <c r="AF492" s="210"/>
      <c r="AG492" s="210" t="s">
        <v>282</v>
      </c>
      <c r="AH492" s="210">
        <v>0</v>
      </c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  <c r="BD492" s="210"/>
      <c r="BE492" s="210"/>
      <c r="BF492" s="210"/>
      <c r="BG492" s="210"/>
      <c r="BH492" s="210"/>
    </row>
    <row r="493" spans="1:60" outlineLevel="1" x14ac:dyDescent="0.25">
      <c r="A493" s="217"/>
      <c r="B493" s="218"/>
      <c r="C493" s="244" t="s">
        <v>1459</v>
      </c>
      <c r="D493" s="222"/>
      <c r="E493" s="223">
        <v>5.38</v>
      </c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10"/>
      <c r="Z493" s="210"/>
      <c r="AA493" s="210"/>
      <c r="AB493" s="210"/>
      <c r="AC493" s="210"/>
      <c r="AD493" s="210"/>
      <c r="AE493" s="210"/>
      <c r="AF493" s="210"/>
      <c r="AG493" s="210" t="s">
        <v>282</v>
      </c>
      <c r="AH493" s="210">
        <v>0</v>
      </c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  <c r="BD493" s="210"/>
      <c r="BE493" s="210"/>
      <c r="BF493" s="210"/>
      <c r="BG493" s="210"/>
      <c r="BH493" s="210"/>
    </row>
    <row r="494" spans="1:60" outlineLevel="1" x14ac:dyDescent="0.25">
      <c r="A494" s="217"/>
      <c r="B494" s="218"/>
      <c r="C494" s="264" t="s">
        <v>367</v>
      </c>
      <c r="D494" s="248"/>
      <c r="E494" s="24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10"/>
      <c r="Z494" s="210"/>
      <c r="AA494" s="210"/>
      <c r="AB494" s="210"/>
      <c r="AC494" s="210"/>
      <c r="AD494" s="210"/>
      <c r="AE494" s="210"/>
      <c r="AF494" s="210"/>
      <c r="AG494" s="210" t="s">
        <v>282</v>
      </c>
      <c r="AH494" s="210">
        <v>1</v>
      </c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</row>
    <row r="495" spans="1:60" outlineLevel="1" x14ac:dyDescent="0.25">
      <c r="A495" s="217"/>
      <c r="B495" s="218"/>
      <c r="C495" s="244" t="s">
        <v>1460</v>
      </c>
      <c r="D495" s="222"/>
      <c r="E495" s="223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10"/>
      <c r="Z495" s="210"/>
      <c r="AA495" s="210"/>
      <c r="AB495" s="210"/>
      <c r="AC495" s="210"/>
      <c r="AD495" s="210"/>
      <c r="AE495" s="210"/>
      <c r="AF495" s="210"/>
      <c r="AG495" s="210" t="s">
        <v>282</v>
      </c>
      <c r="AH495" s="210">
        <v>0</v>
      </c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  <c r="BD495" s="210"/>
      <c r="BE495" s="210"/>
      <c r="BF495" s="210"/>
      <c r="BG495" s="210"/>
      <c r="BH495" s="210"/>
    </row>
    <row r="496" spans="1:60" outlineLevel="1" x14ac:dyDescent="0.25">
      <c r="A496" s="217"/>
      <c r="B496" s="218"/>
      <c r="C496" s="244" t="s">
        <v>1461</v>
      </c>
      <c r="D496" s="222"/>
      <c r="E496" s="223">
        <v>161.85</v>
      </c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10"/>
      <c r="Z496" s="210"/>
      <c r="AA496" s="210"/>
      <c r="AB496" s="210"/>
      <c r="AC496" s="210"/>
      <c r="AD496" s="210"/>
      <c r="AE496" s="210"/>
      <c r="AF496" s="210"/>
      <c r="AG496" s="210" t="s">
        <v>282</v>
      </c>
      <c r="AH496" s="210">
        <v>0</v>
      </c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</row>
    <row r="497" spans="1:60" outlineLevel="1" x14ac:dyDescent="0.25">
      <c r="A497" s="231">
        <v>95</v>
      </c>
      <c r="B497" s="232" t="s">
        <v>1462</v>
      </c>
      <c r="C497" s="242" t="s">
        <v>1463</v>
      </c>
      <c r="D497" s="233" t="s">
        <v>290</v>
      </c>
      <c r="E497" s="234">
        <v>749.00149999999996</v>
      </c>
      <c r="F497" s="235"/>
      <c r="G497" s="236">
        <f>ROUND(E497*F497,2)</f>
        <v>0</v>
      </c>
      <c r="H497" s="235"/>
      <c r="I497" s="236">
        <f>ROUND(E497*H497,2)</f>
        <v>0</v>
      </c>
      <c r="J497" s="235"/>
      <c r="K497" s="236">
        <f>ROUND(E497*J497,2)</f>
        <v>0</v>
      </c>
      <c r="L497" s="236">
        <v>15</v>
      </c>
      <c r="M497" s="236">
        <f>G497*(1+L497/100)</f>
        <v>0</v>
      </c>
      <c r="N497" s="236">
        <v>6.9999999999999999E-4</v>
      </c>
      <c r="O497" s="236">
        <f>ROUND(E497*N497,2)</f>
        <v>0.52</v>
      </c>
      <c r="P497" s="236">
        <v>0</v>
      </c>
      <c r="Q497" s="236">
        <f>ROUND(E497*P497,2)</f>
        <v>0</v>
      </c>
      <c r="R497" s="236" t="s">
        <v>693</v>
      </c>
      <c r="S497" s="236" t="s">
        <v>243</v>
      </c>
      <c r="T497" s="237" t="s">
        <v>243</v>
      </c>
      <c r="U497" s="220">
        <v>0.4</v>
      </c>
      <c r="V497" s="220">
        <f>ROUND(E497*U497,2)</f>
        <v>299.60000000000002</v>
      </c>
      <c r="W497" s="220"/>
      <c r="X497" s="220" t="s">
        <v>292</v>
      </c>
      <c r="Y497" s="210"/>
      <c r="Z497" s="210"/>
      <c r="AA497" s="210"/>
      <c r="AB497" s="210"/>
      <c r="AC497" s="210"/>
      <c r="AD497" s="210"/>
      <c r="AE497" s="210"/>
      <c r="AF497" s="210"/>
      <c r="AG497" s="210" t="s">
        <v>627</v>
      </c>
      <c r="AH497" s="210"/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</row>
    <row r="498" spans="1:60" outlineLevel="1" x14ac:dyDescent="0.25">
      <c r="A498" s="217"/>
      <c r="B498" s="218"/>
      <c r="C498" s="244" t="s">
        <v>1464</v>
      </c>
      <c r="D498" s="222"/>
      <c r="E498" s="223">
        <v>315.55</v>
      </c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10"/>
      <c r="Z498" s="210"/>
      <c r="AA498" s="210"/>
      <c r="AB498" s="210"/>
      <c r="AC498" s="210"/>
      <c r="AD498" s="210"/>
      <c r="AE498" s="210"/>
      <c r="AF498" s="210"/>
      <c r="AG498" s="210" t="s">
        <v>282</v>
      </c>
      <c r="AH498" s="210">
        <v>0</v>
      </c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</row>
    <row r="499" spans="1:60" outlineLevel="1" x14ac:dyDescent="0.25">
      <c r="A499" s="217"/>
      <c r="B499" s="218"/>
      <c r="C499" s="244" t="s">
        <v>1454</v>
      </c>
      <c r="D499" s="222"/>
      <c r="E499" s="223">
        <v>323.85000000000002</v>
      </c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10"/>
      <c r="Z499" s="210"/>
      <c r="AA499" s="210"/>
      <c r="AB499" s="210"/>
      <c r="AC499" s="210"/>
      <c r="AD499" s="210"/>
      <c r="AE499" s="210"/>
      <c r="AF499" s="210"/>
      <c r="AG499" s="210" t="s">
        <v>282</v>
      </c>
      <c r="AH499" s="210">
        <v>0</v>
      </c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</row>
    <row r="500" spans="1:60" outlineLevel="1" x14ac:dyDescent="0.25">
      <c r="A500" s="217"/>
      <c r="B500" s="218"/>
      <c r="C500" s="244" t="s">
        <v>1455</v>
      </c>
      <c r="D500" s="222"/>
      <c r="E500" s="223">
        <v>-34.369999999999997</v>
      </c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10"/>
      <c r="Z500" s="210"/>
      <c r="AA500" s="210"/>
      <c r="AB500" s="210"/>
      <c r="AC500" s="210"/>
      <c r="AD500" s="210"/>
      <c r="AE500" s="210"/>
      <c r="AF500" s="210"/>
      <c r="AG500" s="210" t="s">
        <v>282</v>
      </c>
      <c r="AH500" s="210">
        <v>0</v>
      </c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</row>
    <row r="501" spans="1:60" outlineLevel="1" x14ac:dyDescent="0.25">
      <c r="A501" s="217"/>
      <c r="B501" s="218"/>
      <c r="C501" s="244" t="s">
        <v>1457</v>
      </c>
      <c r="D501" s="222"/>
      <c r="E501" s="223">
        <v>13.79</v>
      </c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10"/>
      <c r="Z501" s="210"/>
      <c r="AA501" s="210"/>
      <c r="AB501" s="210"/>
      <c r="AC501" s="210"/>
      <c r="AD501" s="210"/>
      <c r="AE501" s="210"/>
      <c r="AF501" s="210"/>
      <c r="AG501" s="210" t="s">
        <v>282</v>
      </c>
      <c r="AH501" s="210">
        <v>0</v>
      </c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</row>
    <row r="502" spans="1:60" outlineLevel="1" x14ac:dyDescent="0.25">
      <c r="A502" s="217"/>
      <c r="B502" s="218"/>
      <c r="C502" s="244" t="s">
        <v>1458</v>
      </c>
      <c r="D502" s="222"/>
      <c r="E502" s="223">
        <v>11.79</v>
      </c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10"/>
      <c r="Z502" s="210"/>
      <c r="AA502" s="210"/>
      <c r="AB502" s="210"/>
      <c r="AC502" s="210"/>
      <c r="AD502" s="210"/>
      <c r="AE502" s="210"/>
      <c r="AF502" s="210"/>
      <c r="AG502" s="210" t="s">
        <v>282</v>
      </c>
      <c r="AH502" s="210">
        <v>0</v>
      </c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</row>
    <row r="503" spans="1:60" outlineLevel="1" x14ac:dyDescent="0.25">
      <c r="A503" s="217"/>
      <c r="B503" s="218"/>
      <c r="C503" s="244" t="s">
        <v>1459</v>
      </c>
      <c r="D503" s="222"/>
      <c r="E503" s="223">
        <v>5.38</v>
      </c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10"/>
      <c r="Z503" s="210"/>
      <c r="AA503" s="210"/>
      <c r="AB503" s="210"/>
      <c r="AC503" s="210"/>
      <c r="AD503" s="210"/>
      <c r="AE503" s="210"/>
      <c r="AF503" s="210"/>
      <c r="AG503" s="210" t="s">
        <v>282</v>
      </c>
      <c r="AH503" s="210">
        <v>0</v>
      </c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</row>
    <row r="504" spans="1:60" outlineLevel="1" x14ac:dyDescent="0.25">
      <c r="A504" s="217"/>
      <c r="B504" s="218"/>
      <c r="C504" s="244" t="s">
        <v>1465</v>
      </c>
      <c r="D504" s="222"/>
      <c r="E504" s="223">
        <v>17.89</v>
      </c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10"/>
      <c r="Z504" s="210"/>
      <c r="AA504" s="210"/>
      <c r="AB504" s="210"/>
      <c r="AC504" s="210"/>
      <c r="AD504" s="210"/>
      <c r="AE504" s="210"/>
      <c r="AF504" s="210"/>
      <c r="AG504" s="210" t="s">
        <v>282</v>
      </c>
      <c r="AH504" s="210">
        <v>0</v>
      </c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  <c r="BD504" s="210"/>
      <c r="BE504" s="210"/>
      <c r="BF504" s="210"/>
      <c r="BG504" s="210"/>
      <c r="BH504" s="210"/>
    </row>
    <row r="505" spans="1:60" outlineLevel="1" x14ac:dyDescent="0.25">
      <c r="A505" s="217"/>
      <c r="B505" s="218"/>
      <c r="C505" s="264" t="s">
        <v>367</v>
      </c>
      <c r="D505" s="248"/>
      <c r="E505" s="24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10"/>
      <c r="Z505" s="210"/>
      <c r="AA505" s="210"/>
      <c r="AB505" s="210"/>
      <c r="AC505" s="210"/>
      <c r="AD505" s="210"/>
      <c r="AE505" s="210"/>
      <c r="AF505" s="210"/>
      <c r="AG505" s="210" t="s">
        <v>282</v>
      </c>
      <c r="AH505" s="210">
        <v>1</v>
      </c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</row>
    <row r="506" spans="1:60" outlineLevel="1" x14ac:dyDescent="0.25">
      <c r="A506" s="217"/>
      <c r="B506" s="218"/>
      <c r="C506" s="244" t="s">
        <v>1466</v>
      </c>
      <c r="D506" s="222"/>
      <c r="E506" s="223">
        <v>13.77</v>
      </c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10"/>
      <c r="Z506" s="210"/>
      <c r="AA506" s="210"/>
      <c r="AB506" s="210"/>
      <c r="AC506" s="210"/>
      <c r="AD506" s="210"/>
      <c r="AE506" s="210"/>
      <c r="AF506" s="210"/>
      <c r="AG506" s="210" t="s">
        <v>282</v>
      </c>
      <c r="AH506" s="210">
        <v>0</v>
      </c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  <c r="BD506" s="210"/>
      <c r="BE506" s="210"/>
      <c r="BF506" s="210"/>
      <c r="BG506" s="210"/>
      <c r="BH506" s="210"/>
    </row>
    <row r="507" spans="1:60" outlineLevel="1" x14ac:dyDescent="0.25">
      <c r="A507" s="217"/>
      <c r="B507" s="218"/>
      <c r="C507" s="244" t="s">
        <v>390</v>
      </c>
      <c r="D507" s="222"/>
      <c r="E507" s="223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10"/>
      <c r="Z507" s="210"/>
      <c r="AA507" s="210"/>
      <c r="AB507" s="210"/>
      <c r="AC507" s="210"/>
      <c r="AD507" s="210"/>
      <c r="AE507" s="210"/>
      <c r="AF507" s="210"/>
      <c r="AG507" s="210" t="s">
        <v>282</v>
      </c>
      <c r="AH507" s="210">
        <v>0</v>
      </c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</row>
    <row r="508" spans="1:60" outlineLevel="1" x14ac:dyDescent="0.25">
      <c r="A508" s="217"/>
      <c r="B508" s="218"/>
      <c r="C508" s="244" t="s">
        <v>1467</v>
      </c>
      <c r="D508" s="222"/>
      <c r="E508" s="223">
        <v>81.349999999999994</v>
      </c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10"/>
      <c r="Z508" s="210"/>
      <c r="AA508" s="210"/>
      <c r="AB508" s="210"/>
      <c r="AC508" s="210"/>
      <c r="AD508" s="210"/>
      <c r="AE508" s="210"/>
      <c r="AF508" s="210"/>
      <c r="AG508" s="210" t="s">
        <v>282</v>
      </c>
      <c r="AH508" s="210">
        <v>0</v>
      </c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  <c r="BD508" s="210"/>
      <c r="BE508" s="210"/>
      <c r="BF508" s="210"/>
      <c r="BG508" s="210"/>
      <c r="BH508" s="210"/>
    </row>
    <row r="509" spans="1:60" outlineLevel="1" x14ac:dyDescent="0.25">
      <c r="A509" s="231">
        <v>96</v>
      </c>
      <c r="B509" s="232" t="s">
        <v>1468</v>
      </c>
      <c r="C509" s="242" t="s">
        <v>1469</v>
      </c>
      <c r="D509" s="233" t="s">
        <v>290</v>
      </c>
      <c r="E509" s="234">
        <v>214.65</v>
      </c>
      <c r="F509" s="235"/>
      <c r="G509" s="236">
        <f>ROUND(E509*F509,2)</f>
        <v>0</v>
      </c>
      <c r="H509" s="235"/>
      <c r="I509" s="236">
        <f>ROUND(E509*H509,2)</f>
        <v>0</v>
      </c>
      <c r="J509" s="235"/>
      <c r="K509" s="236">
        <f>ROUND(E509*J509,2)</f>
        <v>0</v>
      </c>
      <c r="L509" s="236">
        <v>15</v>
      </c>
      <c r="M509" s="236">
        <f>G509*(1+L509/100)</f>
        <v>0</v>
      </c>
      <c r="N509" s="236">
        <v>3.0000000000000001E-5</v>
      </c>
      <c r="O509" s="236">
        <f>ROUND(E509*N509,2)</f>
        <v>0.01</v>
      </c>
      <c r="P509" s="236">
        <v>0</v>
      </c>
      <c r="Q509" s="236">
        <f>ROUND(E509*P509,2)</f>
        <v>0</v>
      </c>
      <c r="R509" s="236" t="s">
        <v>693</v>
      </c>
      <c r="S509" s="236" t="s">
        <v>243</v>
      </c>
      <c r="T509" s="237" t="s">
        <v>243</v>
      </c>
      <c r="U509" s="220">
        <v>0.32</v>
      </c>
      <c r="V509" s="220">
        <f>ROUND(E509*U509,2)</f>
        <v>68.69</v>
      </c>
      <c r="W509" s="220"/>
      <c r="X509" s="220" t="s">
        <v>292</v>
      </c>
      <c r="Y509" s="210"/>
      <c r="Z509" s="210"/>
      <c r="AA509" s="210"/>
      <c r="AB509" s="210"/>
      <c r="AC509" s="210"/>
      <c r="AD509" s="210"/>
      <c r="AE509" s="210"/>
      <c r="AF509" s="210"/>
      <c r="AG509" s="210" t="s">
        <v>627</v>
      </c>
      <c r="AH509" s="210"/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  <c r="BD509" s="210"/>
      <c r="BE509" s="210"/>
      <c r="BF509" s="210"/>
      <c r="BG509" s="210"/>
      <c r="BH509" s="210"/>
    </row>
    <row r="510" spans="1:60" outlineLevel="1" x14ac:dyDescent="0.25">
      <c r="A510" s="217"/>
      <c r="B510" s="218"/>
      <c r="C510" s="244" t="s">
        <v>1470</v>
      </c>
      <c r="D510" s="222"/>
      <c r="E510" s="223">
        <v>214.65</v>
      </c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10"/>
      <c r="Z510" s="210"/>
      <c r="AA510" s="210"/>
      <c r="AB510" s="210"/>
      <c r="AC510" s="210"/>
      <c r="AD510" s="210"/>
      <c r="AE510" s="210"/>
      <c r="AF510" s="210"/>
      <c r="AG510" s="210" t="s">
        <v>282</v>
      </c>
      <c r="AH510" s="210">
        <v>0</v>
      </c>
      <c r="AI510" s="210"/>
      <c r="AJ510" s="210"/>
      <c r="AK510" s="210"/>
      <c r="AL510" s="210"/>
      <c r="AM510" s="210"/>
      <c r="AN510" s="210"/>
      <c r="AO510" s="210"/>
      <c r="AP510" s="210"/>
      <c r="AQ510" s="210"/>
      <c r="AR510" s="210"/>
      <c r="AS510" s="210"/>
      <c r="AT510" s="210"/>
      <c r="AU510" s="210"/>
      <c r="AV510" s="210"/>
      <c r="AW510" s="210"/>
      <c r="AX510" s="210"/>
      <c r="AY510" s="210"/>
      <c r="AZ510" s="210"/>
      <c r="BA510" s="210"/>
      <c r="BB510" s="210"/>
      <c r="BC510" s="210"/>
      <c r="BD510" s="210"/>
      <c r="BE510" s="210"/>
      <c r="BF510" s="210"/>
      <c r="BG510" s="210"/>
      <c r="BH510" s="210"/>
    </row>
    <row r="511" spans="1:60" outlineLevel="1" x14ac:dyDescent="0.25">
      <c r="A511" s="231">
        <v>97</v>
      </c>
      <c r="B511" s="232" t="s">
        <v>1471</v>
      </c>
      <c r="C511" s="242" t="s">
        <v>1472</v>
      </c>
      <c r="D511" s="233" t="s">
        <v>290</v>
      </c>
      <c r="E511" s="234">
        <v>214.65</v>
      </c>
      <c r="F511" s="235"/>
      <c r="G511" s="236">
        <f>ROUND(E511*F511,2)</f>
        <v>0</v>
      </c>
      <c r="H511" s="235"/>
      <c r="I511" s="236">
        <f>ROUND(E511*H511,2)</f>
        <v>0</v>
      </c>
      <c r="J511" s="235"/>
      <c r="K511" s="236">
        <f>ROUND(E511*J511,2)</f>
        <v>0</v>
      </c>
      <c r="L511" s="236">
        <v>15</v>
      </c>
      <c r="M511" s="236">
        <f>G511*(1+L511/100)</f>
        <v>0</v>
      </c>
      <c r="N511" s="236">
        <v>0</v>
      </c>
      <c r="O511" s="236">
        <f>ROUND(E511*N511,2)</f>
        <v>0</v>
      </c>
      <c r="P511" s="236">
        <v>0</v>
      </c>
      <c r="Q511" s="236">
        <f>ROUND(E511*P511,2)</f>
        <v>0</v>
      </c>
      <c r="R511" s="236" t="s">
        <v>693</v>
      </c>
      <c r="S511" s="236" t="s">
        <v>243</v>
      </c>
      <c r="T511" s="237" t="s">
        <v>243</v>
      </c>
      <c r="U511" s="220">
        <v>0.1</v>
      </c>
      <c r="V511" s="220">
        <f>ROUND(E511*U511,2)</f>
        <v>21.47</v>
      </c>
      <c r="W511" s="220"/>
      <c r="X511" s="220" t="s">
        <v>292</v>
      </c>
      <c r="Y511" s="210"/>
      <c r="Z511" s="210"/>
      <c r="AA511" s="210"/>
      <c r="AB511" s="210"/>
      <c r="AC511" s="210"/>
      <c r="AD511" s="210"/>
      <c r="AE511" s="210"/>
      <c r="AF511" s="210"/>
      <c r="AG511" s="210" t="s">
        <v>627</v>
      </c>
      <c r="AH511" s="210"/>
      <c r="AI511" s="210"/>
      <c r="AJ511" s="210"/>
      <c r="AK511" s="210"/>
      <c r="AL511" s="210"/>
      <c r="AM511" s="210"/>
      <c r="AN511" s="210"/>
      <c r="AO511" s="210"/>
      <c r="AP511" s="210"/>
      <c r="AQ511" s="210"/>
      <c r="AR511" s="210"/>
      <c r="AS511" s="210"/>
      <c r="AT511" s="210"/>
      <c r="AU511" s="210"/>
      <c r="AV511" s="210"/>
      <c r="AW511" s="210"/>
      <c r="AX511" s="210"/>
      <c r="AY511" s="210"/>
      <c r="AZ511" s="210"/>
      <c r="BA511" s="210"/>
      <c r="BB511" s="210"/>
      <c r="BC511" s="210"/>
      <c r="BD511" s="210"/>
      <c r="BE511" s="210"/>
      <c r="BF511" s="210"/>
      <c r="BG511" s="210"/>
      <c r="BH511" s="210"/>
    </row>
    <row r="512" spans="1:60" outlineLevel="1" x14ac:dyDescent="0.25">
      <c r="A512" s="217"/>
      <c r="B512" s="218"/>
      <c r="C512" s="244" t="s">
        <v>1470</v>
      </c>
      <c r="D512" s="222"/>
      <c r="E512" s="223">
        <v>214.65</v>
      </c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10"/>
      <c r="Z512" s="210"/>
      <c r="AA512" s="210"/>
      <c r="AB512" s="210"/>
      <c r="AC512" s="210"/>
      <c r="AD512" s="210"/>
      <c r="AE512" s="210"/>
      <c r="AF512" s="210"/>
      <c r="AG512" s="210" t="s">
        <v>282</v>
      </c>
      <c r="AH512" s="210">
        <v>0</v>
      </c>
      <c r="AI512" s="210"/>
      <c r="AJ512" s="210"/>
      <c r="AK512" s="210"/>
      <c r="AL512" s="210"/>
      <c r="AM512" s="210"/>
      <c r="AN512" s="210"/>
      <c r="AO512" s="210"/>
      <c r="AP512" s="210"/>
      <c r="AQ512" s="210"/>
      <c r="AR512" s="210"/>
      <c r="AS512" s="210"/>
      <c r="AT512" s="210"/>
      <c r="AU512" s="210"/>
      <c r="AV512" s="210"/>
      <c r="AW512" s="210"/>
      <c r="AX512" s="210"/>
      <c r="AY512" s="210"/>
      <c r="AZ512" s="210"/>
      <c r="BA512" s="210"/>
      <c r="BB512" s="210"/>
      <c r="BC512" s="210"/>
      <c r="BD512" s="210"/>
      <c r="BE512" s="210"/>
      <c r="BF512" s="210"/>
      <c r="BG512" s="210"/>
      <c r="BH512" s="210"/>
    </row>
    <row r="513" spans="1:60" ht="20.399999999999999" outlineLevel="1" x14ac:dyDescent="0.25">
      <c r="A513" s="231">
        <v>98</v>
      </c>
      <c r="B513" s="232" t="s">
        <v>1473</v>
      </c>
      <c r="C513" s="242" t="s">
        <v>1474</v>
      </c>
      <c r="D513" s="233" t="s">
        <v>290</v>
      </c>
      <c r="E513" s="234">
        <v>236.11500000000001</v>
      </c>
      <c r="F513" s="235"/>
      <c r="G513" s="236">
        <f>ROUND(E513*F513,2)</f>
        <v>0</v>
      </c>
      <c r="H513" s="235"/>
      <c r="I513" s="236">
        <f>ROUND(E513*H513,2)</f>
        <v>0</v>
      </c>
      <c r="J513" s="235"/>
      <c r="K513" s="236">
        <f>ROUND(E513*J513,2)</f>
        <v>0</v>
      </c>
      <c r="L513" s="236">
        <v>15</v>
      </c>
      <c r="M513" s="236">
        <f>G513*(1+L513/100)</f>
        <v>0</v>
      </c>
      <c r="N513" s="236">
        <v>1.5E-3</v>
      </c>
      <c r="O513" s="236">
        <f>ROUND(E513*N513,2)</f>
        <v>0.35</v>
      </c>
      <c r="P513" s="236">
        <v>0</v>
      </c>
      <c r="Q513" s="236">
        <f>ROUND(E513*P513,2)</f>
        <v>0</v>
      </c>
      <c r="R513" s="236" t="s">
        <v>738</v>
      </c>
      <c r="S513" s="236" t="s">
        <v>243</v>
      </c>
      <c r="T513" s="237" t="s">
        <v>244</v>
      </c>
      <c r="U513" s="220">
        <v>0</v>
      </c>
      <c r="V513" s="220">
        <f>ROUND(E513*U513,2)</f>
        <v>0</v>
      </c>
      <c r="W513" s="220"/>
      <c r="X513" s="220" t="s">
        <v>739</v>
      </c>
      <c r="Y513" s="210"/>
      <c r="Z513" s="210"/>
      <c r="AA513" s="210"/>
      <c r="AB513" s="210"/>
      <c r="AC513" s="210"/>
      <c r="AD513" s="210"/>
      <c r="AE513" s="210"/>
      <c r="AF513" s="210"/>
      <c r="AG513" s="210" t="s">
        <v>740</v>
      </c>
      <c r="AH513" s="210"/>
      <c r="AI513" s="210"/>
      <c r="AJ513" s="210"/>
      <c r="AK513" s="210"/>
      <c r="AL513" s="210"/>
      <c r="AM513" s="210"/>
      <c r="AN513" s="210"/>
      <c r="AO513" s="210"/>
      <c r="AP513" s="210"/>
      <c r="AQ513" s="210"/>
      <c r="AR513" s="210"/>
      <c r="AS513" s="210"/>
      <c r="AT513" s="210"/>
      <c r="AU513" s="210"/>
      <c r="AV513" s="210"/>
      <c r="AW513" s="210"/>
      <c r="AX513" s="210"/>
      <c r="AY513" s="210"/>
      <c r="AZ513" s="210"/>
      <c r="BA513" s="210"/>
      <c r="BB513" s="210"/>
      <c r="BC513" s="210"/>
      <c r="BD513" s="210"/>
      <c r="BE513" s="210"/>
      <c r="BF513" s="210"/>
      <c r="BG513" s="210"/>
      <c r="BH513" s="210"/>
    </row>
    <row r="514" spans="1:60" outlineLevel="1" x14ac:dyDescent="0.25">
      <c r="A514" s="217"/>
      <c r="B514" s="218"/>
      <c r="C514" s="244" t="s">
        <v>1475</v>
      </c>
      <c r="D514" s="222"/>
      <c r="E514" s="223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10"/>
      <c r="Z514" s="210"/>
      <c r="AA514" s="210"/>
      <c r="AB514" s="210"/>
      <c r="AC514" s="210"/>
      <c r="AD514" s="210"/>
      <c r="AE514" s="210"/>
      <c r="AF514" s="210"/>
      <c r="AG514" s="210" t="s">
        <v>282</v>
      </c>
      <c r="AH514" s="210">
        <v>0</v>
      </c>
      <c r="AI514" s="210"/>
      <c r="AJ514" s="210"/>
      <c r="AK514" s="210"/>
      <c r="AL514" s="210"/>
      <c r="AM514" s="210"/>
      <c r="AN514" s="210"/>
      <c r="AO514" s="210"/>
      <c r="AP514" s="210"/>
      <c r="AQ514" s="210"/>
      <c r="AR514" s="210"/>
      <c r="AS514" s="210"/>
      <c r="AT514" s="210"/>
      <c r="AU514" s="210"/>
      <c r="AV514" s="210"/>
      <c r="AW514" s="210"/>
      <c r="AX514" s="210"/>
      <c r="AY514" s="210"/>
      <c r="AZ514" s="210"/>
      <c r="BA514" s="210"/>
      <c r="BB514" s="210"/>
      <c r="BC514" s="210"/>
      <c r="BD514" s="210"/>
      <c r="BE514" s="210"/>
      <c r="BF514" s="210"/>
      <c r="BG514" s="210"/>
      <c r="BH514" s="210"/>
    </row>
    <row r="515" spans="1:60" outlineLevel="1" x14ac:dyDescent="0.25">
      <c r="A515" s="217"/>
      <c r="B515" s="218"/>
      <c r="C515" s="244" t="s">
        <v>1476</v>
      </c>
      <c r="D515" s="222"/>
      <c r="E515" s="223">
        <v>236.11500000000001</v>
      </c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10"/>
      <c r="Z515" s="210"/>
      <c r="AA515" s="210"/>
      <c r="AB515" s="210"/>
      <c r="AC515" s="210"/>
      <c r="AD515" s="210"/>
      <c r="AE515" s="210"/>
      <c r="AF515" s="210"/>
      <c r="AG515" s="210" t="s">
        <v>282</v>
      </c>
      <c r="AH515" s="210">
        <v>0</v>
      </c>
      <c r="AI515" s="210"/>
      <c r="AJ515" s="210"/>
      <c r="AK515" s="210"/>
      <c r="AL515" s="210"/>
      <c r="AM515" s="210"/>
      <c r="AN515" s="210"/>
      <c r="AO515" s="210"/>
      <c r="AP515" s="210"/>
      <c r="AQ515" s="210"/>
      <c r="AR515" s="210"/>
      <c r="AS515" s="210"/>
      <c r="AT515" s="210"/>
      <c r="AU515" s="210"/>
      <c r="AV515" s="210"/>
      <c r="AW515" s="210"/>
      <c r="AX515" s="210"/>
      <c r="AY515" s="210"/>
      <c r="AZ515" s="210"/>
      <c r="BA515" s="210"/>
      <c r="BB515" s="210"/>
      <c r="BC515" s="210"/>
      <c r="BD515" s="210"/>
      <c r="BE515" s="210"/>
      <c r="BF515" s="210"/>
      <c r="BG515" s="210"/>
      <c r="BH515" s="210"/>
    </row>
    <row r="516" spans="1:60" ht="20.399999999999999" outlineLevel="1" x14ac:dyDescent="0.25">
      <c r="A516" s="231">
        <v>99</v>
      </c>
      <c r="B516" s="232" t="s">
        <v>1477</v>
      </c>
      <c r="C516" s="242" t="s">
        <v>1478</v>
      </c>
      <c r="D516" s="233" t="s">
        <v>290</v>
      </c>
      <c r="E516" s="234">
        <v>1002.0388400000001</v>
      </c>
      <c r="F516" s="235"/>
      <c r="G516" s="236">
        <f>ROUND(E516*F516,2)</f>
        <v>0</v>
      </c>
      <c r="H516" s="235"/>
      <c r="I516" s="236">
        <f>ROUND(E516*H516,2)</f>
        <v>0</v>
      </c>
      <c r="J516" s="235"/>
      <c r="K516" s="236">
        <f>ROUND(E516*J516,2)</f>
        <v>0</v>
      </c>
      <c r="L516" s="236">
        <v>15</v>
      </c>
      <c r="M516" s="236">
        <f>G516*(1+L516/100)</f>
        <v>0</v>
      </c>
      <c r="N516" s="236">
        <v>4.3E-3</v>
      </c>
      <c r="O516" s="236">
        <f>ROUND(E516*N516,2)</f>
        <v>4.3099999999999996</v>
      </c>
      <c r="P516" s="236">
        <v>0</v>
      </c>
      <c r="Q516" s="236">
        <f>ROUND(E516*P516,2)</f>
        <v>0</v>
      </c>
      <c r="R516" s="236" t="s">
        <v>738</v>
      </c>
      <c r="S516" s="236" t="s">
        <v>243</v>
      </c>
      <c r="T516" s="237" t="s">
        <v>243</v>
      </c>
      <c r="U516" s="220">
        <v>0</v>
      </c>
      <c r="V516" s="220">
        <f>ROUND(E516*U516,2)</f>
        <v>0</v>
      </c>
      <c r="W516" s="220"/>
      <c r="X516" s="220" t="s">
        <v>739</v>
      </c>
      <c r="Y516" s="210"/>
      <c r="Z516" s="210"/>
      <c r="AA516" s="210"/>
      <c r="AB516" s="210"/>
      <c r="AC516" s="210"/>
      <c r="AD516" s="210"/>
      <c r="AE516" s="210"/>
      <c r="AF516" s="210"/>
      <c r="AG516" s="210" t="s">
        <v>1077</v>
      </c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</row>
    <row r="517" spans="1:60" outlineLevel="1" x14ac:dyDescent="0.25">
      <c r="A517" s="217"/>
      <c r="B517" s="218"/>
      <c r="C517" s="244" t="s">
        <v>1479</v>
      </c>
      <c r="D517" s="222"/>
      <c r="E517" s="223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10"/>
      <c r="Z517" s="210"/>
      <c r="AA517" s="210"/>
      <c r="AB517" s="210"/>
      <c r="AC517" s="210"/>
      <c r="AD517" s="210"/>
      <c r="AE517" s="210"/>
      <c r="AF517" s="210"/>
      <c r="AG517" s="210" t="s">
        <v>282</v>
      </c>
      <c r="AH517" s="210">
        <v>0</v>
      </c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</row>
    <row r="518" spans="1:60" outlineLevel="1" x14ac:dyDescent="0.25">
      <c r="A518" s="217"/>
      <c r="B518" s="218"/>
      <c r="C518" s="244" t="s">
        <v>1480</v>
      </c>
      <c r="D518" s="222"/>
      <c r="E518" s="223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10"/>
      <c r="Z518" s="210"/>
      <c r="AA518" s="210"/>
      <c r="AB518" s="210"/>
      <c r="AC518" s="210"/>
      <c r="AD518" s="210"/>
      <c r="AE518" s="210"/>
      <c r="AF518" s="210"/>
      <c r="AG518" s="210" t="s">
        <v>282</v>
      </c>
      <c r="AH518" s="210">
        <v>0</v>
      </c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</row>
    <row r="519" spans="1:60" outlineLevel="1" x14ac:dyDescent="0.25">
      <c r="A519" s="217"/>
      <c r="B519" s="218"/>
      <c r="C519" s="244" t="s">
        <v>1481</v>
      </c>
      <c r="D519" s="222"/>
      <c r="E519" s="223">
        <v>897.40683999999999</v>
      </c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10"/>
      <c r="Z519" s="210"/>
      <c r="AA519" s="210"/>
      <c r="AB519" s="210"/>
      <c r="AC519" s="210"/>
      <c r="AD519" s="210"/>
      <c r="AE519" s="210"/>
      <c r="AF519" s="210"/>
      <c r="AG519" s="210" t="s">
        <v>282</v>
      </c>
      <c r="AH519" s="210">
        <v>0</v>
      </c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</row>
    <row r="520" spans="1:60" outlineLevel="1" x14ac:dyDescent="0.25">
      <c r="A520" s="217"/>
      <c r="B520" s="218"/>
      <c r="C520" s="244" t="s">
        <v>1482</v>
      </c>
      <c r="D520" s="222"/>
      <c r="E520" s="223">
        <v>15.147</v>
      </c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10"/>
      <c r="Z520" s="210"/>
      <c r="AA520" s="210"/>
      <c r="AB520" s="210"/>
      <c r="AC520" s="210"/>
      <c r="AD520" s="210"/>
      <c r="AE520" s="210"/>
      <c r="AF520" s="210"/>
      <c r="AG520" s="210" t="s">
        <v>282</v>
      </c>
      <c r="AH520" s="210">
        <v>0</v>
      </c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</row>
    <row r="521" spans="1:60" outlineLevel="1" x14ac:dyDescent="0.25">
      <c r="A521" s="217"/>
      <c r="B521" s="218"/>
      <c r="C521" s="244" t="s">
        <v>1483</v>
      </c>
      <c r="D521" s="222"/>
      <c r="E521" s="223">
        <v>89.484999999999999</v>
      </c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10"/>
      <c r="Z521" s="210"/>
      <c r="AA521" s="210"/>
      <c r="AB521" s="210"/>
      <c r="AC521" s="210"/>
      <c r="AD521" s="210"/>
      <c r="AE521" s="210"/>
      <c r="AF521" s="210"/>
      <c r="AG521" s="210" t="s">
        <v>282</v>
      </c>
      <c r="AH521" s="210">
        <v>0</v>
      </c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</row>
    <row r="522" spans="1:60" ht="20.399999999999999" outlineLevel="1" x14ac:dyDescent="0.25">
      <c r="A522" s="231">
        <v>100</v>
      </c>
      <c r="B522" s="232" t="s">
        <v>1484</v>
      </c>
      <c r="C522" s="242" t="s">
        <v>1485</v>
      </c>
      <c r="D522" s="233" t="s">
        <v>290</v>
      </c>
      <c r="E522" s="234">
        <v>1002.0388400000001</v>
      </c>
      <c r="F522" s="235"/>
      <c r="G522" s="236">
        <f>ROUND(E522*F522,2)</f>
        <v>0</v>
      </c>
      <c r="H522" s="235"/>
      <c r="I522" s="236">
        <f>ROUND(E522*H522,2)</f>
        <v>0</v>
      </c>
      <c r="J522" s="235"/>
      <c r="K522" s="236">
        <f>ROUND(E522*J522,2)</f>
        <v>0</v>
      </c>
      <c r="L522" s="236">
        <v>15</v>
      </c>
      <c r="M522" s="236">
        <f>G522*(1+L522/100)</f>
        <v>0</v>
      </c>
      <c r="N522" s="236">
        <v>5.4999999999999997E-3</v>
      </c>
      <c r="O522" s="236">
        <f>ROUND(E522*N522,2)</f>
        <v>5.51</v>
      </c>
      <c r="P522" s="236">
        <v>0</v>
      </c>
      <c r="Q522" s="236">
        <f>ROUND(E522*P522,2)</f>
        <v>0</v>
      </c>
      <c r="R522" s="236" t="s">
        <v>738</v>
      </c>
      <c r="S522" s="236" t="s">
        <v>243</v>
      </c>
      <c r="T522" s="237" t="s">
        <v>243</v>
      </c>
      <c r="U522" s="220">
        <v>0</v>
      </c>
      <c r="V522" s="220">
        <f>ROUND(E522*U522,2)</f>
        <v>0</v>
      </c>
      <c r="W522" s="220"/>
      <c r="X522" s="220" t="s">
        <v>739</v>
      </c>
      <c r="Y522" s="210"/>
      <c r="Z522" s="210"/>
      <c r="AA522" s="210"/>
      <c r="AB522" s="210"/>
      <c r="AC522" s="210"/>
      <c r="AD522" s="210"/>
      <c r="AE522" s="210"/>
      <c r="AF522" s="210"/>
      <c r="AG522" s="210" t="s">
        <v>740</v>
      </c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</row>
    <row r="523" spans="1:60" outlineLevel="1" x14ac:dyDescent="0.25">
      <c r="A523" s="217"/>
      <c r="B523" s="218"/>
      <c r="C523" s="244" t="s">
        <v>1480</v>
      </c>
      <c r="D523" s="222"/>
      <c r="E523" s="223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10"/>
      <c r="Z523" s="210"/>
      <c r="AA523" s="210"/>
      <c r="AB523" s="210"/>
      <c r="AC523" s="210"/>
      <c r="AD523" s="210"/>
      <c r="AE523" s="210"/>
      <c r="AF523" s="210"/>
      <c r="AG523" s="210" t="s">
        <v>282</v>
      </c>
      <c r="AH523" s="210">
        <v>0</v>
      </c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</row>
    <row r="524" spans="1:60" outlineLevel="1" x14ac:dyDescent="0.25">
      <c r="A524" s="217"/>
      <c r="B524" s="218"/>
      <c r="C524" s="244" t="s">
        <v>1481</v>
      </c>
      <c r="D524" s="222"/>
      <c r="E524" s="223">
        <v>897.40683999999999</v>
      </c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10"/>
      <c r="Z524" s="210"/>
      <c r="AA524" s="210"/>
      <c r="AB524" s="210"/>
      <c r="AC524" s="210"/>
      <c r="AD524" s="210"/>
      <c r="AE524" s="210"/>
      <c r="AF524" s="210"/>
      <c r="AG524" s="210" t="s">
        <v>282</v>
      </c>
      <c r="AH524" s="210">
        <v>0</v>
      </c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</row>
    <row r="525" spans="1:60" outlineLevel="1" x14ac:dyDescent="0.25">
      <c r="A525" s="217"/>
      <c r="B525" s="218"/>
      <c r="C525" s="244" t="s">
        <v>1482</v>
      </c>
      <c r="D525" s="222"/>
      <c r="E525" s="223">
        <v>15.147</v>
      </c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10"/>
      <c r="Z525" s="210"/>
      <c r="AA525" s="210"/>
      <c r="AB525" s="210"/>
      <c r="AC525" s="210"/>
      <c r="AD525" s="210"/>
      <c r="AE525" s="210"/>
      <c r="AF525" s="210"/>
      <c r="AG525" s="210" t="s">
        <v>282</v>
      </c>
      <c r="AH525" s="210">
        <v>0</v>
      </c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</row>
    <row r="526" spans="1:60" outlineLevel="1" x14ac:dyDescent="0.25">
      <c r="A526" s="217"/>
      <c r="B526" s="218"/>
      <c r="C526" s="244" t="s">
        <v>1483</v>
      </c>
      <c r="D526" s="222"/>
      <c r="E526" s="223">
        <v>89.484999999999999</v>
      </c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10"/>
      <c r="Z526" s="210"/>
      <c r="AA526" s="210"/>
      <c r="AB526" s="210"/>
      <c r="AC526" s="210"/>
      <c r="AD526" s="210"/>
      <c r="AE526" s="210"/>
      <c r="AF526" s="210"/>
      <c r="AG526" s="210" t="s">
        <v>282</v>
      </c>
      <c r="AH526" s="210">
        <v>0</v>
      </c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</row>
    <row r="527" spans="1:60" ht="20.399999999999999" outlineLevel="1" x14ac:dyDescent="0.25">
      <c r="A527" s="231">
        <v>101</v>
      </c>
      <c r="B527" s="232" t="s">
        <v>1486</v>
      </c>
      <c r="C527" s="242" t="s">
        <v>1487</v>
      </c>
      <c r="D527" s="233" t="s">
        <v>290</v>
      </c>
      <c r="E527" s="234">
        <v>1075.44184</v>
      </c>
      <c r="F527" s="235"/>
      <c r="G527" s="236">
        <f>ROUND(E527*F527,2)</f>
        <v>0</v>
      </c>
      <c r="H527" s="235"/>
      <c r="I527" s="236">
        <f>ROUND(E527*H527,2)</f>
        <v>0</v>
      </c>
      <c r="J527" s="235"/>
      <c r="K527" s="236">
        <f>ROUND(E527*J527,2)</f>
        <v>0</v>
      </c>
      <c r="L527" s="236">
        <v>15</v>
      </c>
      <c r="M527" s="236">
        <f>G527*(1+L527/100)</f>
        <v>0</v>
      </c>
      <c r="N527" s="236">
        <v>4.4999999999999997E-3</v>
      </c>
      <c r="O527" s="236">
        <f>ROUND(E527*N527,2)</f>
        <v>4.84</v>
      </c>
      <c r="P527" s="236">
        <v>0</v>
      </c>
      <c r="Q527" s="236">
        <f>ROUND(E527*P527,2)</f>
        <v>0</v>
      </c>
      <c r="R527" s="236" t="s">
        <v>738</v>
      </c>
      <c r="S527" s="236" t="s">
        <v>243</v>
      </c>
      <c r="T527" s="237" t="s">
        <v>243</v>
      </c>
      <c r="U527" s="220">
        <v>0</v>
      </c>
      <c r="V527" s="220">
        <f>ROUND(E527*U527,2)</f>
        <v>0</v>
      </c>
      <c r="W527" s="220"/>
      <c r="X527" s="220" t="s">
        <v>739</v>
      </c>
      <c r="Y527" s="210"/>
      <c r="Z527" s="210"/>
      <c r="AA527" s="210"/>
      <c r="AB527" s="210"/>
      <c r="AC527" s="210"/>
      <c r="AD527" s="210"/>
      <c r="AE527" s="210"/>
      <c r="AF527" s="210"/>
      <c r="AG527" s="210" t="s">
        <v>1077</v>
      </c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</row>
    <row r="528" spans="1:60" outlineLevel="1" x14ac:dyDescent="0.25">
      <c r="A528" s="217"/>
      <c r="B528" s="218"/>
      <c r="C528" s="244" t="s">
        <v>1488</v>
      </c>
      <c r="D528" s="222"/>
      <c r="E528" s="223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10"/>
      <c r="Z528" s="210"/>
      <c r="AA528" s="210"/>
      <c r="AB528" s="210"/>
      <c r="AC528" s="210"/>
      <c r="AD528" s="210"/>
      <c r="AE528" s="210"/>
      <c r="AF528" s="210"/>
      <c r="AG528" s="210" t="s">
        <v>282</v>
      </c>
      <c r="AH528" s="210">
        <v>0</v>
      </c>
      <c r="AI528" s="210"/>
      <c r="AJ528" s="210"/>
      <c r="AK528" s="210"/>
      <c r="AL528" s="210"/>
      <c r="AM528" s="210"/>
      <c r="AN528" s="210"/>
      <c r="AO528" s="210"/>
      <c r="AP528" s="210"/>
      <c r="AQ528" s="210"/>
      <c r="AR528" s="210"/>
      <c r="AS528" s="210"/>
      <c r="AT528" s="210"/>
      <c r="AU528" s="210"/>
      <c r="AV528" s="210"/>
      <c r="AW528" s="210"/>
      <c r="AX528" s="210"/>
      <c r="AY528" s="210"/>
      <c r="AZ528" s="210"/>
      <c r="BA528" s="210"/>
      <c r="BB528" s="210"/>
      <c r="BC528" s="210"/>
      <c r="BD528" s="210"/>
      <c r="BE528" s="210"/>
      <c r="BF528" s="210"/>
      <c r="BG528" s="210"/>
      <c r="BH528" s="210"/>
    </row>
    <row r="529" spans="1:60" outlineLevel="1" x14ac:dyDescent="0.25">
      <c r="A529" s="217"/>
      <c r="B529" s="218"/>
      <c r="C529" s="244" t="s">
        <v>1480</v>
      </c>
      <c r="D529" s="222"/>
      <c r="E529" s="223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10"/>
      <c r="Z529" s="210"/>
      <c r="AA529" s="210"/>
      <c r="AB529" s="210"/>
      <c r="AC529" s="210"/>
      <c r="AD529" s="210"/>
      <c r="AE529" s="210"/>
      <c r="AF529" s="210"/>
      <c r="AG529" s="210" t="s">
        <v>282</v>
      </c>
      <c r="AH529" s="210">
        <v>0</v>
      </c>
      <c r="AI529" s="210"/>
      <c r="AJ529" s="210"/>
      <c r="AK529" s="210"/>
      <c r="AL529" s="210"/>
      <c r="AM529" s="210"/>
      <c r="AN529" s="210"/>
      <c r="AO529" s="210"/>
      <c r="AP529" s="210"/>
      <c r="AQ529" s="210"/>
      <c r="AR529" s="210"/>
      <c r="AS529" s="210"/>
      <c r="AT529" s="210"/>
      <c r="AU529" s="210"/>
      <c r="AV529" s="210"/>
      <c r="AW529" s="210"/>
      <c r="AX529" s="210"/>
      <c r="AY529" s="210"/>
      <c r="AZ529" s="210"/>
      <c r="BA529" s="210"/>
      <c r="BB529" s="210"/>
      <c r="BC529" s="210"/>
      <c r="BD529" s="210"/>
      <c r="BE529" s="210"/>
      <c r="BF529" s="210"/>
      <c r="BG529" s="210"/>
      <c r="BH529" s="210"/>
    </row>
    <row r="530" spans="1:60" outlineLevel="1" x14ac:dyDescent="0.25">
      <c r="A530" s="217"/>
      <c r="B530" s="218"/>
      <c r="C530" s="244" t="s">
        <v>1481</v>
      </c>
      <c r="D530" s="222"/>
      <c r="E530" s="223">
        <v>897.40683999999999</v>
      </c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10"/>
      <c r="Z530" s="210"/>
      <c r="AA530" s="210"/>
      <c r="AB530" s="210"/>
      <c r="AC530" s="210"/>
      <c r="AD530" s="210"/>
      <c r="AE530" s="210"/>
      <c r="AF530" s="210"/>
      <c r="AG530" s="210" t="s">
        <v>282</v>
      </c>
      <c r="AH530" s="210">
        <v>0</v>
      </c>
      <c r="AI530" s="210"/>
      <c r="AJ530" s="210"/>
      <c r="AK530" s="210"/>
      <c r="AL530" s="210"/>
      <c r="AM530" s="210"/>
      <c r="AN530" s="210"/>
      <c r="AO530" s="210"/>
      <c r="AP530" s="210"/>
      <c r="AQ530" s="210"/>
      <c r="AR530" s="210"/>
      <c r="AS530" s="210"/>
      <c r="AT530" s="210"/>
      <c r="AU530" s="210"/>
      <c r="AV530" s="210"/>
      <c r="AW530" s="210"/>
      <c r="AX530" s="210"/>
      <c r="AY530" s="210"/>
      <c r="AZ530" s="210"/>
      <c r="BA530" s="210"/>
      <c r="BB530" s="210"/>
      <c r="BC530" s="210"/>
      <c r="BD530" s="210"/>
      <c r="BE530" s="210"/>
      <c r="BF530" s="210"/>
      <c r="BG530" s="210"/>
      <c r="BH530" s="210"/>
    </row>
    <row r="531" spans="1:60" outlineLevel="1" x14ac:dyDescent="0.25">
      <c r="A531" s="217"/>
      <c r="B531" s="218"/>
      <c r="C531" s="244" t="s">
        <v>1489</v>
      </c>
      <c r="D531" s="222"/>
      <c r="E531" s="223">
        <v>178.035</v>
      </c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10"/>
      <c r="Z531" s="210"/>
      <c r="AA531" s="210"/>
      <c r="AB531" s="210"/>
      <c r="AC531" s="210"/>
      <c r="AD531" s="210"/>
      <c r="AE531" s="210"/>
      <c r="AF531" s="210"/>
      <c r="AG531" s="210" t="s">
        <v>282</v>
      </c>
      <c r="AH531" s="210">
        <v>0</v>
      </c>
      <c r="AI531" s="210"/>
      <c r="AJ531" s="210"/>
      <c r="AK531" s="210"/>
      <c r="AL531" s="210"/>
      <c r="AM531" s="210"/>
      <c r="AN531" s="210"/>
      <c r="AO531" s="210"/>
      <c r="AP531" s="210"/>
      <c r="AQ531" s="210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10"/>
      <c r="BB531" s="210"/>
      <c r="BC531" s="210"/>
      <c r="BD531" s="210"/>
      <c r="BE531" s="210"/>
      <c r="BF531" s="210"/>
      <c r="BG531" s="210"/>
      <c r="BH531" s="210"/>
    </row>
    <row r="532" spans="1:60" ht="20.399999999999999" outlineLevel="1" x14ac:dyDescent="0.25">
      <c r="A532" s="231">
        <v>102</v>
      </c>
      <c r="B532" s="232" t="s">
        <v>1490</v>
      </c>
      <c r="C532" s="242" t="s">
        <v>1491</v>
      </c>
      <c r="D532" s="233" t="s">
        <v>290</v>
      </c>
      <c r="E532" s="234">
        <v>236.11500000000001</v>
      </c>
      <c r="F532" s="235"/>
      <c r="G532" s="236">
        <f>ROUND(E532*F532,2)</f>
        <v>0</v>
      </c>
      <c r="H532" s="235"/>
      <c r="I532" s="236">
        <f>ROUND(E532*H532,2)</f>
        <v>0</v>
      </c>
      <c r="J532" s="235"/>
      <c r="K532" s="236">
        <f>ROUND(E532*J532,2)</f>
        <v>0</v>
      </c>
      <c r="L532" s="236">
        <v>15</v>
      </c>
      <c r="M532" s="236">
        <f>G532*(1+L532/100)</f>
        <v>0</v>
      </c>
      <c r="N532" s="236">
        <v>2.9999999999999997E-4</v>
      </c>
      <c r="O532" s="236">
        <f>ROUND(E532*N532,2)</f>
        <v>7.0000000000000007E-2</v>
      </c>
      <c r="P532" s="236">
        <v>0</v>
      </c>
      <c r="Q532" s="236">
        <f>ROUND(E532*P532,2)</f>
        <v>0</v>
      </c>
      <c r="R532" s="236" t="s">
        <v>738</v>
      </c>
      <c r="S532" s="236" t="s">
        <v>243</v>
      </c>
      <c r="T532" s="237" t="s">
        <v>244</v>
      </c>
      <c r="U532" s="220">
        <v>0</v>
      </c>
      <c r="V532" s="220">
        <f>ROUND(E532*U532,2)</f>
        <v>0</v>
      </c>
      <c r="W532" s="220"/>
      <c r="X532" s="220" t="s">
        <v>739</v>
      </c>
      <c r="Y532" s="210"/>
      <c r="Z532" s="210"/>
      <c r="AA532" s="210"/>
      <c r="AB532" s="210"/>
      <c r="AC532" s="210"/>
      <c r="AD532" s="210"/>
      <c r="AE532" s="210"/>
      <c r="AF532" s="210"/>
      <c r="AG532" s="210" t="s">
        <v>740</v>
      </c>
      <c r="AH532" s="210"/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  <c r="BD532" s="210"/>
      <c r="BE532" s="210"/>
      <c r="BF532" s="210"/>
      <c r="BG532" s="210"/>
      <c r="BH532" s="210"/>
    </row>
    <row r="533" spans="1:60" outlineLevel="1" x14ac:dyDescent="0.25">
      <c r="A533" s="217"/>
      <c r="B533" s="218"/>
      <c r="C533" s="244" t="s">
        <v>1476</v>
      </c>
      <c r="D533" s="222"/>
      <c r="E533" s="223">
        <v>236.11500000000001</v>
      </c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10"/>
      <c r="Z533" s="210"/>
      <c r="AA533" s="210"/>
      <c r="AB533" s="210"/>
      <c r="AC533" s="210"/>
      <c r="AD533" s="210"/>
      <c r="AE533" s="210"/>
      <c r="AF533" s="210"/>
      <c r="AG533" s="210" t="s">
        <v>282</v>
      </c>
      <c r="AH533" s="210">
        <v>0</v>
      </c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</row>
    <row r="534" spans="1:60" outlineLevel="1" x14ac:dyDescent="0.25">
      <c r="A534" s="231">
        <v>103</v>
      </c>
      <c r="B534" s="232" t="s">
        <v>1492</v>
      </c>
      <c r="C534" s="242" t="s">
        <v>1493</v>
      </c>
      <c r="D534" s="233" t="s">
        <v>686</v>
      </c>
      <c r="E534" s="234">
        <v>16.223389999999998</v>
      </c>
      <c r="F534" s="235"/>
      <c r="G534" s="236">
        <f>ROUND(E534*F534,2)</f>
        <v>0</v>
      </c>
      <c r="H534" s="235"/>
      <c r="I534" s="236">
        <f>ROUND(E534*H534,2)</f>
        <v>0</v>
      </c>
      <c r="J534" s="235"/>
      <c r="K534" s="236">
        <f>ROUND(E534*J534,2)</f>
        <v>0</v>
      </c>
      <c r="L534" s="236">
        <v>15</v>
      </c>
      <c r="M534" s="236">
        <f>G534*(1+L534/100)</f>
        <v>0</v>
      </c>
      <c r="N534" s="236">
        <v>0</v>
      </c>
      <c r="O534" s="236">
        <f>ROUND(E534*N534,2)</f>
        <v>0</v>
      </c>
      <c r="P534" s="236">
        <v>0</v>
      </c>
      <c r="Q534" s="236">
        <f>ROUND(E534*P534,2)</f>
        <v>0</v>
      </c>
      <c r="R534" s="236" t="s">
        <v>693</v>
      </c>
      <c r="S534" s="236" t="s">
        <v>243</v>
      </c>
      <c r="T534" s="237" t="s">
        <v>243</v>
      </c>
      <c r="U534" s="220">
        <v>1.764</v>
      </c>
      <c r="V534" s="220">
        <f>ROUND(E534*U534,2)</f>
        <v>28.62</v>
      </c>
      <c r="W534" s="220"/>
      <c r="X534" s="220" t="s">
        <v>688</v>
      </c>
      <c r="Y534" s="210"/>
      <c r="Z534" s="210"/>
      <c r="AA534" s="210"/>
      <c r="AB534" s="210"/>
      <c r="AC534" s="210"/>
      <c r="AD534" s="210"/>
      <c r="AE534" s="210"/>
      <c r="AF534" s="210"/>
      <c r="AG534" s="210" t="s">
        <v>689</v>
      </c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</row>
    <row r="535" spans="1:60" outlineLevel="1" x14ac:dyDescent="0.25">
      <c r="A535" s="217"/>
      <c r="B535" s="218"/>
      <c r="C535" s="261" t="s">
        <v>744</v>
      </c>
      <c r="D535" s="252"/>
      <c r="E535" s="252"/>
      <c r="F535" s="252"/>
      <c r="G535" s="252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10"/>
      <c r="Z535" s="210"/>
      <c r="AA535" s="210"/>
      <c r="AB535" s="210"/>
      <c r="AC535" s="210"/>
      <c r="AD535" s="210"/>
      <c r="AE535" s="210"/>
      <c r="AF535" s="210"/>
      <c r="AG535" s="210" t="s">
        <v>295</v>
      </c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</row>
    <row r="536" spans="1:60" x14ac:dyDescent="0.25">
      <c r="A536" s="225" t="s">
        <v>238</v>
      </c>
      <c r="B536" s="226" t="s">
        <v>152</v>
      </c>
      <c r="C536" s="241" t="s">
        <v>153</v>
      </c>
      <c r="D536" s="227"/>
      <c r="E536" s="228"/>
      <c r="F536" s="229"/>
      <c r="G536" s="229">
        <f>SUMIF(AG537:AG602,"&lt;&gt;NOR",G537:G602)</f>
        <v>0</v>
      </c>
      <c r="H536" s="229"/>
      <c r="I536" s="229">
        <f>SUM(I537:I602)</f>
        <v>0</v>
      </c>
      <c r="J536" s="229"/>
      <c r="K536" s="229">
        <f>SUM(K537:K602)</f>
        <v>0</v>
      </c>
      <c r="L536" s="229"/>
      <c r="M536" s="229">
        <f>SUM(M537:M602)</f>
        <v>0</v>
      </c>
      <c r="N536" s="229"/>
      <c r="O536" s="229">
        <f>SUM(O537:O602)</f>
        <v>14.71</v>
      </c>
      <c r="P536" s="229"/>
      <c r="Q536" s="229">
        <f>SUM(Q537:Q602)</f>
        <v>0</v>
      </c>
      <c r="R536" s="229"/>
      <c r="S536" s="229"/>
      <c r="T536" s="230"/>
      <c r="U536" s="224"/>
      <c r="V536" s="224">
        <f>SUM(V537:V602)</f>
        <v>460.24</v>
      </c>
      <c r="W536" s="224"/>
      <c r="X536" s="224"/>
      <c r="AG536" t="s">
        <v>239</v>
      </c>
    </row>
    <row r="537" spans="1:60" outlineLevel="1" x14ac:dyDescent="0.25">
      <c r="A537" s="231">
        <v>104</v>
      </c>
      <c r="B537" s="232" t="s">
        <v>1494</v>
      </c>
      <c r="C537" s="242" t="s">
        <v>1495</v>
      </c>
      <c r="D537" s="233" t="s">
        <v>290</v>
      </c>
      <c r="E537" s="234">
        <v>959.33</v>
      </c>
      <c r="F537" s="235"/>
      <c r="G537" s="236">
        <f>ROUND(E537*F537,2)</f>
        <v>0</v>
      </c>
      <c r="H537" s="235"/>
      <c r="I537" s="236">
        <f>ROUND(E537*H537,2)</f>
        <v>0</v>
      </c>
      <c r="J537" s="235"/>
      <c r="K537" s="236">
        <f>ROUND(E537*J537,2)</f>
        <v>0</v>
      </c>
      <c r="L537" s="236">
        <v>15</v>
      </c>
      <c r="M537" s="236">
        <f>G537*(1+L537/100)</f>
        <v>0</v>
      </c>
      <c r="N537" s="236">
        <v>0</v>
      </c>
      <c r="O537" s="236">
        <f>ROUND(E537*N537,2)</f>
        <v>0</v>
      </c>
      <c r="P537" s="236">
        <v>0</v>
      </c>
      <c r="Q537" s="236">
        <f>ROUND(E537*P537,2)</f>
        <v>0</v>
      </c>
      <c r="R537" s="236" t="s">
        <v>707</v>
      </c>
      <c r="S537" s="236" t="s">
        <v>243</v>
      </c>
      <c r="T537" s="237" t="s">
        <v>243</v>
      </c>
      <c r="U537" s="220">
        <v>0.08</v>
      </c>
      <c r="V537" s="220">
        <f>ROUND(E537*U537,2)</f>
        <v>76.75</v>
      </c>
      <c r="W537" s="220"/>
      <c r="X537" s="220" t="s">
        <v>292</v>
      </c>
      <c r="Y537" s="210"/>
      <c r="Z537" s="210"/>
      <c r="AA537" s="210"/>
      <c r="AB537" s="210"/>
      <c r="AC537" s="210"/>
      <c r="AD537" s="210"/>
      <c r="AE537" s="210"/>
      <c r="AF537" s="210"/>
      <c r="AG537" s="210" t="s">
        <v>627</v>
      </c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</row>
    <row r="538" spans="1:60" outlineLevel="1" x14ac:dyDescent="0.25">
      <c r="A538" s="217"/>
      <c r="B538" s="218"/>
      <c r="C538" s="244" t="s">
        <v>1148</v>
      </c>
      <c r="D538" s="222"/>
      <c r="E538" s="223">
        <v>30.07</v>
      </c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10"/>
      <c r="Z538" s="210"/>
      <c r="AA538" s="210"/>
      <c r="AB538" s="210"/>
      <c r="AC538" s="210"/>
      <c r="AD538" s="210"/>
      <c r="AE538" s="210"/>
      <c r="AF538" s="210"/>
      <c r="AG538" s="210" t="s">
        <v>282</v>
      </c>
      <c r="AH538" s="210">
        <v>0</v>
      </c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</row>
    <row r="539" spans="1:60" outlineLevel="1" x14ac:dyDescent="0.25">
      <c r="A539" s="217"/>
      <c r="B539" s="218"/>
      <c r="C539" s="244" t="s">
        <v>1149</v>
      </c>
      <c r="D539" s="222"/>
      <c r="E539" s="223">
        <v>40.58</v>
      </c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10"/>
      <c r="Z539" s="210"/>
      <c r="AA539" s="210"/>
      <c r="AB539" s="210"/>
      <c r="AC539" s="210"/>
      <c r="AD539" s="210"/>
      <c r="AE539" s="210"/>
      <c r="AF539" s="210"/>
      <c r="AG539" s="210" t="s">
        <v>282</v>
      </c>
      <c r="AH539" s="210">
        <v>0</v>
      </c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</row>
    <row r="540" spans="1:60" outlineLevel="1" x14ac:dyDescent="0.25">
      <c r="A540" s="217"/>
      <c r="B540" s="218"/>
      <c r="C540" s="244" t="s">
        <v>1150</v>
      </c>
      <c r="D540" s="222"/>
      <c r="E540" s="223">
        <v>32.15</v>
      </c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10"/>
      <c r="Z540" s="210"/>
      <c r="AA540" s="210"/>
      <c r="AB540" s="210"/>
      <c r="AC540" s="210"/>
      <c r="AD540" s="210"/>
      <c r="AE540" s="210"/>
      <c r="AF540" s="210"/>
      <c r="AG540" s="210" t="s">
        <v>282</v>
      </c>
      <c r="AH540" s="210">
        <v>0</v>
      </c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</row>
    <row r="541" spans="1:60" outlineLevel="1" x14ac:dyDescent="0.25">
      <c r="A541" s="217"/>
      <c r="B541" s="218"/>
      <c r="C541" s="244" t="s">
        <v>1151</v>
      </c>
      <c r="D541" s="222"/>
      <c r="E541" s="223">
        <v>54.08</v>
      </c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10"/>
      <c r="Z541" s="210"/>
      <c r="AA541" s="210"/>
      <c r="AB541" s="210"/>
      <c r="AC541" s="210"/>
      <c r="AD541" s="210"/>
      <c r="AE541" s="210"/>
      <c r="AF541" s="210"/>
      <c r="AG541" s="210" t="s">
        <v>282</v>
      </c>
      <c r="AH541" s="210">
        <v>0</v>
      </c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</row>
    <row r="542" spans="1:60" outlineLevel="1" x14ac:dyDescent="0.25">
      <c r="A542" s="217"/>
      <c r="B542" s="218"/>
      <c r="C542" s="244" t="s">
        <v>1152</v>
      </c>
      <c r="D542" s="222"/>
      <c r="E542" s="223">
        <v>23.04</v>
      </c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10"/>
      <c r="Z542" s="210"/>
      <c r="AA542" s="210"/>
      <c r="AB542" s="210"/>
      <c r="AC542" s="210"/>
      <c r="AD542" s="210"/>
      <c r="AE542" s="210"/>
      <c r="AF542" s="210"/>
      <c r="AG542" s="210" t="s">
        <v>282</v>
      </c>
      <c r="AH542" s="210">
        <v>0</v>
      </c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</row>
    <row r="543" spans="1:60" outlineLevel="1" x14ac:dyDescent="0.25">
      <c r="A543" s="217"/>
      <c r="B543" s="218"/>
      <c r="C543" s="244" t="s">
        <v>1153</v>
      </c>
      <c r="D543" s="222"/>
      <c r="E543" s="223">
        <v>22.04</v>
      </c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10"/>
      <c r="Z543" s="210"/>
      <c r="AA543" s="210"/>
      <c r="AB543" s="210"/>
      <c r="AC543" s="210"/>
      <c r="AD543" s="210"/>
      <c r="AE543" s="210"/>
      <c r="AF543" s="210"/>
      <c r="AG543" s="210" t="s">
        <v>282</v>
      </c>
      <c r="AH543" s="210">
        <v>0</v>
      </c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</row>
    <row r="544" spans="1:60" outlineLevel="1" x14ac:dyDescent="0.25">
      <c r="A544" s="217"/>
      <c r="B544" s="218"/>
      <c r="C544" s="264" t="s">
        <v>367</v>
      </c>
      <c r="D544" s="248"/>
      <c r="E544" s="249">
        <v>201.96</v>
      </c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10"/>
      <c r="Z544" s="210"/>
      <c r="AA544" s="210"/>
      <c r="AB544" s="210"/>
      <c r="AC544" s="210"/>
      <c r="AD544" s="210"/>
      <c r="AE544" s="210"/>
      <c r="AF544" s="210"/>
      <c r="AG544" s="210" t="s">
        <v>282</v>
      </c>
      <c r="AH544" s="210">
        <v>1</v>
      </c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</row>
    <row r="545" spans="1:60" outlineLevel="1" x14ac:dyDescent="0.25">
      <c r="A545" s="217"/>
      <c r="B545" s="218"/>
      <c r="C545" s="244" t="s">
        <v>1496</v>
      </c>
      <c r="D545" s="222"/>
      <c r="E545" s="223">
        <v>463.74</v>
      </c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10"/>
      <c r="Z545" s="210"/>
      <c r="AA545" s="210"/>
      <c r="AB545" s="210"/>
      <c r="AC545" s="210"/>
      <c r="AD545" s="210"/>
      <c r="AE545" s="210"/>
      <c r="AF545" s="210"/>
      <c r="AG545" s="210" t="s">
        <v>282</v>
      </c>
      <c r="AH545" s="210">
        <v>0</v>
      </c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</row>
    <row r="546" spans="1:60" outlineLevel="1" x14ac:dyDescent="0.25">
      <c r="A546" s="217"/>
      <c r="B546" s="218"/>
      <c r="C546" s="244" t="s">
        <v>1497</v>
      </c>
      <c r="D546" s="222"/>
      <c r="E546" s="223">
        <v>37.479999999999997</v>
      </c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10"/>
      <c r="Z546" s="210"/>
      <c r="AA546" s="210"/>
      <c r="AB546" s="210"/>
      <c r="AC546" s="210"/>
      <c r="AD546" s="210"/>
      <c r="AE546" s="210"/>
      <c r="AF546" s="210"/>
      <c r="AG546" s="210" t="s">
        <v>282</v>
      </c>
      <c r="AH546" s="210">
        <v>0</v>
      </c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</row>
    <row r="547" spans="1:60" outlineLevel="1" x14ac:dyDescent="0.25">
      <c r="A547" s="217"/>
      <c r="B547" s="218"/>
      <c r="C547" s="244" t="s">
        <v>1310</v>
      </c>
      <c r="D547" s="222"/>
      <c r="E547" s="223">
        <v>141.82</v>
      </c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10"/>
      <c r="Z547" s="210"/>
      <c r="AA547" s="210"/>
      <c r="AB547" s="210"/>
      <c r="AC547" s="210"/>
      <c r="AD547" s="210"/>
      <c r="AE547" s="210"/>
      <c r="AF547" s="210"/>
      <c r="AG547" s="210" t="s">
        <v>282</v>
      </c>
      <c r="AH547" s="210">
        <v>0</v>
      </c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</row>
    <row r="548" spans="1:60" outlineLevel="1" x14ac:dyDescent="0.25">
      <c r="A548" s="217"/>
      <c r="B548" s="218"/>
      <c r="C548" s="244" t="s">
        <v>1298</v>
      </c>
      <c r="D548" s="222"/>
      <c r="E548" s="223">
        <v>14.51</v>
      </c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10"/>
      <c r="Z548" s="210"/>
      <c r="AA548" s="210"/>
      <c r="AB548" s="210"/>
      <c r="AC548" s="210"/>
      <c r="AD548" s="210"/>
      <c r="AE548" s="210"/>
      <c r="AF548" s="210"/>
      <c r="AG548" s="210" t="s">
        <v>282</v>
      </c>
      <c r="AH548" s="210">
        <v>0</v>
      </c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</row>
    <row r="549" spans="1:60" outlineLevel="1" x14ac:dyDescent="0.25">
      <c r="A549" s="217"/>
      <c r="B549" s="218"/>
      <c r="C549" s="244" t="s">
        <v>1302</v>
      </c>
      <c r="D549" s="222"/>
      <c r="E549" s="223">
        <v>99.82</v>
      </c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10"/>
      <c r="Z549" s="210"/>
      <c r="AA549" s="210"/>
      <c r="AB549" s="210"/>
      <c r="AC549" s="210"/>
      <c r="AD549" s="210"/>
      <c r="AE549" s="210"/>
      <c r="AF549" s="210"/>
      <c r="AG549" s="210" t="s">
        <v>282</v>
      </c>
      <c r="AH549" s="210">
        <v>0</v>
      </c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</row>
    <row r="550" spans="1:60" outlineLevel="1" x14ac:dyDescent="0.25">
      <c r="A550" s="231">
        <v>105</v>
      </c>
      <c r="B550" s="232" t="s">
        <v>1498</v>
      </c>
      <c r="C550" s="242" t="s">
        <v>1499</v>
      </c>
      <c r="D550" s="233" t="s">
        <v>290</v>
      </c>
      <c r="E550" s="234">
        <v>748.25</v>
      </c>
      <c r="F550" s="235"/>
      <c r="G550" s="236">
        <f>ROUND(E550*F550,2)</f>
        <v>0</v>
      </c>
      <c r="H550" s="235"/>
      <c r="I550" s="236">
        <f>ROUND(E550*H550,2)</f>
        <v>0</v>
      </c>
      <c r="J550" s="235"/>
      <c r="K550" s="236">
        <f>ROUND(E550*J550,2)</f>
        <v>0</v>
      </c>
      <c r="L550" s="236">
        <v>15</v>
      </c>
      <c r="M550" s="236">
        <f>G550*(1+L550/100)</f>
        <v>0</v>
      </c>
      <c r="N550" s="236">
        <v>0</v>
      </c>
      <c r="O550" s="236">
        <f>ROUND(E550*N550,2)</f>
        <v>0</v>
      </c>
      <c r="P550" s="236">
        <v>0</v>
      </c>
      <c r="Q550" s="236">
        <f>ROUND(E550*P550,2)</f>
        <v>0</v>
      </c>
      <c r="R550" s="236" t="s">
        <v>707</v>
      </c>
      <c r="S550" s="236" t="s">
        <v>243</v>
      </c>
      <c r="T550" s="237" t="s">
        <v>243</v>
      </c>
      <c r="U550" s="220">
        <v>0.15</v>
      </c>
      <c r="V550" s="220">
        <f>ROUND(E550*U550,2)</f>
        <v>112.24</v>
      </c>
      <c r="W550" s="220"/>
      <c r="X550" s="220" t="s">
        <v>292</v>
      </c>
      <c r="Y550" s="210"/>
      <c r="Z550" s="210"/>
      <c r="AA550" s="210"/>
      <c r="AB550" s="210"/>
      <c r="AC550" s="210"/>
      <c r="AD550" s="210"/>
      <c r="AE550" s="210"/>
      <c r="AF550" s="210"/>
      <c r="AG550" s="210" t="s">
        <v>320</v>
      </c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</row>
    <row r="551" spans="1:60" outlineLevel="1" x14ac:dyDescent="0.25">
      <c r="A551" s="217"/>
      <c r="B551" s="218"/>
      <c r="C551" s="243" t="s">
        <v>1500</v>
      </c>
      <c r="D551" s="239"/>
      <c r="E551" s="239"/>
      <c r="F551" s="239"/>
      <c r="G551" s="239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10"/>
      <c r="Z551" s="210"/>
      <c r="AA551" s="210"/>
      <c r="AB551" s="210"/>
      <c r="AC551" s="210"/>
      <c r="AD551" s="210"/>
      <c r="AE551" s="210"/>
      <c r="AF551" s="210"/>
      <c r="AG551" s="210" t="s">
        <v>248</v>
      </c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</row>
    <row r="552" spans="1:60" outlineLevel="1" x14ac:dyDescent="0.25">
      <c r="A552" s="217"/>
      <c r="B552" s="218"/>
      <c r="C552" s="244" t="s">
        <v>1305</v>
      </c>
      <c r="D552" s="222"/>
      <c r="E552" s="223">
        <v>198.27</v>
      </c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10"/>
      <c r="Z552" s="210"/>
      <c r="AA552" s="210"/>
      <c r="AB552" s="210"/>
      <c r="AC552" s="210"/>
      <c r="AD552" s="210"/>
      <c r="AE552" s="210"/>
      <c r="AF552" s="210"/>
      <c r="AG552" s="210" t="s">
        <v>282</v>
      </c>
      <c r="AH552" s="210">
        <v>0</v>
      </c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</row>
    <row r="553" spans="1:60" ht="20.399999999999999" outlineLevel="1" x14ac:dyDescent="0.25">
      <c r="A553" s="217"/>
      <c r="B553" s="218"/>
      <c r="C553" s="244" t="s">
        <v>1301</v>
      </c>
      <c r="D553" s="222"/>
      <c r="E553" s="223">
        <v>117.5</v>
      </c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10"/>
      <c r="Z553" s="210"/>
      <c r="AA553" s="210"/>
      <c r="AB553" s="210"/>
      <c r="AC553" s="210"/>
      <c r="AD553" s="210"/>
      <c r="AE553" s="210"/>
      <c r="AF553" s="210"/>
      <c r="AG553" s="210" t="s">
        <v>282</v>
      </c>
      <c r="AH553" s="210">
        <v>0</v>
      </c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</row>
    <row r="554" spans="1:60" outlineLevel="1" x14ac:dyDescent="0.25">
      <c r="A554" s="217"/>
      <c r="B554" s="218"/>
      <c r="C554" s="244" t="s">
        <v>1313</v>
      </c>
      <c r="D554" s="222"/>
      <c r="E554" s="223">
        <v>432.48</v>
      </c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10"/>
      <c r="Z554" s="210"/>
      <c r="AA554" s="210"/>
      <c r="AB554" s="210"/>
      <c r="AC554" s="210"/>
      <c r="AD554" s="210"/>
      <c r="AE554" s="210"/>
      <c r="AF554" s="210"/>
      <c r="AG554" s="210" t="s">
        <v>282</v>
      </c>
      <c r="AH554" s="210">
        <v>0</v>
      </c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</row>
    <row r="555" spans="1:60" outlineLevel="1" x14ac:dyDescent="0.25">
      <c r="A555" s="231">
        <v>106</v>
      </c>
      <c r="B555" s="232" t="s">
        <v>1501</v>
      </c>
      <c r="C555" s="242" t="s">
        <v>1502</v>
      </c>
      <c r="D555" s="233" t="s">
        <v>290</v>
      </c>
      <c r="E555" s="234">
        <v>2403.1999999999998</v>
      </c>
      <c r="F555" s="235"/>
      <c r="G555" s="236">
        <f>ROUND(E555*F555,2)</f>
        <v>0</v>
      </c>
      <c r="H555" s="235"/>
      <c r="I555" s="236">
        <f>ROUND(E555*H555,2)</f>
        <v>0</v>
      </c>
      <c r="J555" s="235"/>
      <c r="K555" s="236">
        <f>ROUND(E555*J555,2)</f>
        <v>0</v>
      </c>
      <c r="L555" s="236">
        <v>15</v>
      </c>
      <c r="M555" s="236">
        <f>G555*(1+L555/100)</f>
        <v>0</v>
      </c>
      <c r="N555" s="236">
        <v>0</v>
      </c>
      <c r="O555" s="236">
        <f>ROUND(E555*N555,2)</f>
        <v>0</v>
      </c>
      <c r="P555" s="236">
        <v>0</v>
      </c>
      <c r="Q555" s="236">
        <f>ROUND(E555*P555,2)</f>
        <v>0</v>
      </c>
      <c r="R555" s="236" t="s">
        <v>707</v>
      </c>
      <c r="S555" s="236" t="s">
        <v>243</v>
      </c>
      <c r="T555" s="237" t="s">
        <v>243</v>
      </c>
      <c r="U555" s="220">
        <v>7.0000000000000007E-2</v>
      </c>
      <c r="V555" s="220">
        <f>ROUND(E555*U555,2)</f>
        <v>168.22</v>
      </c>
      <c r="W555" s="220"/>
      <c r="X555" s="220" t="s">
        <v>292</v>
      </c>
      <c r="Y555" s="210"/>
      <c r="Z555" s="210"/>
      <c r="AA555" s="210"/>
      <c r="AB555" s="210"/>
      <c r="AC555" s="210"/>
      <c r="AD555" s="210"/>
      <c r="AE555" s="210"/>
      <c r="AF555" s="210"/>
      <c r="AG555" s="210" t="s">
        <v>627</v>
      </c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</row>
    <row r="556" spans="1:60" outlineLevel="1" x14ac:dyDescent="0.25">
      <c r="A556" s="217"/>
      <c r="B556" s="218"/>
      <c r="C556" s="265" t="s">
        <v>452</v>
      </c>
      <c r="D556" s="250"/>
      <c r="E556" s="251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10"/>
      <c r="Z556" s="210"/>
      <c r="AA556" s="210"/>
      <c r="AB556" s="210"/>
      <c r="AC556" s="210"/>
      <c r="AD556" s="210"/>
      <c r="AE556" s="210"/>
      <c r="AF556" s="210"/>
      <c r="AG556" s="210" t="s">
        <v>282</v>
      </c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</row>
    <row r="557" spans="1:60" outlineLevel="1" x14ac:dyDescent="0.25">
      <c r="A557" s="217"/>
      <c r="B557" s="218"/>
      <c r="C557" s="266" t="s">
        <v>1503</v>
      </c>
      <c r="D557" s="250"/>
      <c r="E557" s="251">
        <v>315.55</v>
      </c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10"/>
      <c r="Z557" s="210"/>
      <c r="AA557" s="210"/>
      <c r="AB557" s="210"/>
      <c r="AC557" s="210"/>
      <c r="AD557" s="210"/>
      <c r="AE557" s="210"/>
      <c r="AF557" s="210"/>
      <c r="AG557" s="210" t="s">
        <v>282</v>
      </c>
      <c r="AH557" s="210">
        <v>2</v>
      </c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</row>
    <row r="558" spans="1:60" outlineLevel="1" x14ac:dyDescent="0.25">
      <c r="A558" s="217"/>
      <c r="B558" s="218"/>
      <c r="C558" s="266" t="s">
        <v>1504</v>
      </c>
      <c r="D558" s="250"/>
      <c r="E558" s="251">
        <v>323.84500000000003</v>
      </c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10"/>
      <c r="Z558" s="210"/>
      <c r="AA558" s="210"/>
      <c r="AB558" s="210"/>
      <c r="AC558" s="210"/>
      <c r="AD558" s="210"/>
      <c r="AE558" s="210"/>
      <c r="AF558" s="210"/>
      <c r="AG558" s="210" t="s">
        <v>282</v>
      </c>
      <c r="AH558" s="210">
        <v>2</v>
      </c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</row>
    <row r="559" spans="1:60" outlineLevel="1" x14ac:dyDescent="0.25">
      <c r="A559" s="217"/>
      <c r="B559" s="218"/>
      <c r="C559" s="266" t="s">
        <v>1505</v>
      </c>
      <c r="D559" s="250"/>
      <c r="E559" s="251">
        <v>-18.688800000000001</v>
      </c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10"/>
      <c r="Z559" s="210"/>
      <c r="AA559" s="210"/>
      <c r="AB559" s="210"/>
      <c r="AC559" s="210"/>
      <c r="AD559" s="210"/>
      <c r="AE559" s="210"/>
      <c r="AF559" s="210"/>
      <c r="AG559" s="210" t="s">
        <v>282</v>
      </c>
      <c r="AH559" s="210">
        <v>2</v>
      </c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</row>
    <row r="560" spans="1:60" outlineLevel="1" x14ac:dyDescent="0.25">
      <c r="A560" s="217"/>
      <c r="B560" s="218"/>
      <c r="C560" s="265" t="s">
        <v>456</v>
      </c>
      <c r="D560" s="250"/>
      <c r="E560" s="251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10"/>
      <c r="Z560" s="210"/>
      <c r="AA560" s="210"/>
      <c r="AB560" s="210"/>
      <c r="AC560" s="210"/>
      <c r="AD560" s="210"/>
      <c r="AE560" s="210"/>
      <c r="AF560" s="210"/>
      <c r="AG560" s="210" t="s">
        <v>282</v>
      </c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</row>
    <row r="561" spans="1:60" outlineLevel="1" x14ac:dyDescent="0.25">
      <c r="A561" s="217"/>
      <c r="B561" s="218"/>
      <c r="C561" s="244" t="s">
        <v>1506</v>
      </c>
      <c r="D561" s="222"/>
      <c r="E561" s="223">
        <v>1862.13</v>
      </c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10"/>
      <c r="Z561" s="210"/>
      <c r="AA561" s="210"/>
      <c r="AB561" s="210"/>
      <c r="AC561" s="210"/>
      <c r="AD561" s="210"/>
      <c r="AE561" s="210"/>
      <c r="AF561" s="210"/>
      <c r="AG561" s="210" t="s">
        <v>282</v>
      </c>
      <c r="AH561" s="210">
        <v>0</v>
      </c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</row>
    <row r="562" spans="1:60" outlineLevel="1" x14ac:dyDescent="0.25">
      <c r="A562" s="217"/>
      <c r="B562" s="218"/>
      <c r="C562" s="244" t="s">
        <v>1507</v>
      </c>
      <c r="D562" s="222"/>
      <c r="E562" s="223">
        <v>445.95</v>
      </c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10"/>
      <c r="Z562" s="210"/>
      <c r="AA562" s="210"/>
      <c r="AB562" s="210"/>
      <c r="AC562" s="210"/>
      <c r="AD562" s="210"/>
      <c r="AE562" s="210"/>
      <c r="AF562" s="210"/>
      <c r="AG562" s="210" t="s">
        <v>282</v>
      </c>
      <c r="AH562" s="210">
        <v>0</v>
      </c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</row>
    <row r="563" spans="1:60" outlineLevel="1" x14ac:dyDescent="0.25">
      <c r="A563" s="217"/>
      <c r="B563" s="218"/>
      <c r="C563" s="244" t="s">
        <v>1466</v>
      </c>
      <c r="D563" s="222"/>
      <c r="E563" s="223">
        <v>13.77</v>
      </c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10"/>
      <c r="Z563" s="210"/>
      <c r="AA563" s="210"/>
      <c r="AB563" s="210"/>
      <c r="AC563" s="210"/>
      <c r="AD563" s="210"/>
      <c r="AE563" s="210"/>
      <c r="AF563" s="210"/>
      <c r="AG563" s="210" t="s">
        <v>282</v>
      </c>
      <c r="AH563" s="210">
        <v>0</v>
      </c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</row>
    <row r="564" spans="1:60" outlineLevel="1" x14ac:dyDescent="0.25">
      <c r="A564" s="217"/>
      <c r="B564" s="218"/>
      <c r="C564" s="244" t="s">
        <v>1467</v>
      </c>
      <c r="D564" s="222"/>
      <c r="E564" s="223">
        <v>81.349999999999994</v>
      </c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10"/>
      <c r="Z564" s="210"/>
      <c r="AA564" s="210"/>
      <c r="AB564" s="210"/>
      <c r="AC564" s="210"/>
      <c r="AD564" s="210"/>
      <c r="AE564" s="210"/>
      <c r="AF564" s="210"/>
      <c r="AG564" s="210" t="s">
        <v>282</v>
      </c>
      <c r="AH564" s="210">
        <v>0</v>
      </c>
      <c r="AI564" s="210"/>
      <c r="AJ564" s="210"/>
      <c r="AK564" s="210"/>
      <c r="AL564" s="210"/>
      <c r="AM564" s="210"/>
      <c r="AN564" s="210"/>
      <c r="AO564" s="210"/>
      <c r="AP564" s="210"/>
      <c r="AQ564" s="210"/>
      <c r="AR564" s="210"/>
      <c r="AS564" s="210"/>
      <c r="AT564" s="210"/>
      <c r="AU564" s="210"/>
      <c r="AV564" s="210"/>
      <c r="AW564" s="210"/>
      <c r="AX564" s="210"/>
      <c r="AY564" s="210"/>
      <c r="AZ564" s="210"/>
      <c r="BA564" s="210"/>
      <c r="BB564" s="210"/>
      <c r="BC564" s="210"/>
      <c r="BD564" s="210"/>
      <c r="BE564" s="210"/>
      <c r="BF564" s="210"/>
      <c r="BG564" s="210"/>
      <c r="BH564" s="210"/>
    </row>
    <row r="565" spans="1:60" outlineLevel="1" x14ac:dyDescent="0.25">
      <c r="A565" s="231">
        <v>107</v>
      </c>
      <c r="B565" s="232" t="s">
        <v>1508</v>
      </c>
      <c r="C565" s="242" t="s">
        <v>1509</v>
      </c>
      <c r="D565" s="233" t="s">
        <v>290</v>
      </c>
      <c r="E565" s="234">
        <v>1030.47</v>
      </c>
      <c r="F565" s="235"/>
      <c r="G565" s="236">
        <f>ROUND(E565*F565,2)</f>
        <v>0</v>
      </c>
      <c r="H565" s="235"/>
      <c r="I565" s="236">
        <f>ROUND(E565*H565,2)</f>
        <v>0</v>
      </c>
      <c r="J565" s="235"/>
      <c r="K565" s="236">
        <f>ROUND(E565*J565,2)</f>
        <v>0</v>
      </c>
      <c r="L565" s="236">
        <v>15</v>
      </c>
      <c r="M565" s="236">
        <f>G565*(1+L565/100)</f>
        <v>0</v>
      </c>
      <c r="N565" s="236">
        <v>1.0000000000000001E-5</v>
      </c>
      <c r="O565" s="236">
        <f>ROUND(E565*N565,2)</f>
        <v>0.01</v>
      </c>
      <c r="P565" s="236">
        <v>0</v>
      </c>
      <c r="Q565" s="236">
        <f>ROUND(E565*P565,2)</f>
        <v>0</v>
      </c>
      <c r="R565" s="236" t="s">
        <v>707</v>
      </c>
      <c r="S565" s="236" t="s">
        <v>243</v>
      </c>
      <c r="T565" s="237" t="s">
        <v>243</v>
      </c>
      <c r="U565" s="220">
        <v>7.0000000000000007E-2</v>
      </c>
      <c r="V565" s="220">
        <f>ROUND(E565*U565,2)</f>
        <v>72.13</v>
      </c>
      <c r="W565" s="220"/>
      <c r="X565" s="220" t="s">
        <v>292</v>
      </c>
      <c r="Y565" s="210"/>
      <c r="Z565" s="210"/>
      <c r="AA565" s="210"/>
      <c r="AB565" s="210"/>
      <c r="AC565" s="210"/>
      <c r="AD565" s="210"/>
      <c r="AE565" s="210"/>
      <c r="AF565" s="210"/>
      <c r="AG565" s="210" t="s">
        <v>320</v>
      </c>
      <c r="AH565" s="210"/>
      <c r="AI565" s="210"/>
      <c r="AJ565" s="210"/>
      <c r="AK565" s="210"/>
      <c r="AL565" s="210"/>
      <c r="AM565" s="210"/>
      <c r="AN565" s="210"/>
      <c r="AO565" s="210"/>
      <c r="AP565" s="210"/>
      <c r="AQ565" s="210"/>
      <c r="AR565" s="210"/>
      <c r="AS565" s="210"/>
      <c r="AT565" s="210"/>
      <c r="AU565" s="210"/>
      <c r="AV565" s="210"/>
      <c r="AW565" s="210"/>
      <c r="AX565" s="210"/>
      <c r="AY565" s="210"/>
      <c r="AZ565" s="210"/>
      <c r="BA565" s="210"/>
      <c r="BB565" s="210"/>
      <c r="BC565" s="210"/>
      <c r="BD565" s="210"/>
      <c r="BE565" s="210"/>
      <c r="BF565" s="210"/>
      <c r="BG565" s="210"/>
      <c r="BH565" s="210"/>
    </row>
    <row r="566" spans="1:60" outlineLevel="1" x14ac:dyDescent="0.25">
      <c r="A566" s="217"/>
      <c r="B566" s="218"/>
      <c r="C566" s="244" t="s">
        <v>390</v>
      </c>
      <c r="D566" s="222"/>
      <c r="E566" s="223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10"/>
      <c r="Z566" s="210"/>
      <c r="AA566" s="210"/>
      <c r="AB566" s="210"/>
      <c r="AC566" s="210"/>
      <c r="AD566" s="210"/>
      <c r="AE566" s="210"/>
      <c r="AF566" s="210"/>
      <c r="AG566" s="210" t="s">
        <v>282</v>
      </c>
      <c r="AH566" s="210">
        <v>0</v>
      </c>
      <c r="AI566" s="210"/>
      <c r="AJ566" s="210"/>
      <c r="AK566" s="210"/>
      <c r="AL566" s="210"/>
      <c r="AM566" s="210"/>
      <c r="AN566" s="210"/>
      <c r="AO566" s="210"/>
      <c r="AP566" s="210"/>
      <c r="AQ566" s="210"/>
      <c r="AR566" s="210"/>
      <c r="AS566" s="210"/>
      <c r="AT566" s="210"/>
      <c r="AU566" s="210"/>
      <c r="AV566" s="210"/>
      <c r="AW566" s="210"/>
      <c r="AX566" s="210"/>
      <c r="AY566" s="210"/>
      <c r="AZ566" s="210"/>
      <c r="BA566" s="210"/>
      <c r="BB566" s="210"/>
      <c r="BC566" s="210"/>
      <c r="BD566" s="210"/>
      <c r="BE566" s="210"/>
      <c r="BF566" s="210"/>
      <c r="BG566" s="210"/>
      <c r="BH566" s="210"/>
    </row>
    <row r="567" spans="1:60" outlineLevel="1" x14ac:dyDescent="0.25">
      <c r="A567" s="217"/>
      <c r="B567" s="218"/>
      <c r="C567" s="244" t="s">
        <v>1305</v>
      </c>
      <c r="D567" s="222"/>
      <c r="E567" s="223">
        <v>198.27</v>
      </c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10"/>
      <c r="Z567" s="210"/>
      <c r="AA567" s="210"/>
      <c r="AB567" s="210"/>
      <c r="AC567" s="210"/>
      <c r="AD567" s="210"/>
      <c r="AE567" s="210"/>
      <c r="AF567" s="210"/>
      <c r="AG567" s="210" t="s">
        <v>282</v>
      </c>
      <c r="AH567" s="210">
        <v>0</v>
      </c>
      <c r="AI567" s="210"/>
      <c r="AJ567" s="210"/>
      <c r="AK567" s="210"/>
      <c r="AL567" s="210"/>
      <c r="AM567" s="210"/>
      <c r="AN567" s="210"/>
      <c r="AO567" s="210"/>
      <c r="AP567" s="210"/>
      <c r="AQ567" s="210"/>
      <c r="AR567" s="210"/>
      <c r="AS567" s="210"/>
      <c r="AT567" s="210"/>
      <c r="AU567" s="210"/>
      <c r="AV567" s="210"/>
      <c r="AW567" s="210"/>
      <c r="AX567" s="210"/>
      <c r="AY567" s="210"/>
      <c r="AZ567" s="210"/>
      <c r="BA567" s="210"/>
      <c r="BB567" s="210"/>
      <c r="BC567" s="210"/>
      <c r="BD567" s="210"/>
      <c r="BE567" s="210"/>
      <c r="BF567" s="210"/>
      <c r="BG567" s="210"/>
      <c r="BH567" s="210"/>
    </row>
    <row r="568" spans="1:60" ht="20.399999999999999" outlineLevel="1" x14ac:dyDescent="0.25">
      <c r="A568" s="217"/>
      <c r="B568" s="218"/>
      <c r="C568" s="244" t="s">
        <v>1301</v>
      </c>
      <c r="D568" s="222"/>
      <c r="E568" s="223">
        <v>117.5</v>
      </c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10"/>
      <c r="Z568" s="210"/>
      <c r="AA568" s="210"/>
      <c r="AB568" s="210"/>
      <c r="AC568" s="210"/>
      <c r="AD568" s="210"/>
      <c r="AE568" s="210"/>
      <c r="AF568" s="210"/>
      <c r="AG568" s="210" t="s">
        <v>282</v>
      </c>
      <c r="AH568" s="210">
        <v>0</v>
      </c>
      <c r="AI568" s="210"/>
      <c r="AJ568" s="210"/>
      <c r="AK568" s="210"/>
      <c r="AL568" s="210"/>
      <c r="AM568" s="210"/>
      <c r="AN568" s="210"/>
      <c r="AO568" s="210"/>
      <c r="AP568" s="210"/>
      <c r="AQ568" s="210"/>
      <c r="AR568" s="210"/>
      <c r="AS568" s="210"/>
      <c r="AT568" s="210"/>
      <c r="AU568" s="210"/>
      <c r="AV568" s="210"/>
      <c r="AW568" s="210"/>
      <c r="AX568" s="210"/>
      <c r="AY568" s="210"/>
      <c r="AZ568" s="210"/>
      <c r="BA568" s="210"/>
      <c r="BB568" s="210"/>
      <c r="BC568" s="210"/>
      <c r="BD568" s="210"/>
      <c r="BE568" s="210"/>
      <c r="BF568" s="210"/>
      <c r="BG568" s="210"/>
      <c r="BH568" s="210"/>
    </row>
    <row r="569" spans="1:60" outlineLevel="1" x14ac:dyDescent="0.25">
      <c r="A569" s="217"/>
      <c r="B569" s="218"/>
      <c r="C569" s="244" t="s">
        <v>1313</v>
      </c>
      <c r="D569" s="222"/>
      <c r="E569" s="223">
        <v>432.48</v>
      </c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10"/>
      <c r="Z569" s="210"/>
      <c r="AA569" s="210"/>
      <c r="AB569" s="210"/>
      <c r="AC569" s="210"/>
      <c r="AD569" s="210"/>
      <c r="AE569" s="210"/>
      <c r="AF569" s="210"/>
      <c r="AG569" s="210" t="s">
        <v>282</v>
      </c>
      <c r="AH569" s="210">
        <v>0</v>
      </c>
      <c r="AI569" s="210"/>
      <c r="AJ569" s="210"/>
      <c r="AK569" s="210"/>
      <c r="AL569" s="210"/>
      <c r="AM569" s="210"/>
      <c r="AN569" s="210"/>
      <c r="AO569" s="210"/>
      <c r="AP569" s="210"/>
      <c r="AQ569" s="210"/>
      <c r="AR569" s="210"/>
      <c r="AS569" s="210"/>
      <c r="AT569" s="210"/>
      <c r="AU569" s="210"/>
      <c r="AV569" s="210"/>
      <c r="AW569" s="210"/>
      <c r="AX569" s="210"/>
      <c r="AY569" s="210"/>
      <c r="AZ569" s="210"/>
      <c r="BA569" s="210"/>
      <c r="BB569" s="210"/>
      <c r="BC569" s="210"/>
      <c r="BD569" s="210"/>
      <c r="BE569" s="210"/>
      <c r="BF569" s="210"/>
      <c r="BG569" s="210"/>
      <c r="BH569" s="210"/>
    </row>
    <row r="570" spans="1:60" outlineLevel="1" x14ac:dyDescent="0.25">
      <c r="A570" s="217"/>
      <c r="B570" s="218"/>
      <c r="C570" s="244" t="s">
        <v>1297</v>
      </c>
      <c r="D570" s="222"/>
      <c r="E570" s="223">
        <v>26.07</v>
      </c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10"/>
      <c r="Z570" s="210"/>
      <c r="AA570" s="210"/>
      <c r="AB570" s="210"/>
      <c r="AC570" s="210"/>
      <c r="AD570" s="210"/>
      <c r="AE570" s="210"/>
      <c r="AF570" s="210"/>
      <c r="AG570" s="210" t="s">
        <v>282</v>
      </c>
      <c r="AH570" s="210">
        <v>0</v>
      </c>
      <c r="AI570" s="210"/>
      <c r="AJ570" s="210"/>
      <c r="AK570" s="210"/>
      <c r="AL570" s="210"/>
      <c r="AM570" s="210"/>
      <c r="AN570" s="210"/>
      <c r="AO570" s="210"/>
      <c r="AP570" s="210"/>
      <c r="AQ570" s="210"/>
      <c r="AR570" s="210"/>
      <c r="AS570" s="210"/>
      <c r="AT570" s="210"/>
      <c r="AU570" s="210"/>
      <c r="AV570" s="210"/>
      <c r="AW570" s="210"/>
      <c r="AX570" s="210"/>
      <c r="AY570" s="210"/>
      <c r="AZ570" s="210"/>
      <c r="BA570" s="210"/>
      <c r="BB570" s="210"/>
      <c r="BC570" s="210"/>
      <c r="BD570" s="210"/>
      <c r="BE570" s="210"/>
      <c r="BF570" s="210"/>
      <c r="BG570" s="210"/>
      <c r="BH570" s="210"/>
    </row>
    <row r="571" spans="1:60" outlineLevel="1" x14ac:dyDescent="0.25">
      <c r="A571" s="217"/>
      <c r="B571" s="218"/>
      <c r="C571" s="244" t="s">
        <v>1310</v>
      </c>
      <c r="D571" s="222"/>
      <c r="E571" s="223">
        <v>141.82</v>
      </c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10"/>
      <c r="Z571" s="210"/>
      <c r="AA571" s="210"/>
      <c r="AB571" s="210"/>
      <c r="AC571" s="210"/>
      <c r="AD571" s="210"/>
      <c r="AE571" s="210"/>
      <c r="AF571" s="210"/>
      <c r="AG571" s="210" t="s">
        <v>282</v>
      </c>
      <c r="AH571" s="210">
        <v>0</v>
      </c>
      <c r="AI571" s="210"/>
      <c r="AJ571" s="210"/>
      <c r="AK571" s="210"/>
      <c r="AL571" s="210"/>
      <c r="AM571" s="210"/>
      <c r="AN571" s="210"/>
      <c r="AO571" s="210"/>
      <c r="AP571" s="210"/>
      <c r="AQ571" s="210"/>
      <c r="AR571" s="210"/>
      <c r="AS571" s="210"/>
      <c r="AT571" s="210"/>
      <c r="AU571" s="210"/>
      <c r="AV571" s="210"/>
      <c r="AW571" s="210"/>
      <c r="AX571" s="210"/>
      <c r="AY571" s="210"/>
      <c r="AZ571" s="210"/>
      <c r="BA571" s="210"/>
      <c r="BB571" s="210"/>
      <c r="BC571" s="210"/>
      <c r="BD571" s="210"/>
      <c r="BE571" s="210"/>
      <c r="BF571" s="210"/>
      <c r="BG571" s="210"/>
      <c r="BH571" s="210"/>
    </row>
    <row r="572" spans="1:60" outlineLevel="1" x14ac:dyDescent="0.25">
      <c r="A572" s="217"/>
      <c r="B572" s="218"/>
      <c r="C572" s="244" t="s">
        <v>1298</v>
      </c>
      <c r="D572" s="222"/>
      <c r="E572" s="223">
        <v>14.51</v>
      </c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10"/>
      <c r="Z572" s="210"/>
      <c r="AA572" s="210"/>
      <c r="AB572" s="210"/>
      <c r="AC572" s="210"/>
      <c r="AD572" s="210"/>
      <c r="AE572" s="210"/>
      <c r="AF572" s="210"/>
      <c r="AG572" s="210" t="s">
        <v>282</v>
      </c>
      <c r="AH572" s="210">
        <v>0</v>
      </c>
      <c r="AI572" s="210"/>
      <c r="AJ572" s="210"/>
      <c r="AK572" s="210"/>
      <c r="AL572" s="210"/>
      <c r="AM572" s="210"/>
      <c r="AN572" s="210"/>
      <c r="AO572" s="210"/>
      <c r="AP572" s="210"/>
      <c r="AQ572" s="210"/>
      <c r="AR572" s="210"/>
      <c r="AS572" s="210"/>
      <c r="AT572" s="210"/>
      <c r="AU572" s="210"/>
      <c r="AV572" s="210"/>
      <c r="AW572" s="210"/>
      <c r="AX572" s="210"/>
      <c r="AY572" s="210"/>
      <c r="AZ572" s="210"/>
      <c r="BA572" s="210"/>
      <c r="BB572" s="210"/>
      <c r="BC572" s="210"/>
      <c r="BD572" s="210"/>
      <c r="BE572" s="210"/>
      <c r="BF572" s="210"/>
      <c r="BG572" s="210"/>
      <c r="BH572" s="210"/>
    </row>
    <row r="573" spans="1:60" outlineLevel="1" x14ac:dyDescent="0.25">
      <c r="A573" s="217"/>
      <c r="B573" s="218"/>
      <c r="C573" s="244" t="s">
        <v>1302</v>
      </c>
      <c r="D573" s="222"/>
      <c r="E573" s="223">
        <v>99.82</v>
      </c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10"/>
      <c r="Z573" s="210"/>
      <c r="AA573" s="210"/>
      <c r="AB573" s="210"/>
      <c r="AC573" s="210"/>
      <c r="AD573" s="210"/>
      <c r="AE573" s="210"/>
      <c r="AF573" s="210"/>
      <c r="AG573" s="210" t="s">
        <v>282</v>
      </c>
      <c r="AH573" s="210">
        <v>0</v>
      </c>
      <c r="AI573" s="210"/>
      <c r="AJ573" s="210"/>
      <c r="AK573" s="210"/>
      <c r="AL573" s="210"/>
      <c r="AM573" s="210"/>
      <c r="AN573" s="210"/>
      <c r="AO573" s="210"/>
      <c r="AP573" s="210"/>
      <c r="AQ573" s="210"/>
      <c r="AR573" s="210"/>
      <c r="AS573" s="210"/>
      <c r="AT573" s="210"/>
      <c r="AU573" s="210"/>
      <c r="AV573" s="210"/>
      <c r="AW573" s="210"/>
      <c r="AX573" s="210"/>
      <c r="AY573" s="210"/>
      <c r="AZ573" s="210"/>
      <c r="BA573" s="210"/>
      <c r="BB573" s="210"/>
      <c r="BC573" s="210"/>
      <c r="BD573" s="210"/>
      <c r="BE573" s="210"/>
      <c r="BF573" s="210"/>
      <c r="BG573" s="210"/>
      <c r="BH573" s="210"/>
    </row>
    <row r="574" spans="1:60" ht="20.399999999999999" outlineLevel="1" x14ac:dyDescent="0.25">
      <c r="A574" s="231">
        <v>108</v>
      </c>
      <c r="B574" s="232" t="s">
        <v>1510</v>
      </c>
      <c r="C574" s="242" t="s">
        <v>1511</v>
      </c>
      <c r="D574" s="233" t="s">
        <v>299</v>
      </c>
      <c r="E574" s="234">
        <v>199.7422</v>
      </c>
      <c r="F574" s="235"/>
      <c r="G574" s="236">
        <f>ROUND(E574*F574,2)</f>
        <v>0</v>
      </c>
      <c r="H574" s="235"/>
      <c r="I574" s="236">
        <f>ROUND(E574*H574,2)</f>
        <v>0</v>
      </c>
      <c r="J574" s="235"/>
      <c r="K574" s="236">
        <f>ROUND(E574*J574,2)</f>
        <v>0</v>
      </c>
      <c r="L574" s="236">
        <v>15</v>
      </c>
      <c r="M574" s="236">
        <f>G574*(1+L574/100)</f>
        <v>0</v>
      </c>
      <c r="N574" s="236">
        <v>0.02</v>
      </c>
      <c r="O574" s="236">
        <f>ROUND(E574*N574,2)</f>
        <v>3.99</v>
      </c>
      <c r="P574" s="236">
        <v>0</v>
      </c>
      <c r="Q574" s="236">
        <f>ROUND(E574*P574,2)</f>
        <v>0</v>
      </c>
      <c r="R574" s="236" t="s">
        <v>738</v>
      </c>
      <c r="S574" s="236" t="s">
        <v>243</v>
      </c>
      <c r="T574" s="237" t="s">
        <v>243</v>
      </c>
      <c r="U574" s="220">
        <v>0</v>
      </c>
      <c r="V574" s="220">
        <f>ROUND(E574*U574,2)</f>
        <v>0</v>
      </c>
      <c r="W574" s="220"/>
      <c r="X574" s="220" t="s">
        <v>739</v>
      </c>
      <c r="Y574" s="210"/>
      <c r="Z574" s="210"/>
      <c r="AA574" s="210"/>
      <c r="AB574" s="210"/>
      <c r="AC574" s="210"/>
      <c r="AD574" s="210"/>
      <c r="AE574" s="210"/>
      <c r="AF574" s="210"/>
      <c r="AG574" s="210" t="s">
        <v>740</v>
      </c>
      <c r="AH574" s="210"/>
      <c r="AI574" s="210"/>
      <c r="AJ574" s="210"/>
      <c r="AK574" s="210"/>
      <c r="AL574" s="210"/>
      <c r="AM574" s="210"/>
      <c r="AN574" s="210"/>
      <c r="AO574" s="210"/>
      <c r="AP574" s="210"/>
      <c r="AQ574" s="210"/>
      <c r="AR574" s="210"/>
      <c r="AS574" s="210"/>
      <c r="AT574" s="210"/>
      <c r="AU574" s="210"/>
      <c r="AV574" s="210"/>
      <c r="AW574" s="210"/>
      <c r="AX574" s="210"/>
      <c r="AY574" s="210"/>
      <c r="AZ574" s="210"/>
      <c r="BA574" s="210"/>
      <c r="BB574" s="210"/>
      <c r="BC574" s="210"/>
      <c r="BD574" s="210"/>
      <c r="BE574" s="210"/>
      <c r="BF574" s="210"/>
      <c r="BG574" s="210"/>
      <c r="BH574" s="210"/>
    </row>
    <row r="575" spans="1:60" outlineLevel="1" x14ac:dyDescent="0.25">
      <c r="A575" s="217"/>
      <c r="B575" s="218"/>
      <c r="C575" s="244" t="s">
        <v>1512</v>
      </c>
      <c r="D575" s="222"/>
      <c r="E575" s="223">
        <v>157.04</v>
      </c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10"/>
      <c r="Z575" s="210"/>
      <c r="AA575" s="210"/>
      <c r="AB575" s="210"/>
      <c r="AC575" s="210"/>
      <c r="AD575" s="210"/>
      <c r="AE575" s="210"/>
      <c r="AF575" s="210"/>
      <c r="AG575" s="210" t="s">
        <v>282</v>
      </c>
      <c r="AH575" s="210">
        <v>0</v>
      </c>
      <c r="AI575" s="210"/>
      <c r="AJ575" s="210"/>
      <c r="AK575" s="210"/>
      <c r="AL575" s="210"/>
      <c r="AM575" s="210"/>
      <c r="AN575" s="210"/>
      <c r="AO575" s="210"/>
      <c r="AP575" s="210"/>
      <c r="AQ575" s="210"/>
      <c r="AR575" s="210"/>
      <c r="AS575" s="210"/>
      <c r="AT575" s="210"/>
      <c r="AU575" s="210"/>
      <c r="AV575" s="210"/>
      <c r="AW575" s="210"/>
      <c r="AX575" s="210"/>
      <c r="AY575" s="210"/>
      <c r="AZ575" s="210"/>
      <c r="BA575" s="210"/>
      <c r="BB575" s="210"/>
      <c r="BC575" s="210"/>
      <c r="BD575" s="210"/>
      <c r="BE575" s="210"/>
      <c r="BF575" s="210"/>
      <c r="BG575" s="210"/>
      <c r="BH575" s="210"/>
    </row>
    <row r="576" spans="1:60" outlineLevel="1" x14ac:dyDescent="0.25">
      <c r="A576" s="217"/>
      <c r="B576" s="218"/>
      <c r="C576" s="244" t="s">
        <v>1513</v>
      </c>
      <c r="D576" s="222"/>
      <c r="E576" s="223">
        <v>37.61</v>
      </c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10"/>
      <c r="Z576" s="210"/>
      <c r="AA576" s="210"/>
      <c r="AB576" s="210"/>
      <c r="AC576" s="210"/>
      <c r="AD576" s="210"/>
      <c r="AE576" s="210"/>
      <c r="AF576" s="210"/>
      <c r="AG576" s="210" t="s">
        <v>282</v>
      </c>
      <c r="AH576" s="210">
        <v>0</v>
      </c>
      <c r="AI576" s="210"/>
      <c r="AJ576" s="210"/>
      <c r="AK576" s="210"/>
      <c r="AL576" s="210"/>
      <c r="AM576" s="210"/>
      <c r="AN576" s="210"/>
      <c r="AO576" s="210"/>
      <c r="AP576" s="210"/>
      <c r="AQ576" s="210"/>
      <c r="AR576" s="210"/>
      <c r="AS576" s="210"/>
      <c r="AT576" s="210"/>
      <c r="AU576" s="210"/>
      <c r="AV576" s="210"/>
      <c r="AW576" s="210"/>
      <c r="AX576" s="210"/>
      <c r="AY576" s="210"/>
      <c r="AZ576" s="210"/>
      <c r="BA576" s="210"/>
      <c r="BB576" s="210"/>
      <c r="BC576" s="210"/>
      <c r="BD576" s="210"/>
      <c r="BE576" s="210"/>
      <c r="BF576" s="210"/>
      <c r="BG576" s="210"/>
      <c r="BH576" s="210"/>
    </row>
    <row r="577" spans="1:60" outlineLevel="1" x14ac:dyDescent="0.25">
      <c r="A577" s="217"/>
      <c r="B577" s="218"/>
      <c r="C577" s="244" t="s">
        <v>1514</v>
      </c>
      <c r="D577" s="222"/>
      <c r="E577" s="223">
        <v>1.51</v>
      </c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10"/>
      <c r="Z577" s="210"/>
      <c r="AA577" s="210"/>
      <c r="AB577" s="210"/>
      <c r="AC577" s="210"/>
      <c r="AD577" s="210"/>
      <c r="AE577" s="210"/>
      <c r="AF577" s="210"/>
      <c r="AG577" s="210" t="s">
        <v>282</v>
      </c>
      <c r="AH577" s="210">
        <v>0</v>
      </c>
      <c r="AI577" s="210"/>
      <c r="AJ577" s="210"/>
      <c r="AK577" s="210"/>
      <c r="AL577" s="210"/>
      <c r="AM577" s="210"/>
      <c r="AN577" s="210"/>
      <c r="AO577" s="210"/>
      <c r="AP577" s="210"/>
      <c r="AQ577" s="210"/>
      <c r="AR577" s="210"/>
      <c r="AS577" s="210"/>
      <c r="AT577" s="210"/>
      <c r="AU577" s="210"/>
      <c r="AV577" s="210"/>
      <c r="AW577" s="210"/>
      <c r="AX577" s="210"/>
      <c r="AY577" s="210"/>
      <c r="AZ577" s="210"/>
      <c r="BA577" s="210"/>
      <c r="BB577" s="210"/>
      <c r="BC577" s="210"/>
      <c r="BD577" s="210"/>
      <c r="BE577" s="210"/>
      <c r="BF577" s="210"/>
      <c r="BG577" s="210"/>
      <c r="BH577" s="210"/>
    </row>
    <row r="578" spans="1:60" outlineLevel="1" x14ac:dyDescent="0.25">
      <c r="A578" s="217"/>
      <c r="B578" s="218"/>
      <c r="C578" s="244" t="s">
        <v>1515</v>
      </c>
      <c r="D578" s="222"/>
      <c r="E578" s="223">
        <v>3.58</v>
      </c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10"/>
      <c r="Z578" s="210"/>
      <c r="AA578" s="210"/>
      <c r="AB578" s="210"/>
      <c r="AC578" s="210"/>
      <c r="AD578" s="210"/>
      <c r="AE578" s="210"/>
      <c r="AF578" s="210"/>
      <c r="AG578" s="210" t="s">
        <v>282</v>
      </c>
      <c r="AH578" s="210">
        <v>0</v>
      </c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</row>
    <row r="579" spans="1:60" ht="20.399999999999999" outlineLevel="1" x14ac:dyDescent="0.25">
      <c r="A579" s="231">
        <v>109</v>
      </c>
      <c r="B579" s="232" t="s">
        <v>1516</v>
      </c>
      <c r="C579" s="242" t="s">
        <v>1517</v>
      </c>
      <c r="D579" s="233" t="s">
        <v>299</v>
      </c>
      <c r="E579" s="234">
        <v>16.925899999999999</v>
      </c>
      <c r="F579" s="235"/>
      <c r="G579" s="236">
        <f>ROUND(E579*F579,2)</f>
        <v>0</v>
      </c>
      <c r="H579" s="235"/>
      <c r="I579" s="236">
        <f>ROUND(E579*H579,2)</f>
        <v>0</v>
      </c>
      <c r="J579" s="235"/>
      <c r="K579" s="236">
        <f>ROUND(E579*J579,2)</f>
        <v>0</v>
      </c>
      <c r="L579" s="236">
        <v>15</v>
      </c>
      <c r="M579" s="236">
        <f>G579*(1+L579/100)</f>
        <v>0</v>
      </c>
      <c r="N579" s="236">
        <v>0.02</v>
      </c>
      <c r="O579" s="236">
        <f>ROUND(E579*N579,2)</f>
        <v>0.34</v>
      </c>
      <c r="P579" s="236">
        <v>0</v>
      </c>
      <c r="Q579" s="236">
        <f>ROUND(E579*P579,2)</f>
        <v>0</v>
      </c>
      <c r="R579" s="236" t="s">
        <v>738</v>
      </c>
      <c r="S579" s="236" t="s">
        <v>243</v>
      </c>
      <c r="T579" s="237" t="s">
        <v>243</v>
      </c>
      <c r="U579" s="220">
        <v>0</v>
      </c>
      <c r="V579" s="220">
        <f>ROUND(E579*U579,2)</f>
        <v>0</v>
      </c>
      <c r="W579" s="220"/>
      <c r="X579" s="220" t="s">
        <v>739</v>
      </c>
      <c r="Y579" s="210"/>
      <c r="Z579" s="210"/>
      <c r="AA579" s="210"/>
      <c r="AB579" s="210"/>
      <c r="AC579" s="210"/>
      <c r="AD579" s="210"/>
      <c r="AE579" s="210"/>
      <c r="AF579" s="210"/>
      <c r="AG579" s="210" t="s">
        <v>740</v>
      </c>
      <c r="AH579" s="210"/>
      <c r="AI579" s="210"/>
      <c r="AJ579" s="210"/>
      <c r="AK579" s="210"/>
      <c r="AL579" s="210"/>
      <c r="AM579" s="210"/>
      <c r="AN579" s="210"/>
      <c r="AO579" s="210"/>
      <c r="AP579" s="210"/>
      <c r="AQ579" s="210"/>
      <c r="AR579" s="210"/>
      <c r="AS579" s="210"/>
      <c r="AT579" s="210"/>
      <c r="AU579" s="210"/>
      <c r="AV579" s="210"/>
      <c r="AW579" s="210"/>
      <c r="AX579" s="210"/>
      <c r="AY579" s="210"/>
      <c r="AZ579" s="210"/>
      <c r="BA579" s="210"/>
      <c r="BB579" s="210"/>
      <c r="BC579" s="210"/>
      <c r="BD579" s="210"/>
      <c r="BE579" s="210"/>
      <c r="BF579" s="210"/>
      <c r="BG579" s="210"/>
      <c r="BH579" s="210"/>
    </row>
    <row r="580" spans="1:60" outlineLevel="1" x14ac:dyDescent="0.25">
      <c r="A580" s="217"/>
      <c r="B580" s="218"/>
      <c r="C580" s="244" t="s">
        <v>1518</v>
      </c>
      <c r="D580" s="222"/>
      <c r="E580" s="223">
        <v>13.655620000000001</v>
      </c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10"/>
      <c r="Z580" s="210"/>
      <c r="AA580" s="210"/>
      <c r="AB580" s="210"/>
      <c r="AC580" s="210"/>
      <c r="AD580" s="210"/>
      <c r="AE580" s="210"/>
      <c r="AF580" s="210"/>
      <c r="AG580" s="210" t="s">
        <v>282</v>
      </c>
      <c r="AH580" s="210">
        <v>0</v>
      </c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</row>
    <row r="581" spans="1:60" outlineLevel="1" x14ac:dyDescent="0.25">
      <c r="A581" s="217"/>
      <c r="B581" s="218"/>
      <c r="C581" s="244" t="s">
        <v>1519</v>
      </c>
      <c r="D581" s="222"/>
      <c r="E581" s="223">
        <v>3.2703000000000002</v>
      </c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10"/>
      <c r="Z581" s="210"/>
      <c r="AA581" s="210"/>
      <c r="AB581" s="210"/>
      <c r="AC581" s="210"/>
      <c r="AD581" s="210"/>
      <c r="AE581" s="210"/>
      <c r="AF581" s="210"/>
      <c r="AG581" s="210" t="s">
        <v>282</v>
      </c>
      <c r="AH581" s="210">
        <v>0</v>
      </c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</row>
    <row r="582" spans="1:60" ht="30.6" outlineLevel="1" x14ac:dyDescent="0.25">
      <c r="A582" s="231">
        <v>110</v>
      </c>
      <c r="B582" s="232" t="s">
        <v>1520</v>
      </c>
      <c r="C582" s="242" t="s">
        <v>1521</v>
      </c>
      <c r="D582" s="233" t="s">
        <v>290</v>
      </c>
      <c r="E582" s="234">
        <v>275.67099999999999</v>
      </c>
      <c r="F582" s="235"/>
      <c r="G582" s="236">
        <f>ROUND(E582*F582,2)</f>
        <v>0</v>
      </c>
      <c r="H582" s="235"/>
      <c r="I582" s="236">
        <f>ROUND(E582*H582,2)</f>
        <v>0</v>
      </c>
      <c r="J582" s="235"/>
      <c r="K582" s="236">
        <f>ROUND(E582*J582,2)</f>
        <v>0</v>
      </c>
      <c r="L582" s="236">
        <v>15</v>
      </c>
      <c r="M582" s="236">
        <f>G582*(1+L582/100)</f>
        <v>0</v>
      </c>
      <c r="N582" s="236">
        <v>8.9999999999999998E-4</v>
      </c>
      <c r="O582" s="236">
        <f>ROUND(E582*N582,2)</f>
        <v>0.25</v>
      </c>
      <c r="P582" s="236">
        <v>0</v>
      </c>
      <c r="Q582" s="236">
        <f>ROUND(E582*P582,2)</f>
        <v>0</v>
      </c>
      <c r="R582" s="236" t="s">
        <v>738</v>
      </c>
      <c r="S582" s="236" t="s">
        <v>243</v>
      </c>
      <c r="T582" s="237" t="s">
        <v>243</v>
      </c>
      <c r="U582" s="220">
        <v>0</v>
      </c>
      <c r="V582" s="220">
        <f>ROUND(E582*U582,2)</f>
        <v>0</v>
      </c>
      <c r="W582" s="220"/>
      <c r="X582" s="220" t="s">
        <v>739</v>
      </c>
      <c r="Y582" s="210"/>
      <c r="Z582" s="210"/>
      <c r="AA582" s="210"/>
      <c r="AB582" s="210"/>
      <c r="AC582" s="210"/>
      <c r="AD582" s="210"/>
      <c r="AE582" s="210"/>
      <c r="AF582" s="210"/>
      <c r="AG582" s="210" t="s">
        <v>740</v>
      </c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</row>
    <row r="583" spans="1:60" outlineLevel="1" x14ac:dyDescent="0.25">
      <c r="A583" s="217"/>
      <c r="B583" s="218"/>
      <c r="C583" s="244" t="s">
        <v>1522</v>
      </c>
      <c r="D583" s="222"/>
      <c r="E583" s="223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10"/>
      <c r="Z583" s="210"/>
      <c r="AA583" s="210"/>
      <c r="AB583" s="210"/>
      <c r="AC583" s="210"/>
      <c r="AD583" s="210"/>
      <c r="AE583" s="210"/>
      <c r="AF583" s="210"/>
      <c r="AG583" s="210" t="s">
        <v>282</v>
      </c>
      <c r="AH583" s="210">
        <v>0</v>
      </c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</row>
    <row r="584" spans="1:60" outlineLevel="1" x14ac:dyDescent="0.25">
      <c r="A584" s="217"/>
      <c r="B584" s="218"/>
      <c r="C584" s="244" t="s">
        <v>1523</v>
      </c>
      <c r="D584" s="222"/>
      <c r="E584" s="223">
        <v>255.05699999999999</v>
      </c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10"/>
      <c r="Z584" s="210"/>
      <c r="AA584" s="210"/>
      <c r="AB584" s="210"/>
      <c r="AC584" s="210"/>
      <c r="AD584" s="210"/>
      <c r="AE584" s="210"/>
      <c r="AF584" s="210"/>
      <c r="AG584" s="210" t="s">
        <v>282</v>
      </c>
      <c r="AH584" s="210">
        <v>0</v>
      </c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</row>
    <row r="585" spans="1:60" outlineLevel="1" x14ac:dyDescent="0.25">
      <c r="A585" s="217"/>
      <c r="B585" s="218"/>
      <c r="C585" s="244" t="s">
        <v>1524</v>
      </c>
      <c r="D585" s="222"/>
      <c r="E585" s="223">
        <v>20.614000000000001</v>
      </c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10"/>
      <c r="Z585" s="210"/>
      <c r="AA585" s="210"/>
      <c r="AB585" s="210"/>
      <c r="AC585" s="210"/>
      <c r="AD585" s="210"/>
      <c r="AE585" s="210"/>
      <c r="AF585" s="210"/>
      <c r="AG585" s="210" t="s">
        <v>282</v>
      </c>
      <c r="AH585" s="210">
        <v>0</v>
      </c>
      <c r="AI585" s="210"/>
      <c r="AJ585" s="210"/>
      <c r="AK585" s="210"/>
      <c r="AL585" s="210"/>
      <c r="AM585" s="210"/>
      <c r="AN585" s="210"/>
      <c r="AO585" s="210"/>
      <c r="AP585" s="210"/>
      <c r="AQ585" s="210"/>
      <c r="AR585" s="210"/>
      <c r="AS585" s="210"/>
      <c r="AT585" s="210"/>
      <c r="AU585" s="210"/>
      <c r="AV585" s="210"/>
      <c r="AW585" s="210"/>
      <c r="AX585" s="210"/>
      <c r="AY585" s="210"/>
      <c r="AZ585" s="210"/>
      <c r="BA585" s="210"/>
      <c r="BB585" s="210"/>
      <c r="BC585" s="210"/>
      <c r="BD585" s="210"/>
      <c r="BE585" s="210"/>
      <c r="BF585" s="210"/>
      <c r="BG585" s="210"/>
      <c r="BH585" s="210"/>
    </row>
    <row r="586" spans="1:60" ht="20.399999999999999" outlineLevel="1" x14ac:dyDescent="0.25">
      <c r="A586" s="231">
        <v>111</v>
      </c>
      <c r="B586" s="232" t="s">
        <v>1525</v>
      </c>
      <c r="C586" s="242" t="s">
        <v>1526</v>
      </c>
      <c r="D586" s="233" t="s">
        <v>290</v>
      </c>
      <c r="E586" s="234">
        <v>275.67099999999999</v>
      </c>
      <c r="F586" s="235"/>
      <c r="G586" s="236">
        <f>ROUND(E586*F586,2)</f>
        <v>0</v>
      </c>
      <c r="H586" s="235"/>
      <c r="I586" s="236">
        <f>ROUND(E586*H586,2)</f>
        <v>0</v>
      </c>
      <c r="J586" s="235"/>
      <c r="K586" s="236">
        <f>ROUND(E586*J586,2)</f>
        <v>0</v>
      </c>
      <c r="L586" s="236">
        <v>15</v>
      </c>
      <c r="M586" s="236">
        <f>G586*(1+L586/100)</f>
        <v>0</v>
      </c>
      <c r="N586" s="236">
        <v>2.3999999999999998E-3</v>
      </c>
      <c r="O586" s="236">
        <f>ROUND(E586*N586,2)</f>
        <v>0.66</v>
      </c>
      <c r="P586" s="236">
        <v>0</v>
      </c>
      <c r="Q586" s="236">
        <f>ROUND(E586*P586,2)</f>
        <v>0</v>
      </c>
      <c r="R586" s="236" t="s">
        <v>738</v>
      </c>
      <c r="S586" s="236" t="s">
        <v>243</v>
      </c>
      <c r="T586" s="237" t="s">
        <v>243</v>
      </c>
      <c r="U586" s="220">
        <v>0</v>
      </c>
      <c r="V586" s="220">
        <f>ROUND(E586*U586,2)</f>
        <v>0</v>
      </c>
      <c r="W586" s="220"/>
      <c r="X586" s="220" t="s">
        <v>739</v>
      </c>
      <c r="Y586" s="210"/>
      <c r="Z586" s="210"/>
      <c r="AA586" s="210"/>
      <c r="AB586" s="210"/>
      <c r="AC586" s="210"/>
      <c r="AD586" s="210"/>
      <c r="AE586" s="210"/>
      <c r="AF586" s="210"/>
      <c r="AG586" s="210" t="s">
        <v>740</v>
      </c>
      <c r="AH586" s="210"/>
      <c r="AI586" s="210"/>
      <c r="AJ586" s="210"/>
      <c r="AK586" s="210"/>
      <c r="AL586" s="210"/>
      <c r="AM586" s="210"/>
      <c r="AN586" s="210"/>
      <c r="AO586" s="210"/>
      <c r="AP586" s="210"/>
      <c r="AQ586" s="210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10"/>
      <c r="BB586" s="210"/>
      <c r="BC586" s="210"/>
      <c r="BD586" s="210"/>
      <c r="BE586" s="210"/>
      <c r="BF586" s="210"/>
      <c r="BG586" s="210"/>
      <c r="BH586" s="210"/>
    </row>
    <row r="587" spans="1:60" outlineLevel="1" x14ac:dyDescent="0.25">
      <c r="A587" s="217"/>
      <c r="B587" s="218"/>
      <c r="C587" s="244" t="s">
        <v>1523</v>
      </c>
      <c r="D587" s="222"/>
      <c r="E587" s="223">
        <v>255.05699999999999</v>
      </c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10"/>
      <c r="Z587" s="210"/>
      <c r="AA587" s="210"/>
      <c r="AB587" s="210"/>
      <c r="AC587" s="210"/>
      <c r="AD587" s="210"/>
      <c r="AE587" s="210"/>
      <c r="AF587" s="210"/>
      <c r="AG587" s="210" t="s">
        <v>282</v>
      </c>
      <c r="AH587" s="210">
        <v>0</v>
      </c>
      <c r="AI587" s="210"/>
      <c r="AJ587" s="210"/>
      <c r="AK587" s="210"/>
      <c r="AL587" s="210"/>
      <c r="AM587" s="210"/>
      <c r="AN587" s="210"/>
      <c r="AO587" s="210"/>
      <c r="AP587" s="210"/>
      <c r="AQ587" s="210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10"/>
      <c r="BB587" s="210"/>
      <c r="BC587" s="210"/>
      <c r="BD587" s="210"/>
      <c r="BE587" s="210"/>
      <c r="BF587" s="210"/>
      <c r="BG587" s="210"/>
      <c r="BH587" s="210"/>
    </row>
    <row r="588" spans="1:60" outlineLevel="1" x14ac:dyDescent="0.25">
      <c r="A588" s="217"/>
      <c r="B588" s="218"/>
      <c r="C588" s="244" t="s">
        <v>1524</v>
      </c>
      <c r="D588" s="222"/>
      <c r="E588" s="223">
        <v>20.614000000000001</v>
      </c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10"/>
      <c r="Z588" s="210"/>
      <c r="AA588" s="210"/>
      <c r="AB588" s="210"/>
      <c r="AC588" s="210"/>
      <c r="AD588" s="210"/>
      <c r="AE588" s="210"/>
      <c r="AF588" s="210"/>
      <c r="AG588" s="210" t="s">
        <v>282</v>
      </c>
      <c r="AH588" s="210">
        <v>0</v>
      </c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10"/>
      <c r="BB588" s="210"/>
      <c r="BC588" s="210"/>
      <c r="BD588" s="210"/>
      <c r="BE588" s="210"/>
      <c r="BF588" s="210"/>
      <c r="BG588" s="210"/>
      <c r="BH588" s="210"/>
    </row>
    <row r="589" spans="1:60" ht="20.399999999999999" outlineLevel="1" x14ac:dyDescent="0.25">
      <c r="A589" s="231">
        <v>112</v>
      </c>
      <c r="B589" s="232" t="s">
        <v>1527</v>
      </c>
      <c r="C589" s="242" t="s">
        <v>1528</v>
      </c>
      <c r="D589" s="233" t="s">
        <v>290</v>
      </c>
      <c r="E589" s="234">
        <v>2150.0709999999999</v>
      </c>
      <c r="F589" s="235"/>
      <c r="G589" s="236">
        <f>ROUND(E589*F589,2)</f>
        <v>0</v>
      </c>
      <c r="H589" s="235"/>
      <c r="I589" s="236">
        <f>ROUND(E589*H589,2)</f>
        <v>0</v>
      </c>
      <c r="J589" s="235"/>
      <c r="K589" s="236">
        <f>ROUND(E589*J589,2)</f>
        <v>0</v>
      </c>
      <c r="L589" s="236">
        <v>15</v>
      </c>
      <c r="M589" s="236">
        <f>G589*(1+L589/100)</f>
        <v>0</v>
      </c>
      <c r="N589" s="236">
        <v>4.4000000000000003E-3</v>
      </c>
      <c r="O589" s="236">
        <f>ROUND(E589*N589,2)</f>
        <v>9.4600000000000009</v>
      </c>
      <c r="P589" s="236">
        <v>0</v>
      </c>
      <c r="Q589" s="236">
        <f>ROUND(E589*P589,2)</f>
        <v>0</v>
      </c>
      <c r="R589" s="236" t="s">
        <v>738</v>
      </c>
      <c r="S589" s="236" t="s">
        <v>243</v>
      </c>
      <c r="T589" s="237" t="s">
        <v>243</v>
      </c>
      <c r="U589" s="220">
        <v>0</v>
      </c>
      <c r="V589" s="220">
        <f>ROUND(E589*U589,2)</f>
        <v>0</v>
      </c>
      <c r="W589" s="220"/>
      <c r="X589" s="220" t="s">
        <v>739</v>
      </c>
      <c r="Y589" s="210"/>
      <c r="Z589" s="210"/>
      <c r="AA589" s="210"/>
      <c r="AB589" s="210"/>
      <c r="AC589" s="210"/>
      <c r="AD589" s="210"/>
      <c r="AE589" s="210"/>
      <c r="AF589" s="210"/>
      <c r="AG589" s="210" t="s">
        <v>740</v>
      </c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</row>
    <row r="590" spans="1:60" outlineLevel="1" x14ac:dyDescent="0.25">
      <c r="A590" s="217"/>
      <c r="B590" s="218"/>
      <c r="C590" s="244" t="s">
        <v>1529</v>
      </c>
      <c r="D590" s="222"/>
      <c r="E590" s="223">
        <v>222.15600000000001</v>
      </c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10"/>
      <c r="Z590" s="210"/>
      <c r="AA590" s="210"/>
      <c r="AB590" s="210"/>
      <c r="AC590" s="210"/>
      <c r="AD590" s="210"/>
      <c r="AE590" s="210"/>
      <c r="AF590" s="210"/>
      <c r="AG590" s="210" t="s">
        <v>282</v>
      </c>
      <c r="AH590" s="210">
        <v>0</v>
      </c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</row>
    <row r="591" spans="1:60" outlineLevel="1" x14ac:dyDescent="0.25">
      <c r="A591" s="217"/>
      <c r="B591" s="218"/>
      <c r="C591" s="244" t="s">
        <v>1530</v>
      </c>
      <c r="D591" s="222"/>
      <c r="E591" s="223">
        <v>156.00200000000001</v>
      </c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10"/>
      <c r="Z591" s="210"/>
      <c r="AA591" s="210"/>
      <c r="AB591" s="210"/>
      <c r="AC591" s="210"/>
      <c r="AD591" s="210"/>
      <c r="AE591" s="210"/>
      <c r="AF591" s="210"/>
      <c r="AG591" s="210" t="s">
        <v>282</v>
      </c>
      <c r="AH591" s="210">
        <v>0</v>
      </c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</row>
    <row r="592" spans="1:60" outlineLevel="1" x14ac:dyDescent="0.25">
      <c r="A592" s="217"/>
      <c r="B592" s="218"/>
      <c r="C592" s="244" t="s">
        <v>1531</v>
      </c>
      <c r="D592" s="222"/>
      <c r="E592" s="223">
        <v>15.961</v>
      </c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10"/>
      <c r="Z592" s="210"/>
      <c r="AA592" s="210"/>
      <c r="AB592" s="210"/>
      <c r="AC592" s="210"/>
      <c r="AD592" s="210"/>
      <c r="AE592" s="210"/>
      <c r="AF592" s="210"/>
      <c r="AG592" s="210" t="s">
        <v>282</v>
      </c>
      <c r="AH592" s="210">
        <v>0</v>
      </c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</row>
    <row r="593" spans="1:60" outlineLevel="1" x14ac:dyDescent="0.25">
      <c r="A593" s="217"/>
      <c r="B593" s="218"/>
      <c r="C593" s="244" t="s">
        <v>1532</v>
      </c>
      <c r="D593" s="222"/>
      <c r="E593" s="223">
        <v>109.80200000000001</v>
      </c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10"/>
      <c r="Z593" s="210"/>
      <c r="AA593" s="210"/>
      <c r="AB593" s="210"/>
      <c r="AC593" s="210"/>
      <c r="AD593" s="210"/>
      <c r="AE593" s="210"/>
      <c r="AF593" s="210"/>
      <c r="AG593" s="210" t="s">
        <v>282</v>
      </c>
      <c r="AH593" s="210">
        <v>0</v>
      </c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</row>
    <row r="594" spans="1:60" outlineLevel="1" x14ac:dyDescent="0.25">
      <c r="A594" s="217"/>
      <c r="B594" s="218"/>
      <c r="C594" s="264" t="s">
        <v>367</v>
      </c>
      <c r="D594" s="248"/>
      <c r="E594" s="249">
        <v>503.92099999999999</v>
      </c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10"/>
      <c r="Z594" s="210"/>
      <c r="AA594" s="210"/>
      <c r="AB594" s="210"/>
      <c r="AC594" s="210"/>
      <c r="AD594" s="210"/>
      <c r="AE594" s="210"/>
      <c r="AF594" s="210"/>
      <c r="AG594" s="210" t="s">
        <v>282</v>
      </c>
      <c r="AH594" s="210">
        <v>1</v>
      </c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</row>
    <row r="595" spans="1:60" outlineLevel="1" x14ac:dyDescent="0.25">
      <c r="A595" s="217"/>
      <c r="B595" s="218"/>
      <c r="C595" s="265" t="s">
        <v>452</v>
      </c>
      <c r="D595" s="250"/>
      <c r="E595" s="251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10"/>
      <c r="Z595" s="210"/>
      <c r="AA595" s="210"/>
      <c r="AB595" s="210"/>
      <c r="AC595" s="210"/>
      <c r="AD595" s="210"/>
      <c r="AE595" s="210"/>
      <c r="AF595" s="210"/>
      <c r="AG595" s="210" t="s">
        <v>282</v>
      </c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</row>
    <row r="596" spans="1:60" outlineLevel="1" x14ac:dyDescent="0.25">
      <c r="A596" s="217"/>
      <c r="B596" s="218"/>
      <c r="C596" s="266" t="s">
        <v>1533</v>
      </c>
      <c r="D596" s="250"/>
      <c r="E596" s="251">
        <v>198.27</v>
      </c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10"/>
      <c r="Z596" s="210"/>
      <c r="AA596" s="210"/>
      <c r="AB596" s="210"/>
      <c r="AC596" s="210"/>
      <c r="AD596" s="210"/>
      <c r="AE596" s="210"/>
      <c r="AF596" s="210"/>
      <c r="AG596" s="210" t="s">
        <v>282</v>
      </c>
      <c r="AH596" s="210">
        <v>2</v>
      </c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</row>
    <row r="597" spans="1:60" ht="20.399999999999999" outlineLevel="1" x14ac:dyDescent="0.25">
      <c r="A597" s="217"/>
      <c r="B597" s="218"/>
      <c r="C597" s="266" t="s">
        <v>1534</v>
      </c>
      <c r="D597" s="250"/>
      <c r="E597" s="251">
        <v>117.5</v>
      </c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10"/>
      <c r="Z597" s="210"/>
      <c r="AA597" s="210"/>
      <c r="AB597" s="210"/>
      <c r="AC597" s="210"/>
      <c r="AD597" s="210"/>
      <c r="AE597" s="210"/>
      <c r="AF597" s="210"/>
      <c r="AG597" s="210" t="s">
        <v>282</v>
      </c>
      <c r="AH597" s="210">
        <v>2</v>
      </c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</row>
    <row r="598" spans="1:60" ht="20.399999999999999" outlineLevel="1" x14ac:dyDescent="0.25">
      <c r="A598" s="217"/>
      <c r="B598" s="218"/>
      <c r="C598" s="266" t="s">
        <v>1535</v>
      </c>
      <c r="D598" s="250"/>
      <c r="E598" s="251">
        <v>432.48</v>
      </c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10"/>
      <c r="Z598" s="210"/>
      <c r="AA598" s="210"/>
      <c r="AB598" s="210"/>
      <c r="AC598" s="210"/>
      <c r="AD598" s="210"/>
      <c r="AE598" s="210"/>
      <c r="AF598" s="210"/>
      <c r="AG598" s="210" t="s">
        <v>282</v>
      </c>
      <c r="AH598" s="210">
        <v>2</v>
      </c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</row>
    <row r="599" spans="1:60" outlineLevel="1" x14ac:dyDescent="0.25">
      <c r="A599" s="217"/>
      <c r="B599" s="218"/>
      <c r="C599" s="265" t="s">
        <v>456</v>
      </c>
      <c r="D599" s="250"/>
      <c r="E599" s="251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10"/>
      <c r="Z599" s="210"/>
      <c r="AA599" s="210"/>
      <c r="AB599" s="210"/>
      <c r="AC599" s="210"/>
      <c r="AD599" s="210"/>
      <c r="AE599" s="210"/>
      <c r="AF599" s="210"/>
      <c r="AG599" s="210" t="s">
        <v>282</v>
      </c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</row>
    <row r="600" spans="1:60" outlineLevel="1" x14ac:dyDescent="0.25">
      <c r="A600" s="217"/>
      <c r="B600" s="218"/>
      <c r="C600" s="244" t="s">
        <v>1536</v>
      </c>
      <c r="D600" s="222"/>
      <c r="E600" s="223">
        <v>1646.15</v>
      </c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10"/>
      <c r="Z600" s="210"/>
      <c r="AA600" s="210"/>
      <c r="AB600" s="210"/>
      <c r="AC600" s="210"/>
      <c r="AD600" s="210"/>
      <c r="AE600" s="210"/>
      <c r="AF600" s="210"/>
      <c r="AG600" s="210" t="s">
        <v>282</v>
      </c>
      <c r="AH600" s="210">
        <v>0</v>
      </c>
      <c r="AI600" s="210"/>
      <c r="AJ600" s="210"/>
      <c r="AK600" s="210"/>
      <c r="AL600" s="210"/>
      <c r="AM600" s="210"/>
      <c r="AN600" s="210"/>
      <c r="AO600" s="210"/>
      <c r="AP600" s="210"/>
      <c r="AQ600" s="210"/>
      <c r="AR600" s="210"/>
      <c r="AS600" s="210"/>
      <c r="AT600" s="210"/>
      <c r="AU600" s="210"/>
      <c r="AV600" s="210"/>
      <c r="AW600" s="210"/>
      <c r="AX600" s="210"/>
      <c r="AY600" s="210"/>
      <c r="AZ600" s="210"/>
      <c r="BA600" s="210"/>
      <c r="BB600" s="210"/>
      <c r="BC600" s="210"/>
      <c r="BD600" s="210"/>
      <c r="BE600" s="210"/>
      <c r="BF600" s="210"/>
      <c r="BG600" s="210"/>
      <c r="BH600" s="210"/>
    </row>
    <row r="601" spans="1:60" outlineLevel="1" x14ac:dyDescent="0.25">
      <c r="A601" s="231">
        <v>113</v>
      </c>
      <c r="B601" s="232" t="s">
        <v>1537</v>
      </c>
      <c r="C601" s="242" t="s">
        <v>1538</v>
      </c>
      <c r="D601" s="233" t="s">
        <v>686</v>
      </c>
      <c r="E601" s="234">
        <v>14.71369</v>
      </c>
      <c r="F601" s="235"/>
      <c r="G601" s="236">
        <f>ROUND(E601*F601,2)</f>
        <v>0</v>
      </c>
      <c r="H601" s="235"/>
      <c r="I601" s="236">
        <f>ROUND(E601*H601,2)</f>
        <v>0</v>
      </c>
      <c r="J601" s="235"/>
      <c r="K601" s="236">
        <f>ROUND(E601*J601,2)</f>
        <v>0</v>
      </c>
      <c r="L601" s="236">
        <v>15</v>
      </c>
      <c r="M601" s="236">
        <f>G601*(1+L601/100)</f>
        <v>0</v>
      </c>
      <c r="N601" s="236">
        <v>0</v>
      </c>
      <c r="O601" s="236">
        <f>ROUND(E601*N601,2)</f>
        <v>0</v>
      </c>
      <c r="P601" s="236">
        <v>0</v>
      </c>
      <c r="Q601" s="236">
        <f>ROUND(E601*P601,2)</f>
        <v>0</v>
      </c>
      <c r="R601" s="236" t="s">
        <v>707</v>
      </c>
      <c r="S601" s="236" t="s">
        <v>243</v>
      </c>
      <c r="T601" s="237" t="s">
        <v>243</v>
      </c>
      <c r="U601" s="220">
        <v>2.1</v>
      </c>
      <c r="V601" s="220">
        <f>ROUND(E601*U601,2)</f>
        <v>30.9</v>
      </c>
      <c r="W601" s="220"/>
      <c r="X601" s="220" t="s">
        <v>688</v>
      </c>
      <c r="Y601" s="210"/>
      <c r="Z601" s="210"/>
      <c r="AA601" s="210"/>
      <c r="AB601" s="210"/>
      <c r="AC601" s="210"/>
      <c r="AD601" s="210"/>
      <c r="AE601" s="210"/>
      <c r="AF601" s="210"/>
      <c r="AG601" s="210" t="s">
        <v>689</v>
      </c>
      <c r="AH601" s="210"/>
      <c r="AI601" s="210"/>
      <c r="AJ601" s="210"/>
      <c r="AK601" s="210"/>
      <c r="AL601" s="210"/>
      <c r="AM601" s="210"/>
      <c r="AN601" s="210"/>
      <c r="AO601" s="210"/>
      <c r="AP601" s="210"/>
      <c r="AQ601" s="210"/>
      <c r="AR601" s="210"/>
      <c r="AS601" s="210"/>
      <c r="AT601" s="210"/>
      <c r="AU601" s="210"/>
      <c r="AV601" s="210"/>
      <c r="AW601" s="210"/>
      <c r="AX601" s="210"/>
      <c r="AY601" s="210"/>
      <c r="AZ601" s="210"/>
      <c r="BA601" s="210"/>
      <c r="BB601" s="210"/>
      <c r="BC601" s="210"/>
      <c r="BD601" s="210"/>
      <c r="BE601" s="210"/>
      <c r="BF601" s="210"/>
      <c r="BG601" s="210"/>
      <c r="BH601" s="210"/>
    </row>
    <row r="602" spans="1:60" outlineLevel="1" x14ac:dyDescent="0.25">
      <c r="A602" s="217"/>
      <c r="B602" s="218"/>
      <c r="C602" s="261" t="s">
        <v>744</v>
      </c>
      <c r="D602" s="252"/>
      <c r="E602" s="252"/>
      <c r="F602" s="252"/>
      <c r="G602" s="252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10"/>
      <c r="Z602" s="210"/>
      <c r="AA602" s="210"/>
      <c r="AB602" s="210"/>
      <c r="AC602" s="210"/>
      <c r="AD602" s="210"/>
      <c r="AE602" s="210"/>
      <c r="AF602" s="210"/>
      <c r="AG602" s="210" t="s">
        <v>295</v>
      </c>
      <c r="AH602" s="210"/>
      <c r="AI602" s="210"/>
      <c r="AJ602" s="210"/>
      <c r="AK602" s="210"/>
      <c r="AL602" s="210"/>
      <c r="AM602" s="210"/>
      <c r="AN602" s="210"/>
      <c r="AO602" s="210"/>
      <c r="AP602" s="210"/>
      <c r="AQ602" s="210"/>
      <c r="AR602" s="210"/>
      <c r="AS602" s="210"/>
      <c r="AT602" s="210"/>
      <c r="AU602" s="210"/>
      <c r="AV602" s="210"/>
      <c r="AW602" s="210"/>
      <c r="AX602" s="210"/>
      <c r="AY602" s="210"/>
      <c r="AZ602" s="210"/>
      <c r="BA602" s="210"/>
      <c r="BB602" s="210"/>
      <c r="BC602" s="210"/>
      <c r="BD602" s="210"/>
      <c r="BE602" s="210"/>
      <c r="BF602" s="210"/>
      <c r="BG602" s="210"/>
      <c r="BH602" s="210"/>
    </row>
    <row r="603" spans="1:60" x14ac:dyDescent="0.25">
      <c r="A603" s="225" t="s">
        <v>238</v>
      </c>
      <c r="B603" s="226" t="s">
        <v>154</v>
      </c>
      <c r="C603" s="241" t="s">
        <v>155</v>
      </c>
      <c r="D603" s="227"/>
      <c r="E603" s="228"/>
      <c r="F603" s="229"/>
      <c r="G603" s="229">
        <f>SUMIF(AG604:AG604,"&lt;&gt;NOR",G604:G604)</f>
        <v>0</v>
      </c>
      <c r="H603" s="229"/>
      <c r="I603" s="229">
        <f>SUM(I604:I604)</f>
        <v>0</v>
      </c>
      <c r="J603" s="229"/>
      <c r="K603" s="229">
        <f>SUM(K604:K604)</f>
        <v>0</v>
      </c>
      <c r="L603" s="229"/>
      <c r="M603" s="229">
        <f>SUM(M604:M604)</f>
        <v>0</v>
      </c>
      <c r="N603" s="229"/>
      <c r="O603" s="229">
        <f>SUM(O604:O604)</f>
        <v>0.28000000000000003</v>
      </c>
      <c r="P603" s="229"/>
      <c r="Q603" s="229">
        <f>SUM(Q604:Q604)</f>
        <v>0</v>
      </c>
      <c r="R603" s="229"/>
      <c r="S603" s="229"/>
      <c r="T603" s="230"/>
      <c r="U603" s="224"/>
      <c r="V603" s="224">
        <f>SUM(V604:V604)</f>
        <v>8.0399999999999991</v>
      </c>
      <c r="W603" s="224"/>
      <c r="X603" s="224"/>
      <c r="AG603" t="s">
        <v>239</v>
      </c>
    </row>
    <row r="604" spans="1:60" outlineLevel="1" x14ac:dyDescent="0.25">
      <c r="A604" s="254">
        <v>114</v>
      </c>
      <c r="B604" s="255" t="s">
        <v>1539</v>
      </c>
      <c r="C604" s="263" t="s">
        <v>1540</v>
      </c>
      <c r="D604" s="256" t="s">
        <v>526</v>
      </c>
      <c r="E604" s="257">
        <v>10</v>
      </c>
      <c r="F604" s="258"/>
      <c r="G604" s="259">
        <f>ROUND(E604*F604,2)</f>
        <v>0</v>
      </c>
      <c r="H604" s="258"/>
      <c r="I604" s="259">
        <f>ROUND(E604*H604,2)</f>
        <v>0</v>
      </c>
      <c r="J604" s="258"/>
      <c r="K604" s="259">
        <f>ROUND(E604*J604,2)</f>
        <v>0</v>
      </c>
      <c r="L604" s="259">
        <v>15</v>
      </c>
      <c r="M604" s="259">
        <f>G604*(1+L604/100)</f>
        <v>0</v>
      </c>
      <c r="N604" s="259">
        <v>2.8250000000000001E-2</v>
      </c>
      <c r="O604" s="259">
        <f>ROUND(E604*N604,2)</f>
        <v>0.28000000000000003</v>
      </c>
      <c r="P604" s="259">
        <v>0</v>
      </c>
      <c r="Q604" s="259">
        <f>ROUND(E604*P604,2)</f>
        <v>0</v>
      </c>
      <c r="R604" s="259" t="s">
        <v>1541</v>
      </c>
      <c r="S604" s="259" t="s">
        <v>243</v>
      </c>
      <c r="T604" s="260" t="s">
        <v>243</v>
      </c>
      <c r="U604" s="220">
        <v>0.80400000000000005</v>
      </c>
      <c r="V604" s="220">
        <f>ROUND(E604*U604,2)</f>
        <v>8.0399999999999991</v>
      </c>
      <c r="W604" s="220"/>
      <c r="X604" s="220" t="s">
        <v>292</v>
      </c>
      <c r="Y604" s="210"/>
      <c r="Z604" s="210"/>
      <c r="AA604" s="210"/>
      <c r="AB604" s="210"/>
      <c r="AC604" s="210"/>
      <c r="AD604" s="210"/>
      <c r="AE604" s="210"/>
      <c r="AF604" s="210"/>
      <c r="AG604" s="210" t="s">
        <v>627</v>
      </c>
      <c r="AH604" s="210"/>
      <c r="AI604" s="210"/>
      <c r="AJ604" s="210"/>
      <c r="AK604" s="210"/>
      <c r="AL604" s="210"/>
      <c r="AM604" s="210"/>
      <c r="AN604" s="210"/>
      <c r="AO604" s="210"/>
      <c r="AP604" s="210"/>
      <c r="AQ604" s="210"/>
      <c r="AR604" s="210"/>
      <c r="AS604" s="210"/>
      <c r="AT604" s="210"/>
      <c r="AU604" s="210"/>
      <c r="AV604" s="210"/>
      <c r="AW604" s="210"/>
      <c r="AX604" s="210"/>
      <c r="AY604" s="210"/>
      <c r="AZ604" s="210"/>
      <c r="BA604" s="210"/>
      <c r="BB604" s="210"/>
      <c r="BC604" s="210"/>
      <c r="BD604" s="210"/>
      <c r="BE604" s="210"/>
      <c r="BF604" s="210"/>
      <c r="BG604" s="210"/>
      <c r="BH604" s="210"/>
    </row>
    <row r="605" spans="1:60" x14ac:dyDescent="0.25">
      <c r="A605" s="225" t="s">
        <v>238</v>
      </c>
      <c r="B605" s="226" t="s">
        <v>168</v>
      </c>
      <c r="C605" s="241" t="s">
        <v>169</v>
      </c>
      <c r="D605" s="227"/>
      <c r="E605" s="228"/>
      <c r="F605" s="229"/>
      <c r="G605" s="229">
        <f>SUMIF(AG606:AG618,"&lt;&gt;NOR",G606:G618)</f>
        <v>0</v>
      </c>
      <c r="H605" s="229"/>
      <c r="I605" s="229">
        <f>SUM(I606:I618)</f>
        <v>0</v>
      </c>
      <c r="J605" s="229"/>
      <c r="K605" s="229">
        <f>SUM(K606:K618)</f>
        <v>0</v>
      </c>
      <c r="L605" s="229"/>
      <c r="M605" s="229">
        <f>SUM(M606:M618)</f>
        <v>0</v>
      </c>
      <c r="N605" s="229"/>
      <c r="O605" s="229">
        <f>SUM(O606:O618)</f>
        <v>11.2</v>
      </c>
      <c r="P605" s="229"/>
      <c r="Q605" s="229">
        <f>SUM(Q606:Q618)</f>
        <v>8.23</v>
      </c>
      <c r="R605" s="229"/>
      <c r="S605" s="229"/>
      <c r="T605" s="230"/>
      <c r="U605" s="224"/>
      <c r="V605" s="224">
        <f>SUM(V606:V618)</f>
        <v>110.77000000000001</v>
      </c>
      <c r="W605" s="224"/>
      <c r="X605" s="224"/>
      <c r="AG605" t="s">
        <v>239</v>
      </c>
    </row>
    <row r="606" spans="1:60" ht="20.399999999999999" outlineLevel="1" x14ac:dyDescent="0.25">
      <c r="A606" s="231">
        <v>115</v>
      </c>
      <c r="B606" s="232" t="s">
        <v>1542</v>
      </c>
      <c r="C606" s="242" t="s">
        <v>1543</v>
      </c>
      <c r="D606" s="233" t="s">
        <v>290</v>
      </c>
      <c r="E606" s="234">
        <v>77</v>
      </c>
      <c r="F606" s="235"/>
      <c r="G606" s="236">
        <f>ROUND(E606*F606,2)</f>
        <v>0</v>
      </c>
      <c r="H606" s="235"/>
      <c r="I606" s="236">
        <f>ROUND(E606*H606,2)</f>
        <v>0</v>
      </c>
      <c r="J606" s="235"/>
      <c r="K606" s="236">
        <f>ROUND(E606*J606,2)</f>
        <v>0</v>
      </c>
      <c r="L606" s="236">
        <v>15</v>
      </c>
      <c r="M606" s="236">
        <f>G606*(1+L606/100)</f>
        <v>0</v>
      </c>
      <c r="N606" s="236">
        <v>1.1050000000000001E-2</v>
      </c>
      <c r="O606" s="236">
        <f>ROUND(E606*N606,2)</f>
        <v>0.85</v>
      </c>
      <c r="P606" s="236">
        <v>0</v>
      </c>
      <c r="Q606" s="236">
        <f>ROUND(E606*P606,2)</f>
        <v>0</v>
      </c>
      <c r="R606" s="236" t="s">
        <v>715</v>
      </c>
      <c r="S606" s="236" t="s">
        <v>243</v>
      </c>
      <c r="T606" s="237" t="s">
        <v>243</v>
      </c>
      <c r="U606" s="220">
        <v>0.18</v>
      </c>
      <c r="V606" s="220">
        <f>ROUND(E606*U606,2)</f>
        <v>13.86</v>
      </c>
      <c r="W606" s="220"/>
      <c r="X606" s="220" t="s">
        <v>292</v>
      </c>
      <c r="Y606" s="210"/>
      <c r="Z606" s="210"/>
      <c r="AA606" s="210"/>
      <c r="AB606" s="210"/>
      <c r="AC606" s="210"/>
      <c r="AD606" s="210"/>
      <c r="AE606" s="210"/>
      <c r="AF606" s="210"/>
      <c r="AG606" s="210" t="s">
        <v>627</v>
      </c>
      <c r="AH606" s="210"/>
      <c r="AI606" s="210"/>
      <c r="AJ606" s="210"/>
      <c r="AK606" s="210"/>
      <c r="AL606" s="210"/>
      <c r="AM606" s="210"/>
      <c r="AN606" s="210"/>
      <c r="AO606" s="210"/>
      <c r="AP606" s="210"/>
      <c r="AQ606" s="210"/>
      <c r="AR606" s="210"/>
      <c r="AS606" s="210"/>
      <c r="AT606" s="210"/>
      <c r="AU606" s="210"/>
      <c r="AV606" s="210"/>
      <c r="AW606" s="210"/>
      <c r="AX606" s="210"/>
      <c r="AY606" s="210"/>
      <c r="AZ606" s="210"/>
      <c r="BA606" s="210"/>
      <c r="BB606" s="210"/>
      <c r="BC606" s="210"/>
      <c r="BD606" s="210"/>
      <c r="BE606" s="210"/>
      <c r="BF606" s="210"/>
      <c r="BG606" s="210"/>
      <c r="BH606" s="210"/>
    </row>
    <row r="607" spans="1:60" outlineLevel="1" x14ac:dyDescent="0.25">
      <c r="A607" s="217"/>
      <c r="B607" s="218"/>
      <c r="C607" s="244" t="s">
        <v>1544</v>
      </c>
      <c r="D607" s="222"/>
      <c r="E607" s="223">
        <v>77</v>
      </c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10"/>
      <c r="Z607" s="210"/>
      <c r="AA607" s="210"/>
      <c r="AB607" s="210"/>
      <c r="AC607" s="210"/>
      <c r="AD607" s="210"/>
      <c r="AE607" s="210"/>
      <c r="AF607" s="210"/>
      <c r="AG607" s="210" t="s">
        <v>282</v>
      </c>
      <c r="AH607" s="210">
        <v>0</v>
      </c>
      <c r="AI607" s="210"/>
      <c r="AJ607" s="210"/>
      <c r="AK607" s="210"/>
      <c r="AL607" s="210"/>
      <c r="AM607" s="210"/>
      <c r="AN607" s="210"/>
      <c r="AO607" s="210"/>
      <c r="AP607" s="210"/>
      <c r="AQ607" s="210"/>
      <c r="AR607" s="210"/>
      <c r="AS607" s="210"/>
      <c r="AT607" s="210"/>
      <c r="AU607" s="210"/>
      <c r="AV607" s="210"/>
      <c r="AW607" s="210"/>
      <c r="AX607" s="210"/>
      <c r="AY607" s="210"/>
      <c r="AZ607" s="210"/>
      <c r="BA607" s="210"/>
      <c r="BB607" s="210"/>
      <c r="BC607" s="210"/>
      <c r="BD607" s="210"/>
      <c r="BE607" s="210"/>
      <c r="BF607" s="210"/>
      <c r="BG607" s="210"/>
      <c r="BH607" s="210"/>
    </row>
    <row r="608" spans="1:60" ht="20.399999999999999" outlineLevel="1" x14ac:dyDescent="0.25">
      <c r="A608" s="231">
        <v>116</v>
      </c>
      <c r="B608" s="232" t="s">
        <v>727</v>
      </c>
      <c r="C608" s="242" t="s">
        <v>728</v>
      </c>
      <c r="D608" s="233" t="s">
        <v>290</v>
      </c>
      <c r="E608" s="234">
        <v>235</v>
      </c>
      <c r="F608" s="235"/>
      <c r="G608" s="236">
        <f>ROUND(E608*F608,2)</f>
        <v>0</v>
      </c>
      <c r="H608" s="235"/>
      <c r="I608" s="236">
        <f>ROUND(E608*H608,2)</f>
        <v>0</v>
      </c>
      <c r="J608" s="235"/>
      <c r="K608" s="236">
        <f>ROUND(E608*J608,2)</f>
        <v>0</v>
      </c>
      <c r="L608" s="236">
        <v>15</v>
      </c>
      <c r="M608" s="236">
        <f>G608*(1+L608/100)</f>
        <v>0</v>
      </c>
      <c r="N608" s="236">
        <v>0</v>
      </c>
      <c r="O608" s="236">
        <f>ROUND(E608*N608,2)</f>
        <v>0</v>
      </c>
      <c r="P608" s="236">
        <v>3.5000000000000003E-2</v>
      </c>
      <c r="Q608" s="236">
        <f>ROUND(E608*P608,2)</f>
        <v>8.23</v>
      </c>
      <c r="R608" s="236" t="s">
        <v>715</v>
      </c>
      <c r="S608" s="236" t="s">
        <v>243</v>
      </c>
      <c r="T608" s="237" t="s">
        <v>243</v>
      </c>
      <c r="U608" s="220">
        <v>0.09</v>
      </c>
      <c r="V608" s="220">
        <f>ROUND(E608*U608,2)</f>
        <v>21.15</v>
      </c>
      <c r="W608" s="220"/>
      <c r="X608" s="220" t="s">
        <v>292</v>
      </c>
      <c r="Y608" s="210"/>
      <c r="Z608" s="210"/>
      <c r="AA608" s="210"/>
      <c r="AB608" s="210"/>
      <c r="AC608" s="210"/>
      <c r="AD608" s="210"/>
      <c r="AE608" s="210"/>
      <c r="AF608" s="210"/>
      <c r="AG608" s="210" t="s">
        <v>320</v>
      </c>
      <c r="AH608" s="210"/>
      <c r="AI608" s="210"/>
      <c r="AJ608" s="210"/>
      <c r="AK608" s="210"/>
      <c r="AL608" s="210"/>
      <c r="AM608" s="210"/>
      <c r="AN608" s="210"/>
      <c r="AO608" s="210"/>
      <c r="AP608" s="210"/>
      <c r="AQ608" s="210"/>
      <c r="AR608" s="210"/>
      <c r="AS608" s="210"/>
      <c r="AT608" s="210"/>
      <c r="AU608" s="210"/>
      <c r="AV608" s="210"/>
      <c r="AW608" s="210"/>
      <c r="AX608" s="210"/>
      <c r="AY608" s="210"/>
      <c r="AZ608" s="210"/>
      <c r="BA608" s="210"/>
      <c r="BB608" s="210"/>
      <c r="BC608" s="210"/>
      <c r="BD608" s="210"/>
      <c r="BE608" s="210"/>
      <c r="BF608" s="210"/>
      <c r="BG608" s="210"/>
      <c r="BH608" s="210"/>
    </row>
    <row r="609" spans="1:60" outlineLevel="1" x14ac:dyDescent="0.25">
      <c r="A609" s="217"/>
      <c r="B609" s="218"/>
      <c r="C609" s="244" t="s">
        <v>1545</v>
      </c>
      <c r="D609" s="222"/>
      <c r="E609" s="223">
        <v>105</v>
      </c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10"/>
      <c r="Z609" s="210"/>
      <c r="AA609" s="210"/>
      <c r="AB609" s="210"/>
      <c r="AC609" s="210"/>
      <c r="AD609" s="210"/>
      <c r="AE609" s="210"/>
      <c r="AF609" s="210"/>
      <c r="AG609" s="210" t="s">
        <v>282</v>
      </c>
      <c r="AH609" s="210">
        <v>0</v>
      </c>
      <c r="AI609" s="210"/>
      <c r="AJ609" s="210"/>
      <c r="AK609" s="210"/>
      <c r="AL609" s="210"/>
      <c r="AM609" s="210"/>
      <c r="AN609" s="210"/>
      <c r="AO609" s="210"/>
      <c r="AP609" s="210"/>
      <c r="AQ609" s="210"/>
      <c r="AR609" s="210"/>
      <c r="AS609" s="210"/>
      <c r="AT609" s="210"/>
      <c r="AU609" s="210"/>
      <c r="AV609" s="210"/>
      <c r="AW609" s="210"/>
      <c r="AX609" s="210"/>
      <c r="AY609" s="210"/>
      <c r="AZ609" s="210"/>
      <c r="BA609" s="210"/>
      <c r="BB609" s="210"/>
      <c r="BC609" s="210"/>
      <c r="BD609" s="210"/>
      <c r="BE609" s="210"/>
      <c r="BF609" s="210"/>
      <c r="BG609" s="210"/>
      <c r="BH609" s="210"/>
    </row>
    <row r="610" spans="1:60" outlineLevel="1" x14ac:dyDescent="0.25">
      <c r="A610" s="217"/>
      <c r="B610" s="218"/>
      <c r="C610" s="244" t="s">
        <v>1546</v>
      </c>
      <c r="D610" s="222"/>
      <c r="E610" s="223">
        <v>130</v>
      </c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10"/>
      <c r="Z610" s="210"/>
      <c r="AA610" s="210"/>
      <c r="AB610" s="210"/>
      <c r="AC610" s="210"/>
      <c r="AD610" s="210"/>
      <c r="AE610" s="210"/>
      <c r="AF610" s="210"/>
      <c r="AG610" s="210" t="s">
        <v>282</v>
      </c>
      <c r="AH610" s="210">
        <v>0</v>
      </c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  <c r="BD610" s="210"/>
      <c r="BE610" s="210"/>
      <c r="BF610" s="210"/>
      <c r="BG610" s="210"/>
      <c r="BH610" s="210"/>
    </row>
    <row r="611" spans="1:60" outlineLevel="1" x14ac:dyDescent="0.25">
      <c r="A611" s="231">
        <v>117</v>
      </c>
      <c r="B611" s="232" t="s">
        <v>1547</v>
      </c>
      <c r="C611" s="242" t="s">
        <v>1548</v>
      </c>
      <c r="D611" s="233" t="s">
        <v>290</v>
      </c>
      <c r="E611" s="234">
        <v>235</v>
      </c>
      <c r="F611" s="235"/>
      <c r="G611" s="236">
        <f>ROUND(E611*F611,2)</f>
        <v>0</v>
      </c>
      <c r="H611" s="235"/>
      <c r="I611" s="236">
        <f>ROUND(E611*H611,2)</f>
        <v>0</v>
      </c>
      <c r="J611" s="235"/>
      <c r="K611" s="236">
        <f>ROUND(E611*J611,2)</f>
        <v>0</v>
      </c>
      <c r="L611" s="236">
        <v>15</v>
      </c>
      <c r="M611" s="236">
        <f>G611*(1+L611/100)</f>
        <v>0</v>
      </c>
      <c r="N611" s="236">
        <v>5.0000000000000002E-5</v>
      </c>
      <c r="O611" s="236">
        <f>ROUND(E611*N611,2)</f>
        <v>0.01</v>
      </c>
      <c r="P611" s="236">
        <v>0</v>
      </c>
      <c r="Q611" s="236">
        <f>ROUND(E611*P611,2)</f>
        <v>0</v>
      </c>
      <c r="R611" s="236" t="s">
        <v>733</v>
      </c>
      <c r="S611" s="236" t="s">
        <v>243</v>
      </c>
      <c r="T611" s="237" t="s">
        <v>243</v>
      </c>
      <c r="U611" s="220">
        <v>0.22800000000000001</v>
      </c>
      <c r="V611" s="220">
        <f>ROUND(E611*U611,2)</f>
        <v>53.58</v>
      </c>
      <c r="W611" s="220"/>
      <c r="X611" s="220" t="s">
        <v>292</v>
      </c>
      <c r="Y611" s="210"/>
      <c r="Z611" s="210"/>
      <c r="AA611" s="210"/>
      <c r="AB611" s="210"/>
      <c r="AC611" s="210"/>
      <c r="AD611" s="210"/>
      <c r="AE611" s="210"/>
      <c r="AF611" s="210"/>
      <c r="AG611" s="210" t="s">
        <v>627</v>
      </c>
      <c r="AH611" s="210"/>
      <c r="AI611" s="210"/>
      <c r="AJ611" s="210"/>
      <c r="AK611" s="210"/>
      <c r="AL611" s="210"/>
      <c r="AM611" s="210"/>
      <c r="AN611" s="210"/>
      <c r="AO611" s="210"/>
      <c r="AP611" s="210"/>
      <c r="AQ611" s="210"/>
      <c r="AR611" s="210"/>
      <c r="AS611" s="210"/>
      <c r="AT611" s="210"/>
      <c r="AU611" s="210"/>
      <c r="AV611" s="210"/>
      <c r="AW611" s="210"/>
      <c r="AX611" s="210"/>
      <c r="AY611" s="210"/>
      <c r="AZ611" s="210"/>
      <c r="BA611" s="210"/>
      <c r="BB611" s="210"/>
      <c r="BC611" s="210"/>
      <c r="BD611" s="210"/>
      <c r="BE611" s="210"/>
      <c r="BF611" s="210"/>
      <c r="BG611" s="210"/>
      <c r="BH611" s="210"/>
    </row>
    <row r="612" spans="1:60" outlineLevel="1" x14ac:dyDescent="0.25">
      <c r="A612" s="217"/>
      <c r="B612" s="218"/>
      <c r="C612" s="261" t="s">
        <v>734</v>
      </c>
      <c r="D612" s="252"/>
      <c r="E612" s="252"/>
      <c r="F612" s="252"/>
      <c r="G612" s="252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10"/>
      <c r="Z612" s="210"/>
      <c r="AA612" s="210"/>
      <c r="AB612" s="210"/>
      <c r="AC612" s="210"/>
      <c r="AD612" s="210"/>
      <c r="AE612" s="210"/>
      <c r="AF612" s="210"/>
      <c r="AG612" s="210" t="s">
        <v>295</v>
      </c>
      <c r="AH612" s="210"/>
      <c r="AI612" s="210"/>
      <c r="AJ612" s="210"/>
      <c r="AK612" s="210"/>
      <c r="AL612" s="210"/>
      <c r="AM612" s="210"/>
      <c r="AN612" s="210"/>
      <c r="AO612" s="210"/>
      <c r="AP612" s="210"/>
      <c r="AQ612" s="210"/>
      <c r="AR612" s="210"/>
      <c r="AS612" s="210"/>
      <c r="AT612" s="210"/>
      <c r="AU612" s="210"/>
      <c r="AV612" s="210"/>
      <c r="AW612" s="210"/>
      <c r="AX612" s="210"/>
      <c r="AY612" s="210"/>
      <c r="AZ612" s="210"/>
      <c r="BA612" s="210"/>
      <c r="BB612" s="210"/>
      <c r="BC612" s="210"/>
      <c r="BD612" s="210"/>
      <c r="BE612" s="210"/>
      <c r="BF612" s="210"/>
      <c r="BG612" s="210"/>
      <c r="BH612" s="210"/>
    </row>
    <row r="613" spans="1:60" outlineLevel="1" x14ac:dyDescent="0.25">
      <c r="A613" s="217"/>
      <c r="B613" s="218"/>
      <c r="C613" s="244" t="s">
        <v>1545</v>
      </c>
      <c r="D613" s="222"/>
      <c r="E613" s="223">
        <v>105</v>
      </c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10"/>
      <c r="Z613" s="210"/>
      <c r="AA613" s="210"/>
      <c r="AB613" s="210"/>
      <c r="AC613" s="210"/>
      <c r="AD613" s="210"/>
      <c r="AE613" s="210"/>
      <c r="AF613" s="210"/>
      <c r="AG613" s="210" t="s">
        <v>282</v>
      </c>
      <c r="AH613" s="210">
        <v>0</v>
      </c>
      <c r="AI613" s="210"/>
      <c r="AJ613" s="210"/>
      <c r="AK613" s="210"/>
      <c r="AL613" s="210"/>
      <c r="AM613" s="210"/>
      <c r="AN613" s="210"/>
      <c r="AO613" s="210"/>
      <c r="AP613" s="210"/>
      <c r="AQ613" s="210"/>
      <c r="AR613" s="210"/>
      <c r="AS613" s="210"/>
      <c r="AT613" s="210"/>
      <c r="AU613" s="210"/>
      <c r="AV613" s="210"/>
      <c r="AW613" s="210"/>
      <c r="AX613" s="210"/>
      <c r="AY613" s="210"/>
      <c r="AZ613" s="210"/>
      <c r="BA613" s="210"/>
      <c r="BB613" s="210"/>
      <c r="BC613" s="210"/>
      <c r="BD613" s="210"/>
      <c r="BE613" s="210"/>
      <c r="BF613" s="210"/>
      <c r="BG613" s="210"/>
      <c r="BH613" s="210"/>
    </row>
    <row r="614" spans="1:60" outlineLevel="1" x14ac:dyDescent="0.25">
      <c r="A614" s="217"/>
      <c r="B614" s="218"/>
      <c r="C614" s="244" t="s">
        <v>1546</v>
      </c>
      <c r="D614" s="222"/>
      <c r="E614" s="223">
        <v>130</v>
      </c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10"/>
      <c r="Z614" s="210"/>
      <c r="AA614" s="210"/>
      <c r="AB614" s="210"/>
      <c r="AC614" s="210"/>
      <c r="AD614" s="210"/>
      <c r="AE614" s="210"/>
      <c r="AF614" s="210"/>
      <c r="AG614" s="210" t="s">
        <v>282</v>
      </c>
      <c r="AH614" s="210">
        <v>0</v>
      </c>
      <c r="AI614" s="210"/>
      <c r="AJ614" s="210"/>
      <c r="AK614" s="210"/>
      <c r="AL614" s="210"/>
      <c r="AM614" s="210"/>
      <c r="AN614" s="210"/>
      <c r="AO614" s="210"/>
      <c r="AP614" s="210"/>
      <c r="AQ614" s="210"/>
      <c r="AR614" s="210"/>
      <c r="AS614" s="210"/>
      <c r="AT614" s="210"/>
      <c r="AU614" s="210"/>
      <c r="AV614" s="210"/>
      <c r="AW614" s="210"/>
      <c r="AX614" s="210"/>
      <c r="AY614" s="210"/>
      <c r="AZ614" s="210"/>
      <c r="BA614" s="210"/>
      <c r="BB614" s="210"/>
      <c r="BC614" s="210"/>
      <c r="BD614" s="210"/>
      <c r="BE614" s="210"/>
      <c r="BF614" s="210"/>
      <c r="BG614" s="210"/>
      <c r="BH614" s="210"/>
    </row>
    <row r="615" spans="1:60" outlineLevel="1" x14ac:dyDescent="0.25">
      <c r="A615" s="231">
        <v>118</v>
      </c>
      <c r="B615" s="232" t="s">
        <v>1549</v>
      </c>
      <c r="C615" s="242" t="s">
        <v>1550</v>
      </c>
      <c r="D615" s="233" t="s">
        <v>290</v>
      </c>
      <c r="E615" s="234">
        <v>258.5</v>
      </c>
      <c r="F615" s="235"/>
      <c r="G615" s="236">
        <f>ROUND(E615*F615,2)</f>
        <v>0</v>
      </c>
      <c r="H615" s="235"/>
      <c r="I615" s="236">
        <f>ROUND(E615*H615,2)</f>
        <v>0</v>
      </c>
      <c r="J615" s="235"/>
      <c r="K615" s="236">
        <f>ROUND(E615*J615,2)</f>
        <v>0</v>
      </c>
      <c r="L615" s="236">
        <v>15</v>
      </c>
      <c r="M615" s="236">
        <f>G615*(1+L615/100)</f>
        <v>0</v>
      </c>
      <c r="N615" s="236">
        <v>0.04</v>
      </c>
      <c r="O615" s="236">
        <f>ROUND(E615*N615,2)</f>
        <v>10.34</v>
      </c>
      <c r="P615" s="236">
        <v>0</v>
      </c>
      <c r="Q615" s="236">
        <f>ROUND(E615*P615,2)</f>
        <v>0</v>
      </c>
      <c r="R615" s="236" t="s">
        <v>738</v>
      </c>
      <c r="S615" s="236" t="s">
        <v>243</v>
      </c>
      <c r="T615" s="237" t="s">
        <v>243</v>
      </c>
      <c r="U615" s="220">
        <v>0</v>
      </c>
      <c r="V615" s="220">
        <f>ROUND(E615*U615,2)</f>
        <v>0</v>
      </c>
      <c r="W615" s="220"/>
      <c r="X615" s="220" t="s">
        <v>739</v>
      </c>
      <c r="Y615" s="210"/>
      <c r="Z615" s="210"/>
      <c r="AA615" s="210"/>
      <c r="AB615" s="210"/>
      <c r="AC615" s="210"/>
      <c r="AD615" s="210"/>
      <c r="AE615" s="210"/>
      <c r="AF615" s="210"/>
      <c r="AG615" s="210" t="s">
        <v>740</v>
      </c>
      <c r="AH615" s="210"/>
      <c r="AI615" s="210"/>
      <c r="AJ615" s="210"/>
      <c r="AK615" s="210"/>
      <c r="AL615" s="210"/>
      <c r="AM615" s="210"/>
      <c r="AN615" s="210"/>
      <c r="AO615" s="210"/>
      <c r="AP615" s="210"/>
      <c r="AQ615" s="210"/>
      <c r="AR615" s="210"/>
      <c r="AS615" s="210"/>
      <c r="AT615" s="210"/>
      <c r="AU615" s="210"/>
      <c r="AV615" s="210"/>
      <c r="AW615" s="210"/>
      <c r="AX615" s="210"/>
      <c r="AY615" s="210"/>
      <c r="AZ615" s="210"/>
      <c r="BA615" s="210"/>
      <c r="BB615" s="210"/>
      <c r="BC615" s="210"/>
      <c r="BD615" s="210"/>
      <c r="BE615" s="210"/>
      <c r="BF615" s="210"/>
      <c r="BG615" s="210"/>
      <c r="BH615" s="210"/>
    </row>
    <row r="616" spans="1:60" outlineLevel="1" x14ac:dyDescent="0.25">
      <c r="A616" s="217"/>
      <c r="B616" s="218"/>
      <c r="C616" s="244" t="s">
        <v>1551</v>
      </c>
      <c r="D616" s="222"/>
      <c r="E616" s="223">
        <v>258.5</v>
      </c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10"/>
      <c r="Z616" s="210"/>
      <c r="AA616" s="210"/>
      <c r="AB616" s="210"/>
      <c r="AC616" s="210"/>
      <c r="AD616" s="210"/>
      <c r="AE616" s="210"/>
      <c r="AF616" s="210"/>
      <c r="AG616" s="210" t="s">
        <v>282</v>
      </c>
      <c r="AH616" s="210">
        <v>0</v>
      </c>
      <c r="AI616" s="210"/>
      <c r="AJ616" s="210"/>
      <c r="AK616" s="210"/>
      <c r="AL616" s="210"/>
      <c r="AM616" s="210"/>
      <c r="AN616" s="210"/>
      <c r="AO616" s="210"/>
      <c r="AP616" s="210"/>
      <c r="AQ616" s="210"/>
      <c r="AR616" s="210"/>
      <c r="AS616" s="210"/>
      <c r="AT616" s="210"/>
      <c r="AU616" s="210"/>
      <c r="AV616" s="210"/>
      <c r="AW616" s="210"/>
      <c r="AX616" s="210"/>
      <c r="AY616" s="210"/>
      <c r="AZ616" s="210"/>
      <c r="BA616" s="210"/>
      <c r="BB616" s="210"/>
      <c r="BC616" s="210"/>
      <c r="BD616" s="210"/>
      <c r="BE616" s="210"/>
      <c r="BF616" s="210"/>
      <c r="BG616" s="210"/>
      <c r="BH616" s="210"/>
    </row>
    <row r="617" spans="1:60" outlineLevel="1" x14ac:dyDescent="0.25">
      <c r="A617" s="231">
        <v>119</v>
      </c>
      <c r="B617" s="232" t="s">
        <v>1552</v>
      </c>
      <c r="C617" s="242" t="s">
        <v>1553</v>
      </c>
      <c r="D617" s="233" t="s">
        <v>686</v>
      </c>
      <c r="E617" s="234">
        <v>11.2026</v>
      </c>
      <c r="F617" s="235"/>
      <c r="G617" s="236">
        <f>ROUND(E617*F617,2)</f>
        <v>0</v>
      </c>
      <c r="H617" s="235"/>
      <c r="I617" s="236">
        <f>ROUND(E617*H617,2)</f>
        <v>0</v>
      </c>
      <c r="J617" s="235"/>
      <c r="K617" s="236">
        <f>ROUND(E617*J617,2)</f>
        <v>0</v>
      </c>
      <c r="L617" s="236">
        <v>15</v>
      </c>
      <c r="M617" s="236">
        <f>G617*(1+L617/100)</f>
        <v>0</v>
      </c>
      <c r="N617" s="236">
        <v>0</v>
      </c>
      <c r="O617" s="236">
        <f>ROUND(E617*N617,2)</f>
        <v>0</v>
      </c>
      <c r="P617" s="236">
        <v>0</v>
      </c>
      <c r="Q617" s="236">
        <f>ROUND(E617*P617,2)</f>
        <v>0</v>
      </c>
      <c r="R617" s="236" t="s">
        <v>715</v>
      </c>
      <c r="S617" s="236" t="s">
        <v>243</v>
      </c>
      <c r="T617" s="237" t="s">
        <v>243</v>
      </c>
      <c r="U617" s="220">
        <v>1.98</v>
      </c>
      <c r="V617" s="220">
        <f>ROUND(E617*U617,2)</f>
        <v>22.18</v>
      </c>
      <c r="W617" s="220"/>
      <c r="X617" s="220" t="s">
        <v>688</v>
      </c>
      <c r="Y617" s="210"/>
      <c r="Z617" s="210"/>
      <c r="AA617" s="210"/>
      <c r="AB617" s="210"/>
      <c r="AC617" s="210"/>
      <c r="AD617" s="210"/>
      <c r="AE617" s="210"/>
      <c r="AF617" s="210"/>
      <c r="AG617" s="210" t="s">
        <v>689</v>
      </c>
      <c r="AH617" s="210"/>
      <c r="AI617" s="210"/>
      <c r="AJ617" s="210"/>
      <c r="AK617" s="210"/>
      <c r="AL617" s="210"/>
      <c r="AM617" s="210"/>
      <c r="AN617" s="210"/>
      <c r="AO617" s="210"/>
      <c r="AP617" s="210"/>
      <c r="AQ617" s="210"/>
      <c r="AR617" s="210"/>
      <c r="AS617" s="210"/>
      <c r="AT617" s="210"/>
      <c r="AU617" s="210"/>
      <c r="AV617" s="210"/>
      <c r="AW617" s="210"/>
      <c r="AX617" s="210"/>
      <c r="AY617" s="210"/>
      <c r="AZ617" s="210"/>
      <c r="BA617" s="210"/>
      <c r="BB617" s="210"/>
      <c r="BC617" s="210"/>
      <c r="BD617" s="210"/>
      <c r="BE617" s="210"/>
      <c r="BF617" s="210"/>
      <c r="BG617" s="210"/>
      <c r="BH617" s="210"/>
    </row>
    <row r="618" spans="1:60" outlineLevel="1" x14ac:dyDescent="0.25">
      <c r="A618" s="217"/>
      <c r="B618" s="218"/>
      <c r="C618" s="261" t="s">
        <v>744</v>
      </c>
      <c r="D618" s="252"/>
      <c r="E618" s="252"/>
      <c r="F618" s="252"/>
      <c r="G618" s="252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10"/>
      <c r="Z618" s="210"/>
      <c r="AA618" s="210"/>
      <c r="AB618" s="210"/>
      <c r="AC618" s="210"/>
      <c r="AD618" s="210"/>
      <c r="AE618" s="210"/>
      <c r="AF618" s="210"/>
      <c r="AG618" s="210" t="s">
        <v>295</v>
      </c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</row>
    <row r="619" spans="1:60" x14ac:dyDescent="0.25">
      <c r="A619" s="225" t="s">
        <v>238</v>
      </c>
      <c r="B619" s="226" t="s">
        <v>172</v>
      </c>
      <c r="C619" s="241" t="s">
        <v>173</v>
      </c>
      <c r="D619" s="227"/>
      <c r="E619" s="228"/>
      <c r="F619" s="229"/>
      <c r="G619" s="229">
        <f>SUMIF(AG620:AG687,"&lt;&gt;NOR",G620:G687)</f>
        <v>0</v>
      </c>
      <c r="H619" s="229"/>
      <c r="I619" s="229">
        <f>SUM(I620:I687)</f>
        <v>0</v>
      </c>
      <c r="J619" s="229"/>
      <c r="K619" s="229">
        <f>SUM(K620:K687)</f>
        <v>0</v>
      </c>
      <c r="L619" s="229"/>
      <c r="M619" s="229">
        <f>SUM(M620:M687)</f>
        <v>0</v>
      </c>
      <c r="N619" s="229"/>
      <c r="O619" s="229">
        <f>SUM(O620:O687)</f>
        <v>3.5999999999999992</v>
      </c>
      <c r="P619" s="229"/>
      <c r="Q619" s="229">
        <f>SUM(Q620:Q687)</f>
        <v>0</v>
      </c>
      <c r="R619" s="229"/>
      <c r="S619" s="229"/>
      <c r="T619" s="230"/>
      <c r="U619" s="224"/>
      <c r="V619" s="224">
        <f>SUM(V620:V687)</f>
        <v>704.50000000000011</v>
      </c>
      <c r="W619" s="224"/>
      <c r="X619" s="224"/>
      <c r="AG619" t="s">
        <v>239</v>
      </c>
    </row>
    <row r="620" spans="1:60" ht="30.6" outlineLevel="1" x14ac:dyDescent="0.25">
      <c r="A620" s="231">
        <v>120</v>
      </c>
      <c r="B620" s="232" t="s">
        <v>1554</v>
      </c>
      <c r="C620" s="242" t="s">
        <v>1555</v>
      </c>
      <c r="D620" s="233" t="s">
        <v>290</v>
      </c>
      <c r="E620" s="234">
        <v>2.6</v>
      </c>
      <c r="F620" s="235"/>
      <c r="G620" s="236">
        <f>ROUND(E620*F620,2)</f>
        <v>0</v>
      </c>
      <c r="H620" s="235"/>
      <c r="I620" s="236">
        <f>ROUND(E620*H620,2)</f>
        <v>0</v>
      </c>
      <c r="J620" s="235"/>
      <c r="K620" s="236">
        <f>ROUND(E620*J620,2)</f>
        <v>0</v>
      </c>
      <c r="L620" s="236">
        <v>15</v>
      </c>
      <c r="M620" s="236">
        <f>G620*(1+L620/100)</f>
        <v>0</v>
      </c>
      <c r="N620" s="236">
        <v>1.8870000000000001E-2</v>
      </c>
      <c r="O620" s="236">
        <f>ROUND(E620*N620,2)</f>
        <v>0.05</v>
      </c>
      <c r="P620" s="236">
        <v>0</v>
      </c>
      <c r="Q620" s="236">
        <f>ROUND(E620*P620,2)</f>
        <v>0</v>
      </c>
      <c r="R620" s="236" t="s">
        <v>747</v>
      </c>
      <c r="S620" s="236" t="s">
        <v>243</v>
      </c>
      <c r="T620" s="237" t="s">
        <v>243</v>
      </c>
      <c r="U620" s="220">
        <v>1.4632499999999999</v>
      </c>
      <c r="V620" s="220">
        <f>ROUND(E620*U620,2)</f>
        <v>3.8</v>
      </c>
      <c r="W620" s="220"/>
      <c r="X620" s="220" t="s">
        <v>292</v>
      </c>
      <c r="Y620" s="210"/>
      <c r="Z620" s="210"/>
      <c r="AA620" s="210"/>
      <c r="AB620" s="210"/>
      <c r="AC620" s="210"/>
      <c r="AD620" s="210"/>
      <c r="AE620" s="210"/>
      <c r="AF620" s="210"/>
      <c r="AG620" s="210" t="s">
        <v>320</v>
      </c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</row>
    <row r="621" spans="1:60" outlineLevel="1" x14ac:dyDescent="0.25">
      <c r="A621" s="217"/>
      <c r="B621" s="218"/>
      <c r="C621" s="244" t="s">
        <v>1556</v>
      </c>
      <c r="D621" s="222"/>
      <c r="E621" s="223">
        <v>2.6</v>
      </c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10"/>
      <c r="Z621" s="210"/>
      <c r="AA621" s="210"/>
      <c r="AB621" s="210"/>
      <c r="AC621" s="210"/>
      <c r="AD621" s="210"/>
      <c r="AE621" s="210"/>
      <c r="AF621" s="210"/>
      <c r="AG621" s="210" t="s">
        <v>282</v>
      </c>
      <c r="AH621" s="210">
        <v>0</v>
      </c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</row>
    <row r="622" spans="1:60" ht="30.6" outlineLevel="1" x14ac:dyDescent="0.25">
      <c r="A622" s="231">
        <v>121</v>
      </c>
      <c r="B622" s="232" t="s">
        <v>1557</v>
      </c>
      <c r="C622" s="242" t="s">
        <v>1558</v>
      </c>
      <c r="D622" s="233" t="s">
        <v>564</v>
      </c>
      <c r="E622" s="234">
        <v>176.79</v>
      </c>
      <c r="F622" s="235"/>
      <c r="G622" s="236">
        <f>ROUND(E622*F622,2)</f>
        <v>0</v>
      </c>
      <c r="H622" s="235"/>
      <c r="I622" s="236">
        <f>ROUND(E622*H622,2)</f>
        <v>0</v>
      </c>
      <c r="J622" s="235"/>
      <c r="K622" s="236">
        <f>ROUND(E622*J622,2)</f>
        <v>0</v>
      </c>
      <c r="L622" s="236">
        <v>15</v>
      </c>
      <c r="M622" s="236">
        <f>G622*(1+L622/100)</f>
        <v>0</v>
      </c>
      <c r="N622" s="236">
        <v>5.3800000000000002E-3</v>
      </c>
      <c r="O622" s="236">
        <f>ROUND(E622*N622,2)</f>
        <v>0.95</v>
      </c>
      <c r="P622" s="236">
        <v>0</v>
      </c>
      <c r="Q622" s="236">
        <f>ROUND(E622*P622,2)</f>
        <v>0</v>
      </c>
      <c r="R622" s="236" t="s">
        <v>747</v>
      </c>
      <c r="S622" s="236" t="s">
        <v>243</v>
      </c>
      <c r="T622" s="237" t="s">
        <v>244</v>
      </c>
      <c r="U622" s="220">
        <v>0.83</v>
      </c>
      <c r="V622" s="220">
        <f>ROUND(E622*U622,2)</f>
        <v>146.74</v>
      </c>
      <c r="W622" s="220"/>
      <c r="X622" s="220" t="s">
        <v>292</v>
      </c>
      <c r="Y622" s="210"/>
      <c r="Z622" s="210"/>
      <c r="AA622" s="210"/>
      <c r="AB622" s="210"/>
      <c r="AC622" s="210"/>
      <c r="AD622" s="210"/>
      <c r="AE622" s="210"/>
      <c r="AF622" s="210"/>
      <c r="AG622" s="210" t="s">
        <v>627</v>
      </c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</row>
    <row r="623" spans="1:60" outlineLevel="1" x14ac:dyDescent="0.25">
      <c r="A623" s="217"/>
      <c r="B623" s="218"/>
      <c r="C623" s="244" t="s">
        <v>1559</v>
      </c>
      <c r="D623" s="222"/>
      <c r="E623" s="223">
        <v>5.9</v>
      </c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10"/>
      <c r="Z623" s="210"/>
      <c r="AA623" s="210"/>
      <c r="AB623" s="210"/>
      <c r="AC623" s="210"/>
      <c r="AD623" s="210"/>
      <c r="AE623" s="210"/>
      <c r="AF623" s="210"/>
      <c r="AG623" s="210" t="s">
        <v>282</v>
      </c>
      <c r="AH623" s="210">
        <v>0</v>
      </c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</row>
    <row r="624" spans="1:60" outlineLevel="1" x14ac:dyDescent="0.25">
      <c r="A624" s="217"/>
      <c r="B624" s="218"/>
      <c r="C624" s="244" t="s">
        <v>1560</v>
      </c>
      <c r="D624" s="222"/>
      <c r="E624" s="223">
        <v>8.1</v>
      </c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10"/>
      <c r="Z624" s="210"/>
      <c r="AA624" s="210"/>
      <c r="AB624" s="210"/>
      <c r="AC624" s="210"/>
      <c r="AD624" s="210"/>
      <c r="AE624" s="210"/>
      <c r="AF624" s="210"/>
      <c r="AG624" s="210" t="s">
        <v>282</v>
      </c>
      <c r="AH624" s="210">
        <v>0</v>
      </c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</row>
    <row r="625" spans="1:60" outlineLevel="1" x14ac:dyDescent="0.25">
      <c r="A625" s="217"/>
      <c r="B625" s="218"/>
      <c r="C625" s="244" t="s">
        <v>1561</v>
      </c>
      <c r="D625" s="222"/>
      <c r="E625" s="223">
        <v>26.35</v>
      </c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10"/>
      <c r="Z625" s="210"/>
      <c r="AA625" s="210"/>
      <c r="AB625" s="210"/>
      <c r="AC625" s="210"/>
      <c r="AD625" s="210"/>
      <c r="AE625" s="210"/>
      <c r="AF625" s="210"/>
      <c r="AG625" s="210" t="s">
        <v>282</v>
      </c>
      <c r="AH625" s="210">
        <v>0</v>
      </c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</row>
    <row r="626" spans="1:60" outlineLevel="1" x14ac:dyDescent="0.25">
      <c r="A626" s="217"/>
      <c r="B626" s="218"/>
      <c r="C626" s="244" t="s">
        <v>1562</v>
      </c>
      <c r="D626" s="222"/>
      <c r="E626" s="223">
        <v>118.5</v>
      </c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10"/>
      <c r="Z626" s="210"/>
      <c r="AA626" s="210"/>
      <c r="AB626" s="210"/>
      <c r="AC626" s="210"/>
      <c r="AD626" s="210"/>
      <c r="AE626" s="210"/>
      <c r="AF626" s="210"/>
      <c r="AG626" s="210" t="s">
        <v>282</v>
      </c>
      <c r="AH626" s="210">
        <v>0</v>
      </c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</row>
    <row r="627" spans="1:60" outlineLevel="1" x14ac:dyDescent="0.25">
      <c r="A627" s="217"/>
      <c r="B627" s="218"/>
      <c r="C627" s="244" t="s">
        <v>1563</v>
      </c>
      <c r="D627" s="222"/>
      <c r="E627" s="223">
        <v>1.25</v>
      </c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10"/>
      <c r="Z627" s="210"/>
      <c r="AA627" s="210"/>
      <c r="AB627" s="210"/>
      <c r="AC627" s="210"/>
      <c r="AD627" s="210"/>
      <c r="AE627" s="210"/>
      <c r="AF627" s="210"/>
      <c r="AG627" s="210" t="s">
        <v>282</v>
      </c>
      <c r="AH627" s="210">
        <v>0</v>
      </c>
      <c r="AI627" s="210"/>
      <c r="AJ627" s="210"/>
      <c r="AK627" s="210"/>
      <c r="AL627" s="210"/>
      <c r="AM627" s="210"/>
      <c r="AN627" s="210"/>
      <c r="AO627" s="210"/>
      <c r="AP627" s="210"/>
      <c r="AQ627" s="210"/>
      <c r="AR627" s="210"/>
      <c r="AS627" s="210"/>
      <c r="AT627" s="210"/>
      <c r="AU627" s="210"/>
      <c r="AV627" s="210"/>
      <c r="AW627" s="210"/>
      <c r="AX627" s="210"/>
      <c r="AY627" s="210"/>
      <c r="AZ627" s="210"/>
      <c r="BA627" s="210"/>
      <c r="BB627" s="210"/>
      <c r="BC627" s="210"/>
      <c r="BD627" s="210"/>
      <c r="BE627" s="210"/>
      <c r="BF627" s="210"/>
      <c r="BG627" s="210"/>
      <c r="BH627" s="210"/>
    </row>
    <row r="628" spans="1:60" outlineLevel="1" x14ac:dyDescent="0.25">
      <c r="A628" s="217"/>
      <c r="B628" s="218"/>
      <c r="C628" s="244" t="s">
        <v>1564</v>
      </c>
      <c r="D628" s="222"/>
      <c r="E628" s="223">
        <v>3.45</v>
      </c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10"/>
      <c r="Z628" s="210"/>
      <c r="AA628" s="210"/>
      <c r="AB628" s="210"/>
      <c r="AC628" s="210"/>
      <c r="AD628" s="210"/>
      <c r="AE628" s="210"/>
      <c r="AF628" s="210"/>
      <c r="AG628" s="210" t="s">
        <v>282</v>
      </c>
      <c r="AH628" s="210">
        <v>0</v>
      </c>
      <c r="AI628" s="210"/>
      <c r="AJ628" s="210"/>
      <c r="AK628" s="210"/>
      <c r="AL628" s="210"/>
      <c r="AM628" s="210"/>
      <c r="AN628" s="210"/>
      <c r="AO628" s="210"/>
      <c r="AP628" s="210"/>
      <c r="AQ628" s="210"/>
      <c r="AR628" s="210"/>
      <c r="AS628" s="210"/>
      <c r="AT628" s="210"/>
      <c r="AU628" s="210"/>
      <c r="AV628" s="210"/>
      <c r="AW628" s="210"/>
      <c r="AX628" s="210"/>
      <c r="AY628" s="210"/>
      <c r="AZ628" s="210"/>
      <c r="BA628" s="210"/>
      <c r="BB628" s="210"/>
      <c r="BC628" s="210"/>
      <c r="BD628" s="210"/>
      <c r="BE628" s="210"/>
      <c r="BF628" s="210"/>
      <c r="BG628" s="210"/>
      <c r="BH628" s="210"/>
    </row>
    <row r="629" spans="1:60" outlineLevel="1" x14ac:dyDescent="0.25">
      <c r="A629" s="217"/>
      <c r="B629" s="218"/>
      <c r="C629" s="244" t="s">
        <v>1565</v>
      </c>
      <c r="D629" s="222"/>
      <c r="E629" s="223">
        <v>2.95</v>
      </c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10"/>
      <c r="Z629" s="210"/>
      <c r="AA629" s="210"/>
      <c r="AB629" s="210"/>
      <c r="AC629" s="210"/>
      <c r="AD629" s="210"/>
      <c r="AE629" s="210"/>
      <c r="AF629" s="210"/>
      <c r="AG629" s="210" t="s">
        <v>282</v>
      </c>
      <c r="AH629" s="210">
        <v>0</v>
      </c>
      <c r="AI629" s="210"/>
      <c r="AJ629" s="210"/>
      <c r="AK629" s="210"/>
      <c r="AL629" s="210"/>
      <c r="AM629" s="210"/>
      <c r="AN629" s="210"/>
      <c r="AO629" s="210"/>
      <c r="AP629" s="210"/>
      <c r="AQ629" s="210"/>
      <c r="AR629" s="210"/>
      <c r="AS629" s="210"/>
      <c r="AT629" s="210"/>
      <c r="AU629" s="210"/>
      <c r="AV629" s="210"/>
      <c r="AW629" s="210"/>
      <c r="AX629" s="210"/>
      <c r="AY629" s="210"/>
      <c r="AZ629" s="210"/>
      <c r="BA629" s="210"/>
      <c r="BB629" s="210"/>
      <c r="BC629" s="210"/>
      <c r="BD629" s="210"/>
      <c r="BE629" s="210"/>
      <c r="BF629" s="210"/>
      <c r="BG629" s="210"/>
      <c r="BH629" s="210"/>
    </row>
    <row r="630" spans="1:60" outlineLevel="1" x14ac:dyDescent="0.25">
      <c r="A630" s="217"/>
      <c r="B630" s="218"/>
      <c r="C630" s="244" t="s">
        <v>1566</v>
      </c>
      <c r="D630" s="222"/>
      <c r="E630" s="223">
        <v>6.3</v>
      </c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10"/>
      <c r="Z630" s="210"/>
      <c r="AA630" s="210"/>
      <c r="AB630" s="210"/>
      <c r="AC630" s="210"/>
      <c r="AD630" s="210"/>
      <c r="AE630" s="210"/>
      <c r="AF630" s="210"/>
      <c r="AG630" s="210" t="s">
        <v>282</v>
      </c>
      <c r="AH630" s="210">
        <v>0</v>
      </c>
      <c r="AI630" s="210"/>
      <c r="AJ630" s="210"/>
      <c r="AK630" s="210"/>
      <c r="AL630" s="210"/>
      <c r="AM630" s="210"/>
      <c r="AN630" s="210"/>
      <c r="AO630" s="210"/>
      <c r="AP630" s="210"/>
      <c r="AQ630" s="210"/>
      <c r="AR630" s="210"/>
      <c r="AS630" s="210"/>
      <c r="AT630" s="210"/>
      <c r="AU630" s="210"/>
      <c r="AV630" s="210"/>
      <c r="AW630" s="210"/>
      <c r="AX630" s="210"/>
      <c r="AY630" s="210"/>
      <c r="AZ630" s="210"/>
      <c r="BA630" s="210"/>
      <c r="BB630" s="210"/>
      <c r="BC630" s="210"/>
      <c r="BD630" s="210"/>
      <c r="BE630" s="210"/>
      <c r="BF630" s="210"/>
      <c r="BG630" s="210"/>
      <c r="BH630" s="210"/>
    </row>
    <row r="631" spans="1:60" outlineLevel="1" x14ac:dyDescent="0.25">
      <c r="A631" s="217"/>
      <c r="B631" s="218"/>
      <c r="C631" s="244" t="s">
        <v>1567</v>
      </c>
      <c r="D631" s="222"/>
      <c r="E631" s="223">
        <v>3.99</v>
      </c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10"/>
      <c r="Z631" s="210"/>
      <c r="AA631" s="210"/>
      <c r="AB631" s="210"/>
      <c r="AC631" s="210"/>
      <c r="AD631" s="210"/>
      <c r="AE631" s="210"/>
      <c r="AF631" s="210"/>
      <c r="AG631" s="210" t="s">
        <v>282</v>
      </c>
      <c r="AH631" s="210">
        <v>0</v>
      </c>
      <c r="AI631" s="210"/>
      <c r="AJ631" s="210"/>
      <c r="AK631" s="210"/>
      <c r="AL631" s="210"/>
      <c r="AM631" s="210"/>
      <c r="AN631" s="210"/>
      <c r="AO631" s="210"/>
      <c r="AP631" s="210"/>
      <c r="AQ631" s="210"/>
      <c r="AR631" s="210"/>
      <c r="AS631" s="210"/>
      <c r="AT631" s="210"/>
      <c r="AU631" s="210"/>
      <c r="AV631" s="210"/>
      <c r="AW631" s="210"/>
      <c r="AX631" s="210"/>
      <c r="AY631" s="210"/>
      <c r="AZ631" s="210"/>
      <c r="BA631" s="210"/>
      <c r="BB631" s="210"/>
      <c r="BC631" s="210"/>
      <c r="BD631" s="210"/>
      <c r="BE631" s="210"/>
      <c r="BF631" s="210"/>
      <c r="BG631" s="210"/>
      <c r="BH631" s="210"/>
    </row>
    <row r="632" spans="1:60" ht="20.399999999999999" outlineLevel="1" x14ac:dyDescent="0.25">
      <c r="A632" s="231">
        <v>122</v>
      </c>
      <c r="B632" s="232" t="s">
        <v>1568</v>
      </c>
      <c r="C632" s="242" t="s">
        <v>1569</v>
      </c>
      <c r="D632" s="233" t="s">
        <v>564</v>
      </c>
      <c r="E632" s="234">
        <v>40.975000000000001</v>
      </c>
      <c r="F632" s="235"/>
      <c r="G632" s="236">
        <f>ROUND(E632*F632,2)</f>
        <v>0</v>
      </c>
      <c r="H632" s="235"/>
      <c r="I632" s="236">
        <f>ROUND(E632*H632,2)</f>
        <v>0</v>
      </c>
      <c r="J632" s="235"/>
      <c r="K632" s="236">
        <f>ROUND(E632*J632,2)</f>
        <v>0</v>
      </c>
      <c r="L632" s="236">
        <v>15</v>
      </c>
      <c r="M632" s="236">
        <f>G632*(1+L632/100)</f>
        <v>0</v>
      </c>
      <c r="N632" s="236">
        <v>4.3499999999999997E-3</v>
      </c>
      <c r="O632" s="236">
        <f>ROUND(E632*N632,2)</f>
        <v>0.18</v>
      </c>
      <c r="P632" s="236">
        <v>0</v>
      </c>
      <c r="Q632" s="236">
        <f>ROUND(E632*P632,2)</f>
        <v>0</v>
      </c>
      <c r="R632" s="236" t="s">
        <v>747</v>
      </c>
      <c r="S632" s="236" t="s">
        <v>243</v>
      </c>
      <c r="T632" s="237" t="s">
        <v>244</v>
      </c>
      <c r="U632" s="220">
        <v>0.85</v>
      </c>
      <c r="V632" s="220">
        <f>ROUND(E632*U632,2)</f>
        <v>34.83</v>
      </c>
      <c r="W632" s="220"/>
      <c r="X632" s="220" t="s">
        <v>292</v>
      </c>
      <c r="Y632" s="210"/>
      <c r="Z632" s="210"/>
      <c r="AA632" s="210"/>
      <c r="AB632" s="210"/>
      <c r="AC632" s="210"/>
      <c r="AD632" s="210"/>
      <c r="AE632" s="210"/>
      <c r="AF632" s="210"/>
      <c r="AG632" s="210" t="s">
        <v>326</v>
      </c>
      <c r="AH632" s="210"/>
      <c r="AI632" s="210"/>
      <c r="AJ632" s="210"/>
      <c r="AK632" s="210"/>
      <c r="AL632" s="210"/>
      <c r="AM632" s="210"/>
      <c r="AN632" s="210"/>
      <c r="AO632" s="210"/>
      <c r="AP632" s="210"/>
      <c r="AQ632" s="210"/>
      <c r="AR632" s="210"/>
      <c r="AS632" s="210"/>
      <c r="AT632" s="210"/>
      <c r="AU632" s="210"/>
      <c r="AV632" s="210"/>
      <c r="AW632" s="210"/>
      <c r="AX632" s="210"/>
      <c r="AY632" s="210"/>
      <c r="AZ632" s="210"/>
      <c r="BA632" s="210"/>
      <c r="BB632" s="210"/>
      <c r="BC632" s="210"/>
      <c r="BD632" s="210"/>
      <c r="BE632" s="210"/>
      <c r="BF632" s="210"/>
      <c r="BG632" s="210"/>
      <c r="BH632" s="210"/>
    </row>
    <row r="633" spans="1:60" outlineLevel="1" x14ac:dyDescent="0.25">
      <c r="A633" s="217"/>
      <c r="B633" s="218"/>
      <c r="C633" s="261" t="s">
        <v>1570</v>
      </c>
      <c r="D633" s="252"/>
      <c r="E633" s="252"/>
      <c r="F633" s="252"/>
      <c r="G633" s="252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10"/>
      <c r="Z633" s="210"/>
      <c r="AA633" s="210"/>
      <c r="AB633" s="210"/>
      <c r="AC633" s="210"/>
      <c r="AD633" s="210"/>
      <c r="AE633" s="210"/>
      <c r="AF633" s="210"/>
      <c r="AG633" s="210" t="s">
        <v>295</v>
      </c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  <c r="BD633" s="210"/>
      <c r="BE633" s="210"/>
      <c r="BF633" s="210"/>
      <c r="BG633" s="210"/>
      <c r="BH633" s="210"/>
    </row>
    <row r="634" spans="1:60" outlineLevel="1" x14ac:dyDescent="0.25">
      <c r="A634" s="217"/>
      <c r="B634" s="218"/>
      <c r="C634" s="244" t="s">
        <v>1571</v>
      </c>
      <c r="D634" s="222"/>
      <c r="E634" s="223">
        <v>7.55</v>
      </c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10"/>
      <c r="Z634" s="210"/>
      <c r="AA634" s="210"/>
      <c r="AB634" s="210"/>
      <c r="AC634" s="210"/>
      <c r="AD634" s="210"/>
      <c r="AE634" s="210"/>
      <c r="AF634" s="210"/>
      <c r="AG634" s="210" t="s">
        <v>282</v>
      </c>
      <c r="AH634" s="210">
        <v>0</v>
      </c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0"/>
      <c r="AS634" s="210"/>
      <c r="AT634" s="210"/>
      <c r="AU634" s="210"/>
      <c r="AV634" s="210"/>
      <c r="AW634" s="210"/>
      <c r="AX634" s="210"/>
      <c r="AY634" s="210"/>
      <c r="AZ634" s="210"/>
      <c r="BA634" s="210"/>
      <c r="BB634" s="210"/>
      <c r="BC634" s="210"/>
      <c r="BD634" s="210"/>
      <c r="BE634" s="210"/>
      <c r="BF634" s="210"/>
      <c r="BG634" s="210"/>
      <c r="BH634" s="210"/>
    </row>
    <row r="635" spans="1:60" outlineLevel="1" x14ac:dyDescent="0.25">
      <c r="A635" s="217"/>
      <c r="B635" s="218"/>
      <c r="C635" s="244" t="s">
        <v>1572</v>
      </c>
      <c r="D635" s="222"/>
      <c r="E635" s="223">
        <v>10.25</v>
      </c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10"/>
      <c r="Z635" s="210"/>
      <c r="AA635" s="210"/>
      <c r="AB635" s="210"/>
      <c r="AC635" s="210"/>
      <c r="AD635" s="210"/>
      <c r="AE635" s="210"/>
      <c r="AF635" s="210"/>
      <c r="AG635" s="210" t="s">
        <v>282</v>
      </c>
      <c r="AH635" s="210">
        <v>0</v>
      </c>
      <c r="AI635" s="210"/>
      <c r="AJ635" s="210"/>
      <c r="AK635" s="210"/>
      <c r="AL635" s="210"/>
      <c r="AM635" s="210"/>
      <c r="AN635" s="210"/>
      <c r="AO635" s="210"/>
      <c r="AP635" s="210"/>
      <c r="AQ635" s="210"/>
      <c r="AR635" s="210"/>
      <c r="AS635" s="210"/>
      <c r="AT635" s="210"/>
      <c r="AU635" s="210"/>
      <c r="AV635" s="210"/>
      <c r="AW635" s="210"/>
      <c r="AX635" s="210"/>
      <c r="AY635" s="210"/>
      <c r="AZ635" s="210"/>
      <c r="BA635" s="210"/>
      <c r="BB635" s="210"/>
      <c r="BC635" s="210"/>
      <c r="BD635" s="210"/>
      <c r="BE635" s="210"/>
      <c r="BF635" s="210"/>
      <c r="BG635" s="210"/>
      <c r="BH635" s="210"/>
    </row>
    <row r="636" spans="1:60" outlineLevel="1" x14ac:dyDescent="0.25">
      <c r="A636" s="217"/>
      <c r="B636" s="218"/>
      <c r="C636" s="244" t="s">
        <v>1573</v>
      </c>
      <c r="D636" s="222"/>
      <c r="E636" s="223">
        <v>9.9</v>
      </c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10"/>
      <c r="Z636" s="210"/>
      <c r="AA636" s="210"/>
      <c r="AB636" s="210"/>
      <c r="AC636" s="210"/>
      <c r="AD636" s="210"/>
      <c r="AE636" s="210"/>
      <c r="AF636" s="210"/>
      <c r="AG636" s="210" t="s">
        <v>282</v>
      </c>
      <c r="AH636" s="210">
        <v>0</v>
      </c>
      <c r="AI636" s="210"/>
      <c r="AJ636" s="210"/>
      <c r="AK636" s="210"/>
      <c r="AL636" s="210"/>
      <c r="AM636" s="210"/>
      <c r="AN636" s="210"/>
      <c r="AO636" s="210"/>
      <c r="AP636" s="210"/>
      <c r="AQ636" s="210"/>
      <c r="AR636" s="210"/>
      <c r="AS636" s="210"/>
      <c r="AT636" s="210"/>
      <c r="AU636" s="210"/>
      <c r="AV636" s="210"/>
      <c r="AW636" s="210"/>
      <c r="AX636" s="210"/>
      <c r="AY636" s="210"/>
      <c r="AZ636" s="210"/>
      <c r="BA636" s="210"/>
      <c r="BB636" s="210"/>
      <c r="BC636" s="210"/>
      <c r="BD636" s="210"/>
      <c r="BE636" s="210"/>
      <c r="BF636" s="210"/>
      <c r="BG636" s="210"/>
      <c r="BH636" s="210"/>
    </row>
    <row r="637" spans="1:60" outlineLevel="1" x14ac:dyDescent="0.25">
      <c r="A637" s="217"/>
      <c r="B637" s="218"/>
      <c r="C637" s="244" t="s">
        <v>1574</v>
      </c>
      <c r="D637" s="222"/>
      <c r="E637" s="223">
        <v>1.4750000000000001</v>
      </c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10"/>
      <c r="Z637" s="210"/>
      <c r="AA637" s="210"/>
      <c r="AB637" s="210"/>
      <c r="AC637" s="210"/>
      <c r="AD637" s="210"/>
      <c r="AE637" s="210"/>
      <c r="AF637" s="210"/>
      <c r="AG637" s="210" t="s">
        <v>282</v>
      </c>
      <c r="AH637" s="210">
        <v>0</v>
      </c>
      <c r="AI637" s="210"/>
      <c r="AJ637" s="210"/>
      <c r="AK637" s="210"/>
      <c r="AL637" s="210"/>
      <c r="AM637" s="210"/>
      <c r="AN637" s="210"/>
      <c r="AO637" s="210"/>
      <c r="AP637" s="210"/>
      <c r="AQ637" s="210"/>
      <c r="AR637" s="210"/>
      <c r="AS637" s="210"/>
      <c r="AT637" s="210"/>
      <c r="AU637" s="210"/>
      <c r="AV637" s="210"/>
      <c r="AW637" s="210"/>
      <c r="AX637" s="210"/>
      <c r="AY637" s="210"/>
      <c r="AZ637" s="210"/>
      <c r="BA637" s="210"/>
      <c r="BB637" s="210"/>
      <c r="BC637" s="210"/>
      <c r="BD637" s="210"/>
      <c r="BE637" s="210"/>
      <c r="BF637" s="210"/>
      <c r="BG637" s="210"/>
      <c r="BH637" s="210"/>
    </row>
    <row r="638" spans="1:60" outlineLevel="1" x14ac:dyDescent="0.25">
      <c r="A638" s="217"/>
      <c r="B638" s="218"/>
      <c r="C638" s="244" t="s">
        <v>1575</v>
      </c>
      <c r="D638" s="222"/>
      <c r="E638" s="223">
        <v>0.6</v>
      </c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10"/>
      <c r="Z638" s="210"/>
      <c r="AA638" s="210"/>
      <c r="AB638" s="210"/>
      <c r="AC638" s="210"/>
      <c r="AD638" s="210"/>
      <c r="AE638" s="210"/>
      <c r="AF638" s="210"/>
      <c r="AG638" s="210" t="s">
        <v>282</v>
      </c>
      <c r="AH638" s="210">
        <v>0</v>
      </c>
      <c r="AI638" s="210"/>
      <c r="AJ638" s="210"/>
      <c r="AK638" s="210"/>
      <c r="AL638" s="210"/>
      <c r="AM638" s="210"/>
      <c r="AN638" s="210"/>
      <c r="AO638" s="210"/>
      <c r="AP638" s="210"/>
      <c r="AQ638" s="210"/>
      <c r="AR638" s="210"/>
      <c r="AS638" s="210"/>
      <c r="AT638" s="210"/>
      <c r="AU638" s="210"/>
      <c r="AV638" s="210"/>
      <c r="AW638" s="210"/>
      <c r="AX638" s="210"/>
      <c r="AY638" s="210"/>
      <c r="AZ638" s="210"/>
      <c r="BA638" s="210"/>
      <c r="BB638" s="210"/>
      <c r="BC638" s="210"/>
      <c r="BD638" s="210"/>
      <c r="BE638" s="210"/>
      <c r="BF638" s="210"/>
      <c r="BG638" s="210"/>
      <c r="BH638" s="210"/>
    </row>
    <row r="639" spans="1:60" outlineLevel="1" x14ac:dyDescent="0.25">
      <c r="A639" s="217"/>
      <c r="B639" s="218"/>
      <c r="C639" s="244" t="s">
        <v>1576</v>
      </c>
      <c r="D639" s="222"/>
      <c r="E639" s="223">
        <v>11.2</v>
      </c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10"/>
      <c r="Z639" s="210"/>
      <c r="AA639" s="210"/>
      <c r="AB639" s="210"/>
      <c r="AC639" s="210"/>
      <c r="AD639" s="210"/>
      <c r="AE639" s="210"/>
      <c r="AF639" s="210"/>
      <c r="AG639" s="210" t="s">
        <v>282</v>
      </c>
      <c r="AH639" s="210">
        <v>0</v>
      </c>
      <c r="AI639" s="210"/>
      <c r="AJ639" s="210"/>
      <c r="AK639" s="210"/>
      <c r="AL639" s="210"/>
      <c r="AM639" s="210"/>
      <c r="AN639" s="210"/>
      <c r="AO639" s="210"/>
      <c r="AP639" s="210"/>
      <c r="AQ639" s="210"/>
      <c r="AR639" s="210"/>
      <c r="AS639" s="210"/>
      <c r="AT639" s="210"/>
      <c r="AU639" s="210"/>
      <c r="AV639" s="210"/>
      <c r="AW639" s="210"/>
      <c r="AX639" s="210"/>
      <c r="AY639" s="210"/>
      <c r="AZ639" s="210"/>
      <c r="BA639" s="210"/>
      <c r="BB639" s="210"/>
      <c r="BC639" s="210"/>
      <c r="BD639" s="210"/>
      <c r="BE639" s="210"/>
      <c r="BF639" s="210"/>
      <c r="BG639" s="210"/>
      <c r="BH639" s="210"/>
    </row>
    <row r="640" spans="1:60" ht="20.399999999999999" outlineLevel="1" x14ac:dyDescent="0.25">
      <c r="A640" s="231">
        <v>123</v>
      </c>
      <c r="B640" s="232" t="s">
        <v>1577</v>
      </c>
      <c r="C640" s="242" t="s">
        <v>1578</v>
      </c>
      <c r="D640" s="233" t="s">
        <v>564</v>
      </c>
      <c r="E640" s="234">
        <v>2.52</v>
      </c>
      <c r="F640" s="235"/>
      <c r="G640" s="236">
        <f>ROUND(E640*F640,2)</f>
        <v>0</v>
      </c>
      <c r="H640" s="235"/>
      <c r="I640" s="236">
        <f>ROUND(E640*H640,2)</f>
        <v>0</v>
      </c>
      <c r="J640" s="235"/>
      <c r="K640" s="236">
        <f>ROUND(E640*J640,2)</f>
        <v>0</v>
      </c>
      <c r="L640" s="236">
        <v>15</v>
      </c>
      <c r="M640" s="236">
        <f>G640*(1+L640/100)</f>
        <v>0</v>
      </c>
      <c r="N640" s="236">
        <v>5.9699999999999996E-3</v>
      </c>
      <c r="O640" s="236">
        <f>ROUND(E640*N640,2)</f>
        <v>0.02</v>
      </c>
      <c r="P640" s="236">
        <v>0</v>
      </c>
      <c r="Q640" s="236">
        <f>ROUND(E640*P640,2)</f>
        <v>0</v>
      </c>
      <c r="R640" s="236" t="s">
        <v>747</v>
      </c>
      <c r="S640" s="236" t="s">
        <v>243</v>
      </c>
      <c r="T640" s="237" t="s">
        <v>244</v>
      </c>
      <c r="U640" s="220">
        <v>0.94</v>
      </c>
      <c r="V640" s="220">
        <f>ROUND(E640*U640,2)</f>
        <v>2.37</v>
      </c>
      <c r="W640" s="220"/>
      <c r="X640" s="220" t="s">
        <v>292</v>
      </c>
      <c r="Y640" s="210"/>
      <c r="Z640" s="210"/>
      <c r="AA640" s="210"/>
      <c r="AB640" s="210"/>
      <c r="AC640" s="210"/>
      <c r="AD640" s="210"/>
      <c r="AE640" s="210"/>
      <c r="AF640" s="210"/>
      <c r="AG640" s="210" t="s">
        <v>627</v>
      </c>
      <c r="AH640" s="210"/>
      <c r="AI640" s="210"/>
      <c r="AJ640" s="210"/>
      <c r="AK640" s="210"/>
      <c r="AL640" s="210"/>
      <c r="AM640" s="210"/>
      <c r="AN640" s="210"/>
      <c r="AO640" s="210"/>
      <c r="AP640" s="210"/>
      <c r="AQ640" s="210"/>
      <c r="AR640" s="210"/>
      <c r="AS640" s="210"/>
      <c r="AT640" s="210"/>
      <c r="AU640" s="210"/>
      <c r="AV640" s="210"/>
      <c r="AW640" s="210"/>
      <c r="AX640" s="210"/>
      <c r="AY640" s="210"/>
      <c r="AZ640" s="210"/>
      <c r="BA640" s="210"/>
      <c r="BB640" s="210"/>
      <c r="BC640" s="210"/>
      <c r="BD640" s="210"/>
      <c r="BE640" s="210"/>
      <c r="BF640" s="210"/>
      <c r="BG640" s="210"/>
      <c r="BH640" s="210"/>
    </row>
    <row r="641" spans="1:60" outlineLevel="1" x14ac:dyDescent="0.25">
      <c r="A641" s="217"/>
      <c r="B641" s="218"/>
      <c r="C641" s="261" t="s">
        <v>1570</v>
      </c>
      <c r="D641" s="252"/>
      <c r="E641" s="252"/>
      <c r="F641" s="252"/>
      <c r="G641" s="252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10"/>
      <c r="Z641" s="210"/>
      <c r="AA641" s="210"/>
      <c r="AB641" s="210"/>
      <c r="AC641" s="210"/>
      <c r="AD641" s="210"/>
      <c r="AE641" s="210"/>
      <c r="AF641" s="210"/>
      <c r="AG641" s="210" t="s">
        <v>295</v>
      </c>
      <c r="AH641" s="210"/>
      <c r="AI641" s="210"/>
      <c r="AJ641" s="210"/>
      <c r="AK641" s="210"/>
      <c r="AL641" s="210"/>
      <c r="AM641" s="210"/>
      <c r="AN641" s="210"/>
      <c r="AO641" s="210"/>
      <c r="AP641" s="210"/>
      <c r="AQ641" s="210"/>
      <c r="AR641" s="210"/>
      <c r="AS641" s="210"/>
      <c r="AT641" s="210"/>
      <c r="AU641" s="210"/>
      <c r="AV641" s="210"/>
      <c r="AW641" s="210"/>
      <c r="AX641" s="210"/>
      <c r="AY641" s="210"/>
      <c r="AZ641" s="210"/>
      <c r="BA641" s="210"/>
      <c r="BB641" s="210"/>
      <c r="BC641" s="210"/>
      <c r="BD641" s="210"/>
      <c r="BE641" s="210"/>
      <c r="BF641" s="210"/>
      <c r="BG641" s="210"/>
      <c r="BH641" s="210"/>
    </row>
    <row r="642" spans="1:60" outlineLevel="1" x14ac:dyDescent="0.25">
      <c r="A642" s="217"/>
      <c r="B642" s="218"/>
      <c r="C642" s="244" t="s">
        <v>1579</v>
      </c>
      <c r="D642" s="222"/>
      <c r="E642" s="223">
        <v>2.52</v>
      </c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10"/>
      <c r="Z642" s="210"/>
      <c r="AA642" s="210"/>
      <c r="AB642" s="210"/>
      <c r="AC642" s="210"/>
      <c r="AD642" s="210"/>
      <c r="AE642" s="210"/>
      <c r="AF642" s="210"/>
      <c r="AG642" s="210" t="s">
        <v>282</v>
      </c>
      <c r="AH642" s="210">
        <v>0</v>
      </c>
      <c r="AI642" s="210"/>
      <c r="AJ642" s="210"/>
      <c r="AK642" s="210"/>
      <c r="AL642" s="210"/>
      <c r="AM642" s="210"/>
      <c r="AN642" s="210"/>
      <c r="AO642" s="210"/>
      <c r="AP642" s="210"/>
      <c r="AQ642" s="210"/>
      <c r="AR642" s="210"/>
      <c r="AS642" s="210"/>
      <c r="AT642" s="210"/>
      <c r="AU642" s="210"/>
      <c r="AV642" s="210"/>
      <c r="AW642" s="210"/>
      <c r="AX642" s="210"/>
      <c r="AY642" s="210"/>
      <c r="AZ642" s="210"/>
      <c r="BA642" s="210"/>
      <c r="BB642" s="210"/>
      <c r="BC642" s="210"/>
      <c r="BD642" s="210"/>
      <c r="BE642" s="210"/>
      <c r="BF642" s="210"/>
      <c r="BG642" s="210"/>
      <c r="BH642" s="210"/>
    </row>
    <row r="643" spans="1:60" ht="30.6" outlineLevel="1" x14ac:dyDescent="0.25">
      <c r="A643" s="231">
        <v>124</v>
      </c>
      <c r="B643" s="232" t="s">
        <v>1580</v>
      </c>
      <c r="C643" s="242" t="s">
        <v>1581</v>
      </c>
      <c r="D643" s="233" t="s">
        <v>564</v>
      </c>
      <c r="E643" s="234">
        <v>370.66</v>
      </c>
      <c r="F643" s="235"/>
      <c r="G643" s="236">
        <f>ROUND(E643*F643,2)</f>
        <v>0</v>
      </c>
      <c r="H643" s="235"/>
      <c r="I643" s="236">
        <f>ROUND(E643*H643,2)</f>
        <v>0</v>
      </c>
      <c r="J643" s="235"/>
      <c r="K643" s="236">
        <f>ROUND(E643*J643,2)</f>
        <v>0</v>
      </c>
      <c r="L643" s="236">
        <v>15</v>
      </c>
      <c r="M643" s="236">
        <f>G643*(1+L643/100)</f>
        <v>0</v>
      </c>
      <c r="N643" s="236">
        <v>4.6899999999999997E-3</v>
      </c>
      <c r="O643" s="236">
        <f>ROUND(E643*N643,2)</f>
        <v>1.74</v>
      </c>
      <c r="P643" s="236">
        <v>0</v>
      </c>
      <c r="Q643" s="236">
        <f>ROUND(E643*P643,2)</f>
        <v>0</v>
      </c>
      <c r="R643" s="236" t="s">
        <v>747</v>
      </c>
      <c r="S643" s="236" t="s">
        <v>243</v>
      </c>
      <c r="T643" s="237" t="s">
        <v>244</v>
      </c>
      <c r="U643" s="220">
        <v>0.97</v>
      </c>
      <c r="V643" s="220">
        <f>ROUND(E643*U643,2)</f>
        <v>359.54</v>
      </c>
      <c r="W643" s="220"/>
      <c r="X643" s="220" t="s">
        <v>292</v>
      </c>
      <c r="Y643" s="210"/>
      <c r="Z643" s="210"/>
      <c r="AA643" s="210"/>
      <c r="AB643" s="210"/>
      <c r="AC643" s="210"/>
      <c r="AD643" s="210"/>
      <c r="AE643" s="210"/>
      <c r="AF643" s="210"/>
      <c r="AG643" s="210" t="s">
        <v>627</v>
      </c>
      <c r="AH643" s="210"/>
      <c r="AI643" s="210"/>
      <c r="AJ643" s="210"/>
      <c r="AK643" s="210"/>
      <c r="AL643" s="210"/>
      <c r="AM643" s="210"/>
      <c r="AN643" s="210"/>
      <c r="AO643" s="210"/>
      <c r="AP643" s="210"/>
      <c r="AQ643" s="210"/>
      <c r="AR643" s="210"/>
      <c r="AS643" s="210"/>
      <c r="AT643" s="210"/>
      <c r="AU643" s="210"/>
      <c r="AV643" s="210"/>
      <c r="AW643" s="210"/>
      <c r="AX643" s="210"/>
      <c r="AY643" s="210"/>
      <c r="AZ643" s="210"/>
      <c r="BA643" s="210"/>
      <c r="BB643" s="210"/>
      <c r="BC643" s="210"/>
      <c r="BD643" s="210"/>
      <c r="BE643" s="210"/>
      <c r="BF643" s="210"/>
      <c r="BG643" s="210"/>
      <c r="BH643" s="210"/>
    </row>
    <row r="644" spans="1:60" outlineLevel="1" x14ac:dyDescent="0.25">
      <c r="A644" s="217"/>
      <c r="B644" s="218"/>
      <c r="C644" s="244" t="s">
        <v>1582</v>
      </c>
      <c r="D644" s="222"/>
      <c r="E644" s="223">
        <v>5.2</v>
      </c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10"/>
      <c r="Z644" s="210"/>
      <c r="AA644" s="210"/>
      <c r="AB644" s="210"/>
      <c r="AC644" s="210"/>
      <c r="AD644" s="210"/>
      <c r="AE644" s="210"/>
      <c r="AF644" s="210"/>
      <c r="AG644" s="210" t="s">
        <v>282</v>
      </c>
      <c r="AH644" s="210">
        <v>0</v>
      </c>
      <c r="AI644" s="210"/>
      <c r="AJ644" s="210"/>
      <c r="AK644" s="210"/>
      <c r="AL644" s="210"/>
      <c r="AM644" s="210"/>
      <c r="AN644" s="210"/>
      <c r="AO644" s="210"/>
      <c r="AP644" s="210"/>
      <c r="AQ644" s="210"/>
      <c r="AR644" s="210"/>
      <c r="AS644" s="210"/>
      <c r="AT644" s="210"/>
      <c r="AU644" s="210"/>
      <c r="AV644" s="210"/>
      <c r="AW644" s="210"/>
      <c r="AX644" s="210"/>
      <c r="AY644" s="210"/>
      <c r="AZ644" s="210"/>
      <c r="BA644" s="210"/>
      <c r="BB644" s="210"/>
      <c r="BC644" s="210"/>
      <c r="BD644" s="210"/>
      <c r="BE644" s="210"/>
      <c r="BF644" s="210"/>
      <c r="BG644" s="210"/>
      <c r="BH644" s="210"/>
    </row>
    <row r="645" spans="1:60" outlineLevel="1" x14ac:dyDescent="0.25">
      <c r="A645" s="217"/>
      <c r="B645" s="218"/>
      <c r="C645" s="244" t="s">
        <v>1583</v>
      </c>
      <c r="D645" s="222"/>
      <c r="E645" s="223">
        <v>54.7</v>
      </c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10"/>
      <c r="Z645" s="210"/>
      <c r="AA645" s="210"/>
      <c r="AB645" s="210"/>
      <c r="AC645" s="210"/>
      <c r="AD645" s="210"/>
      <c r="AE645" s="210"/>
      <c r="AF645" s="210"/>
      <c r="AG645" s="210" t="s">
        <v>282</v>
      </c>
      <c r="AH645" s="210">
        <v>0</v>
      </c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  <c r="BD645" s="210"/>
      <c r="BE645" s="210"/>
      <c r="BF645" s="210"/>
      <c r="BG645" s="210"/>
      <c r="BH645" s="210"/>
    </row>
    <row r="646" spans="1:60" outlineLevel="1" x14ac:dyDescent="0.25">
      <c r="A646" s="217"/>
      <c r="B646" s="218"/>
      <c r="C646" s="244" t="s">
        <v>1584</v>
      </c>
      <c r="D646" s="222"/>
      <c r="E646" s="223">
        <v>101.75</v>
      </c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10"/>
      <c r="Z646" s="210"/>
      <c r="AA646" s="210"/>
      <c r="AB646" s="210"/>
      <c r="AC646" s="210"/>
      <c r="AD646" s="210"/>
      <c r="AE646" s="210"/>
      <c r="AF646" s="210"/>
      <c r="AG646" s="210" t="s">
        <v>282</v>
      </c>
      <c r="AH646" s="210">
        <v>0</v>
      </c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  <c r="BD646" s="210"/>
      <c r="BE646" s="210"/>
      <c r="BF646" s="210"/>
      <c r="BG646" s="210"/>
      <c r="BH646" s="210"/>
    </row>
    <row r="647" spans="1:60" outlineLevel="1" x14ac:dyDescent="0.25">
      <c r="A647" s="217"/>
      <c r="B647" s="218"/>
      <c r="C647" s="244" t="s">
        <v>1585</v>
      </c>
      <c r="D647" s="222"/>
      <c r="E647" s="223">
        <v>61.4</v>
      </c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10"/>
      <c r="Z647" s="210"/>
      <c r="AA647" s="210"/>
      <c r="AB647" s="210"/>
      <c r="AC647" s="210"/>
      <c r="AD647" s="210"/>
      <c r="AE647" s="210"/>
      <c r="AF647" s="210"/>
      <c r="AG647" s="210" t="s">
        <v>282</v>
      </c>
      <c r="AH647" s="210">
        <v>0</v>
      </c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</row>
    <row r="648" spans="1:60" outlineLevel="1" x14ac:dyDescent="0.25">
      <c r="A648" s="217"/>
      <c r="B648" s="218"/>
      <c r="C648" s="244" t="s">
        <v>1586</v>
      </c>
      <c r="D648" s="222"/>
      <c r="E648" s="223">
        <v>13.2</v>
      </c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10"/>
      <c r="Z648" s="210"/>
      <c r="AA648" s="210"/>
      <c r="AB648" s="210"/>
      <c r="AC648" s="210"/>
      <c r="AD648" s="210"/>
      <c r="AE648" s="210"/>
      <c r="AF648" s="210"/>
      <c r="AG648" s="210" t="s">
        <v>282</v>
      </c>
      <c r="AH648" s="210">
        <v>0</v>
      </c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</row>
    <row r="649" spans="1:60" outlineLevel="1" x14ac:dyDescent="0.25">
      <c r="A649" s="217"/>
      <c r="B649" s="218"/>
      <c r="C649" s="244" t="s">
        <v>1587</v>
      </c>
      <c r="D649" s="222"/>
      <c r="E649" s="223">
        <v>55</v>
      </c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10"/>
      <c r="Z649" s="210"/>
      <c r="AA649" s="210"/>
      <c r="AB649" s="210"/>
      <c r="AC649" s="210"/>
      <c r="AD649" s="210"/>
      <c r="AE649" s="210"/>
      <c r="AF649" s="210"/>
      <c r="AG649" s="210" t="s">
        <v>282</v>
      </c>
      <c r="AH649" s="210">
        <v>0</v>
      </c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</row>
    <row r="650" spans="1:60" outlineLevel="1" x14ac:dyDescent="0.25">
      <c r="A650" s="217"/>
      <c r="B650" s="218"/>
      <c r="C650" s="244" t="s">
        <v>1588</v>
      </c>
      <c r="D650" s="222"/>
      <c r="E650" s="223">
        <v>6.6</v>
      </c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10"/>
      <c r="Z650" s="210"/>
      <c r="AA650" s="210"/>
      <c r="AB650" s="210"/>
      <c r="AC650" s="210"/>
      <c r="AD650" s="210"/>
      <c r="AE650" s="210"/>
      <c r="AF650" s="210"/>
      <c r="AG650" s="210" t="s">
        <v>282</v>
      </c>
      <c r="AH650" s="210">
        <v>0</v>
      </c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</row>
    <row r="651" spans="1:60" outlineLevel="1" x14ac:dyDescent="0.25">
      <c r="A651" s="217"/>
      <c r="B651" s="218"/>
      <c r="C651" s="244" t="s">
        <v>1589</v>
      </c>
      <c r="D651" s="222"/>
      <c r="E651" s="223">
        <v>4.3</v>
      </c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10"/>
      <c r="Z651" s="210"/>
      <c r="AA651" s="210"/>
      <c r="AB651" s="210"/>
      <c r="AC651" s="210"/>
      <c r="AD651" s="210"/>
      <c r="AE651" s="210"/>
      <c r="AF651" s="210"/>
      <c r="AG651" s="210" t="s">
        <v>282</v>
      </c>
      <c r="AH651" s="210">
        <v>0</v>
      </c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</row>
    <row r="652" spans="1:60" outlineLevel="1" x14ac:dyDescent="0.25">
      <c r="A652" s="217"/>
      <c r="B652" s="218"/>
      <c r="C652" s="244" t="s">
        <v>1590</v>
      </c>
      <c r="D652" s="222"/>
      <c r="E652" s="223">
        <v>30.66</v>
      </c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10"/>
      <c r="Z652" s="210"/>
      <c r="AA652" s="210"/>
      <c r="AB652" s="210"/>
      <c r="AC652" s="210"/>
      <c r="AD652" s="210"/>
      <c r="AE652" s="210"/>
      <c r="AF652" s="210"/>
      <c r="AG652" s="210" t="s">
        <v>282</v>
      </c>
      <c r="AH652" s="210">
        <v>0</v>
      </c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</row>
    <row r="653" spans="1:60" outlineLevel="1" x14ac:dyDescent="0.25">
      <c r="A653" s="217"/>
      <c r="B653" s="218"/>
      <c r="C653" s="244" t="s">
        <v>1591</v>
      </c>
      <c r="D653" s="222"/>
      <c r="E653" s="223">
        <v>30.8</v>
      </c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10"/>
      <c r="Z653" s="210"/>
      <c r="AA653" s="210"/>
      <c r="AB653" s="210"/>
      <c r="AC653" s="210"/>
      <c r="AD653" s="210"/>
      <c r="AE653" s="210"/>
      <c r="AF653" s="210"/>
      <c r="AG653" s="210" t="s">
        <v>282</v>
      </c>
      <c r="AH653" s="210">
        <v>0</v>
      </c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</row>
    <row r="654" spans="1:60" outlineLevel="1" x14ac:dyDescent="0.25">
      <c r="A654" s="217"/>
      <c r="B654" s="218"/>
      <c r="C654" s="244" t="s">
        <v>1592</v>
      </c>
      <c r="D654" s="222"/>
      <c r="E654" s="223">
        <v>7.05</v>
      </c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10"/>
      <c r="Z654" s="210"/>
      <c r="AA654" s="210"/>
      <c r="AB654" s="210"/>
      <c r="AC654" s="210"/>
      <c r="AD654" s="210"/>
      <c r="AE654" s="210"/>
      <c r="AF654" s="210"/>
      <c r="AG654" s="210" t="s">
        <v>282</v>
      </c>
      <c r="AH654" s="210">
        <v>0</v>
      </c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</row>
    <row r="655" spans="1:60" ht="20.399999999999999" outlineLevel="1" x14ac:dyDescent="0.25">
      <c r="A655" s="231">
        <v>125</v>
      </c>
      <c r="B655" s="232" t="s">
        <v>1593</v>
      </c>
      <c r="C655" s="242" t="s">
        <v>1594</v>
      </c>
      <c r="D655" s="233" t="s">
        <v>564</v>
      </c>
      <c r="E655" s="234">
        <v>9.56</v>
      </c>
      <c r="F655" s="235"/>
      <c r="G655" s="236">
        <f>ROUND(E655*F655,2)</f>
        <v>0</v>
      </c>
      <c r="H655" s="235"/>
      <c r="I655" s="236">
        <f>ROUND(E655*H655,2)</f>
        <v>0</v>
      </c>
      <c r="J655" s="235"/>
      <c r="K655" s="236">
        <f>ROUND(E655*J655,2)</f>
        <v>0</v>
      </c>
      <c r="L655" s="236">
        <v>15</v>
      </c>
      <c r="M655" s="236">
        <f>G655*(1+L655/100)</f>
        <v>0</v>
      </c>
      <c r="N655" s="236">
        <v>8.4000000000000003E-4</v>
      </c>
      <c r="O655" s="236">
        <f>ROUND(E655*N655,2)</f>
        <v>0.01</v>
      </c>
      <c r="P655" s="236">
        <v>0</v>
      </c>
      <c r="Q655" s="236">
        <f>ROUND(E655*P655,2)</f>
        <v>0</v>
      </c>
      <c r="R655" s="236" t="s">
        <v>747</v>
      </c>
      <c r="S655" s="236" t="s">
        <v>243</v>
      </c>
      <c r="T655" s="237" t="s">
        <v>244</v>
      </c>
      <c r="U655" s="220">
        <v>0.73</v>
      </c>
      <c r="V655" s="220">
        <f>ROUND(E655*U655,2)</f>
        <v>6.98</v>
      </c>
      <c r="W655" s="220"/>
      <c r="X655" s="220" t="s">
        <v>292</v>
      </c>
      <c r="Y655" s="210"/>
      <c r="Z655" s="210"/>
      <c r="AA655" s="210"/>
      <c r="AB655" s="210"/>
      <c r="AC655" s="210"/>
      <c r="AD655" s="210"/>
      <c r="AE655" s="210"/>
      <c r="AF655" s="210"/>
      <c r="AG655" s="210" t="s">
        <v>627</v>
      </c>
      <c r="AH655" s="210"/>
      <c r="AI655" s="210"/>
      <c r="AJ655" s="210"/>
      <c r="AK655" s="210"/>
      <c r="AL655" s="210"/>
      <c r="AM655" s="210"/>
      <c r="AN655" s="210"/>
      <c r="AO655" s="210"/>
      <c r="AP655" s="210"/>
      <c r="AQ655" s="210"/>
      <c r="AR655" s="210"/>
      <c r="AS655" s="210"/>
      <c r="AT655" s="210"/>
      <c r="AU655" s="210"/>
      <c r="AV655" s="210"/>
      <c r="AW655" s="210"/>
      <c r="AX655" s="210"/>
      <c r="AY655" s="210"/>
      <c r="AZ655" s="210"/>
      <c r="BA655" s="210"/>
      <c r="BB655" s="210"/>
      <c r="BC655" s="210"/>
      <c r="BD655" s="210"/>
      <c r="BE655" s="210"/>
      <c r="BF655" s="210"/>
      <c r="BG655" s="210"/>
      <c r="BH655" s="210"/>
    </row>
    <row r="656" spans="1:60" outlineLevel="1" x14ac:dyDescent="0.25">
      <c r="A656" s="217"/>
      <c r="B656" s="218"/>
      <c r="C656" s="244" t="s">
        <v>1595</v>
      </c>
      <c r="D656" s="222"/>
      <c r="E656" s="223">
        <v>9.56</v>
      </c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10"/>
      <c r="Z656" s="210"/>
      <c r="AA656" s="210"/>
      <c r="AB656" s="210"/>
      <c r="AC656" s="210"/>
      <c r="AD656" s="210"/>
      <c r="AE656" s="210"/>
      <c r="AF656" s="210"/>
      <c r="AG656" s="210" t="s">
        <v>282</v>
      </c>
      <c r="AH656" s="210">
        <v>0</v>
      </c>
      <c r="AI656" s="210"/>
      <c r="AJ656" s="210"/>
      <c r="AK656" s="210"/>
      <c r="AL656" s="210"/>
      <c r="AM656" s="210"/>
      <c r="AN656" s="210"/>
      <c r="AO656" s="210"/>
      <c r="AP656" s="210"/>
      <c r="AQ656" s="210"/>
      <c r="AR656" s="210"/>
      <c r="AS656" s="210"/>
      <c r="AT656" s="210"/>
      <c r="AU656" s="210"/>
      <c r="AV656" s="210"/>
      <c r="AW656" s="210"/>
      <c r="AX656" s="210"/>
      <c r="AY656" s="210"/>
      <c r="AZ656" s="210"/>
      <c r="BA656" s="210"/>
      <c r="BB656" s="210"/>
      <c r="BC656" s="210"/>
      <c r="BD656" s="210"/>
      <c r="BE656" s="210"/>
      <c r="BF656" s="210"/>
      <c r="BG656" s="210"/>
      <c r="BH656" s="210"/>
    </row>
    <row r="657" spans="1:60" ht="20.399999999999999" outlineLevel="1" x14ac:dyDescent="0.25">
      <c r="A657" s="231">
        <v>126</v>
      </c>
      <c r="B657" s="232" t="s">
        <v>1596</v>
      </c>
      <c r="C657" s="242" t="s">
        <v>1597</v>
      </c>
      <c r="D657" s="233" t="s">
        <v>564</v>
      </c>
      <c r="E657" s="234">
        <v>0.9</v>
      </c>
      <c r="F657" s="235"/>
      <c r="G657" s="236">
        <f>ROUND(E657*F657,2)</f>
        <v>0</v>
      </c>
      <c r="H657" s="235"/>
      <c r="I657" s="236">
        <f>ROUND(E657*H657,2)</f>
        <v>0</v>
      </c>
      <c r="J657" s="235"/>
      <c r="K657" s="236">
        <f>ROUND(E657*J657,2)</f>
        <v>0</v>
      </c>
      <c r="L657" s="236">
        <v>15</v>
      </c>
      <c r="M657" s="236">
        <f>G657*(1+L657/100)</f>
        <v>0</v>
      </c>
      <c r="N657" s="236">
        <v>2.3800000000000002E-3</v>
      </c>
      <c r="O657" s="236">
        <f>ROUND(E657*N657,2)</f>
        <v>0</v>
      </c>
      <c r="P657" s="236">
        <v>0</v>
      </c>
      <c r="Q657" s="236">
        <f>ROUND(E657*P657,2)</f>
        <v>0</v>
      </c>
      <c r="R657" s="236" t="s">
        <v>747</v>
      </c>
      <c r="S657" s="236" t="s">
        <v>243</v>
      </c>
      <c r="T657" s="237" t="s">
        <v>244</v>
      </c>
      <c r="U657" s="220">
        <v>0.85</v>
      </c>
      <c r="V657" s="220">
        <f>ROUND(E657*U657,2)</f>
        <v>0.77</v>
      </c>
      <c r="W657" s="220"/>
      <c r="X657" s="220" t="s">
        <v>292</v>
      </c>
      <c r="Y657" s="210"/>
      <c r="Z657" s="210"/>
      <c r="AA657" s="210"/>
      <c r="AB657" s="210"/>
      <c r="AC657" s="210"/>
      <c r="AD657" s="210"/>
      <c r="AE657" s="210"/>
      <c r="AF657" s="210"/>
      <c r="AG657" s="210" t="s">
        <v>627</v>
      </c>
      <c r="AH657" s="210"/>
      <c r="AI657" s="210"/>
      <c r="AJ657" s="210"/>
      <c r="AK657" s="210"/>
      <c r="AL657" s="210"/>
      <c r="AM657" s="210"/>
      <c r="AN657" s="210"/>
      <c r="AO657" s="210"/>
      <c r="AP657" s="210"/>
      <c r="AQ657" s="210"/>
      <c r="AR657" s="210"/>
      <c r="AS657" s="210"/>
      <c r="AT657" s="210"/>
      <c r="AU657" s="210"/>
      <c r="AV657" s="210"/>
      <c r="AW657" s="210"/>
      <c r="AX657" s="210"/>
      <c r="AY657" s="210"/>
      <c r="AZ657" s="210"/>
      <c r="BA657" s="210"/>
      <c r="BB657" s="210"/>
      <c r="BC657" s="210"/>
      <c r="BD657" s="210"/>
      <c r="BE657" s="210"/>
      <c r="BF657" s="210"/>
      <c r="BG657" s="210"/>
      <c r="BH657" s="210"/>
    </row>
    <row r="658" spans="1:60" outlineLevel="1" x14ac:dyDescent="0.25">
      <c r="A658" s="217"/>
      <c r="B658" s="218"/>
      <c r="C658" s="261" t="s">
        <v>1570</v>
      </c>
      <c r="D658" s="252"/>
      <c r="E658" s="252"/>
      <c r="F658" s="252"/>
      <c r="G658" s="252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10"/>
      <c r="Z658" s="210"/>
      <c r="AA658" s="210"/>
      <c r="AB658" s="210"/>
      <c r="AC658" s="210"/>
      <c r="AD658" s="210"/>
      <c r="AE658" s="210"/>
      <c r="AF658" s="210"/>
      <c r="AG658" s="210" t="s">
        <v>295</v>
      </c>
      <c r="AH658" s="210"/>
      <c r="AI658" s="210"/>
      <c r="AJ658" s="210"/>
      <c r="AK658" s="210"/>
      <c r="AL658" s="210"/>
      <c r="AM658" s="210"/>
      <c r="AN658" s="210"/>
      <c r="AO658" s="210"/>
      <c r="AP658" s="210"/>
      <c r="AQ658" s="210"/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/>
      <c r="BC658" s="210"/>
      <c r="BD658" s="210"/>
      <c r="BE658" s="210"/>
      <c r="BF658" s="210"/>
      <c r="BG658" s="210"/>
      <c r="BH658" s="210"/>
    </row>
    <row r="659" spans="1:60" ht="20.399999999999999" outlineLevel="1" x14ac:dyDescent="0.25">
      <c r="A659" s="231">
        <v>127</v>
      </c>
      <c r="B659" s="232" t="s">
        <v>1598</v>
      </c>
      <c r="C659" s="242" t="s">
        <v>1599</v>
      </c>
      <c r="D659" s="233" t="s">
        <v>564</v>
      </c>
      <c r="E659" s="234">
        <v>124.04</v>
      </c>
      <c r="F659" s="235"/>
      <c r="G659" s="236">
        <f>ROUND(E659*F659,2)</f>
        <v>0</v>
      </c>
      <c r="H659" s="235"/>
      <c r="I659" s="236">
        <f>ROUND(E659*H659,2)</f>
        <v>0</v>
      </c>
      <c r="J659" s="235"/>
      <c r="K659" s="236">
        <f>ROUND(E659*J659,2)</f>
        <v>0</v>
      </c>
      <c r="L659" s="236">
        <v>15</v>
      </c>
      <c r="M659" s="236">
        <f>G659*(1+L659/100)</f>
        <v>0</v>
      </c>
      <c r="N659" s="236">
        <v>2.9499999999999999E-3</v>
      </c>
      <c r="O659" s="236">
        <f>ROUND(E659*N659,2)</f>
        <v>0.37</v>
      </c>
      <c r="P659" s="236">
        <v>0</v>
      </c>
      <c r="Q659" s="236">
        <f>ROUND(E659*P659,2)</f>
        <v>0</v>
      </c>
      <c r="R659" s="236" t="s">
        <v>747</v>
      </c>
      <c r="S659" s="236" t="s">
        <v>243</v>
      </c>
      <c r="T659" s="237" t="s">
        <v>244</v>
      </c>
      <c r="U659" s="220">
        <v>0.68</v>
      </c>
      <c r="V659" s="220">
        <f>ROUND(E659*U659,2)</f>
        <v>84.35</v>
      </c>
      <c r="W659" s="220"/>
      <c r="X659" s="220" t="s">
        <v>292</v>
      </c>
      <c r="Y659" s="210"/>
      <c r="Z659" s="210"/>
      <c r="AA659" s="210"/>
      <c r="AB659" s="210"/>
      <c r="AC659" s="210"/>
      <c r="AD659" s="210"/>
      <c r="AE659" s="210"/>
      <c r="AF659" s="210"/>
      <c r="AG659" s="210" t="s">
        <v>627</v>
      </c>
      <c r="AH659" s="210"/>
      <c r="AI659" s="210"/>
      <c r="AJ659" s="210"/>
      <c r="AK659" s="210"/>
      <c r="AL659" s="210"/>
      <c r="AM659" s="210"/>
      <c r="AN659" s="210"/>
      <c r="AO659" s="210"/>
      <c r="AP659" s="210"/>
      <c r="AQ659" s="210"/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/>
      <c r="BC659" s="210"/>
      <c r="BD659" s="210"/>
      <c r="BE659" s="210"/>
      <c r="BF659" s="210"/>
      <c r="BG659" s="210"/>
      <c r="BH659" s="210"/>
    </row>
    <row r="660" spans="1:60" outlineLevel="1" x14ac:dyDescent="0.25">
      <c r="A660" s="217"/>
      <c r="B660" s="218"/>
      <c r="C660" s="261" t="s">
        <v>1570</v>
      </c>
      <c r="D660" s="252"/>
      <c r="E660" s="252"/>
      <c r="F660" s="252"/>
      <c r="G660" s="252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10"/>
      <c r="Z660" s="210"/>
      <c r="AA660" s="210"/>
      <c r="AB660" s="210"/>
      <c r="AC660" s="210"/>
      <c r="AD660" s="210"/>
      <c r="AE660" s="210"/>
      <c r="AF660" s="210"/>
      <c r="AG660" s="210" t="s">
        <v>295</v>
      </c>
      <c r="AH660" s="210"/>
      <c r="AI660" s="210"/>
      <c r="AJ660" s="210"/>
      <c r="AK660" s="210"/>
      <c r="AL660" s="210"/>
      <c r="AM660" s="210"/>
      <c r="AN660" s="210"/>
      <c r="AO660" s="210"/>
      <c r="AP660" s="210"/>
      <c r="AQ660" s="210"/>
      <c r="AR660" s="210"/>
      <c r="AS660" s="210"/>
      <c r="AT660" s="210"/>
      <c r="AU660" s="210"/>
      <c r="AV660" s="210"/>
      <c r="AW660" s="210"/>
      <c r="AX660" s="210"/>
      <c r="AY660" s="210"/>
      <c r="AZ660" s="210"/>
      <c r="BA660" s="210"/>
      <c r="BB660" s="210"/>
      <c r="BC660" s="210"/>
      <c r="BD660" s="210"/>
      <c r="BE660" s="210"/>
      <c r="BF660" s="210"/>
      <c r="BG660" s="210"/>
      <c r="BH660" s="210"/>
    </row>
    <row r="661" spans="1:60" outlineLevel="1" x14ac:dyDescent="0.25">
      <c r="A661" s="217"/>
      <c r="B661" s="218"/>
      <c r="C661" s="244" t="s">
        <v>1600</v>
      </c>
      <c r="D661" s="222"/>
      <c r="E661" s="223">
        <v>50.32</v>
      </c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10"/>
      <c r="Z661" s="210"/>
      <c r="AA661" s="210"/>
      <c r="AB661" s="210"/>
      <c r="AC661" s="210"/>
      <c r="AD661" s="210"/>
      <c r="AE661" s="210"/>
      <c r="AF661" s="210"/>
      <c r="AG661" s="210" t="s">
        <v>282</v>
      </c>
      <c r="AH661" s="210">
        <v>0</v>
      </c>
      <c r="AI661" s="210"/>
      <c r="AJ661" s="210"/>
      <c r="AK661" s="210"/>
      <c r="AL661" s="210"/>
      <c r="AM661" s="210"/>
      <c r="AN661" s="210"/>
      <c r="AO661" s="210"/>
      <c r="AP661" s="210"/>
      <c r="AQ661" s="210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10"/>
      <c r="BB661" s="210"/>
      <c r="BC661" s="210"/>
      <c r="BD661" s="210"/>
      <c r="BE661" s="210"/>
      <c r="BF661" s="210"/>
      <c r="BG661" s="210"/>
      <c r="BH661" s="210"/>
    </row>
    <row r="662" spans="1:60" outlineLevel="1" x14ac:dyDescent="0.25">
      <c r="A662" s="217"/>
      <c r="B662" s="218"/>
      <c r="C662" s="244" t="s">
        <v>1601</v>
      </c>
      <c r="D662" s="222"/>
      <c r="E662" s="223">
        <v>50.32</v>
      </c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10"/>
      <c r="Z662" s="210"/>
      <c r="AA662" s="210"/>
      <c r="AB662" s="210"/>
      <c r="AC662" s="210"/>
      <c r="AD662" s="210"/>
      <c r="AE662" s="210"/>
      <c r="AF662" s="210"/>
      <c r="AG662" s="210" t="s">
        <v>282</v>
      </c>
      <c r="AH662" s="210">
        <v>0</v>
      </c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</row>
    <row r="663" spans="1:60" outlineLevel="1" x14ac:dyDescent="0.25">
      <c r="A663" s="217"/>
      <c r="B663" s="218"/>
      <c r="C663" s="244" t="s">
        <v>1602</v>
      </c>
      <c r="D663" s="222"/>
      <c r="E663" s="223">
        <v>15.5</v>
      </c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10"/>
      <c r="Z663" s="210"/>
      <c r="AA663" s="210"/>
      <c r="AB663" s="210"/>
      <c r="AC663" s="210"/>
      <c r="AD663" s="210"/>
      <c r="AE663" s="210"/>
      <c r="AF663" s="210"/>
      <c r="AG663" s="210" t="s">
        <v>282</v>
      </c>
      <c r="AH663" s="210">
        <v>0</v>
      </c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</row>
    <row r="664" spans="1:60" outlineLevel="1" x14ac:dyDescent="0.25">
      <c r="A664" s="217"/>
      <c r="B664" s="218"/>
      <c r="C664" s="244" t="s">
        <v>1603</v>
      </c>
      <c r="D664" s="222"/>
      <c r="E664" s="223">
        <v>7.9</v>
      </c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10"/>
      <c r="Z664" s="210"/>
      <c r="AA664" s="210"/>
      <c r="AB664" s="210"/>
      <c r="AC664" s="210"/>
      <c r="AD664" s="210"/>
      <c r="AE664" s="210"/>
      <c r="AF664" s="210"/>
      <c r="AG664" s="210" t="s">
        <v>282</v>
      </c>
      <c r="AH664" s="210">
        <v>0</v>
      </c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</row>
    <row r="665" spans="1:60" ht="20.399999999999999" outlineLevel="1" x14ac:dyDescent="0.25">
      <c r="A665" s="231">
        <v>128</v>
      </c>
      <c r="B665" s="232" t="s">
        <v>1604</v>
      </c>
      <c r="C665" s="242" t="s">
        <v>1605</v>
      </c>
      <c r="D665" s="233" t="s">
        <v>564</v>
      </c>
      <c r="E665" s="234">
        <v>45.975000000000001</v>
      </c>
      <c r="F665" s="235"/>
      <c r="G665" s="236">
        <f>ROUND(E665*F665,2)</f>
        <v>0</v>
      </c>
      <c r="H665" s="235"/>
      <c r="I665" s="236">
        <f>ROUND(E665*H665,2)</f>
        <v>0</v>
      </c>
      <c r="J665" s="235"/>
      <c r="K665" s="236">
        <f>ROUND(E665*J665,2)</f>
        <v>0</v>
      </c>
      <c r="L665" s="236">
        <v>15</v>
      </c>
      <c r="M665" s="236">
        <f>G665*(1+L665/100)</f>
        <v>0</v>
      </c>
      <c r="N665" s="236">
        <v>1.8699999999999999E-3</v>
      </c>
      <c r="O665" s="236">
        <f>ROUND(E665*N665,2)</f>
        <v>0.09</v>
      </c>
      <c r="P665" s="236">
        <v>0</v>
      </c>
      <c r="Q665" s="236">
        <f>ROUND(E665*P665,2)</f>
        <v>0</v>
      </c>
      <c r="R665" s="236" t="s">
        <v>747</v>
      </c>
      <c r="S665" s="236" t="s">
        <v>243</v>
      </c>
      <c r="T665" s="237" t="s">
        <v>244</v>
      </c>
      <c r="U665" s="220">
        <v>0.23</v>
      </c>
      <c r="V665" s="220">
        <f>ROUND(E665*U665,2)</f>
        <v>10.57</v>
      </c>
      <c r="W665" s="220"/>
      <c r="X665" s="220" t="s">
        <v>292</v>
      </c>
      <c r="Y665" s="210"/>
      <c r="Z665" s="210"/>
      <c r="AA665" s="210"/>
      <c r="AB665" s="210"/>
      <c r="AC665" s="210"/>
      <c r="AD665" s="210"/>
      <c r="AE665" s="210"/>
      <c r="AF665" s="210"/>
      <c r="AG665" s="210" t="s">
        <v>627</v>
      </c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</row>
    <row r="666" spans="1:60" outlineLevel="1" x14ac:dyDescent="0.25">
      <c r="A666" s="217"/>
      <c r="B666" s="218"/>
      <c r="C666" s="244" t="s">
        <v>1606</v>
      </c>
      <c r="D666" s="222"/>
      <c r="E666" s="223">
        <v>4.6749999999999998</v>
      </c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10"/>
      <c r="Z666" s="210"/>
      <c r="AA666" s="210"/>
      <c r="AB666" s="210"/>
      <c r="AC666" s="210"/>
      <c r="AD666" s="210"/>
      <c r="AE666" s="210"/>
      <c r="AF666" s="210"/>
      <c r="AG666" s="210" t="s">
        <v>282</v>
      </c>
      <c r="AH666" s="210">
        <v>0</v>
      </c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</row>
    <row r="667" spans="1:60" outlineLevel="1" x14ac:dyDescent="0.25">
      <c r="A667" s="217"/>
      <c r="B667" s="218"/>
      <c r="C667" s="244" t="s">
        <v>1607</v>
      </c>
      <c r="D667" s="222"/>
      <c r="E667" s="223">
        <v>5</v>
      </c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10"/>
      <c r="Z667" s="210"/>
      <c r="AA667" s="210"/>
      <c r="AB667" s="210"/>
      <c r="AC667" s="210"/>
      <c r="AD667" s="210"/>
      <c r="AE667" s="210"/>
      <c r="AF667" s="210"/>
      <c r="AG667" s="210" t="s">
        <v>282</v>
      </c>
      <c r="AH667" s="210">
        <v>0</v>
      </c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</row>
    <row r="668" spans="1:60" outlineLevel="1" x14ac:dyDescent="0.25">
      <c r="A668" s="217"/>
      <c r="B668" s="218"/>
      <c r="C668" s="244" t="s">
        <v>1608</v>
      </c>
      <c r="D668" s="222"/>
      <c r="E668" s="223">
        <v>21</v>
      </c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10"/>
      <c r="Z668" s="210"/>
      <c r="AA668" s="210"/>
      <c r="AB668" s="210"/>
      <c r="AC668" s="210"/>
      <c r="AD668" s="210"/>
      <c r="AE668" s="210"/>
      <c r="AF668" s="210"/>
      <c r="AG668" s="210" t="s">
        <v>282</v>
      </c>
      <c r="AH668" s="210">
        <v>0</v>
      </c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</row>
    <row r="669" spans="1:60" outlineLevel="1" x14ac:dyDescent="0.25">
      <c r="A669" s="217"/>
      <c r="B669" s="218"/>
      <c r="C669" s="244" t="s">
        <v>1609</v>
      </c>
      <c r="D669" s="222"/>
      <c r="E669" s="223">
        <v>7.5</v>
      </c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10"/>
      <c r="Z669" s="210"/>
      <c r="AA669" s="210"/>
      <c r="AB669" s="210"/>
      <c r="AC669" s="210"/>
      <c r="AD669" s="210"/>
      <c r="AE669" s="210"/>
      <c r="AF669" s="210"/>
      <c r="AG669" s="210" t="s">
        <v>282</v>
      </c>
      <c r="AH669" s="210">
        <v>0</v>
      </c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</row>
    <row r="670" spans="1:60" outlineLevel="1" x14ac:dyDescent="0.25">
      <c r="A670" s="217"/>
      <c r="B670" s="218"/>
      <c r="C670" s="244" t="s">
        <v>1610</v>
      </c>
      <c r="D670" s="222"/>
      <c r="E670" s="223">
        <v>7.8</v>
      </c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10"/>
      <c r="Z670" s="210"/>
      <c r="AA670" s="210"/>
      <c r="AB670" s="210"/>
      <c r="AC670" s="210"/>
      <c r="AD670" s="210"/>
      <c r="AE670" s="210"/>
      <c r="AF670" s="210"/>
      <c r="AG670" s="210" t="s">
        <v>282</v>
      </c>
      <c r="AH670" s="210">
        <v>0</v>
      </c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</row>
    <row r="671" spans="1:60" ht="30.6" outlineLevel="1" x14ac:dyDescent="0.25">
      <c r="A671" s="231">
        <v>129</v>
      </c>
      <c r="B671" s="232" t="s">
        <v>1611</v>
      </c>
      <c r="C671" s="242" t="s">
        <v>1612</v>
      </c>
      <c r="D671" s="233" t="s">
        <v>526</v>
      </c>
      <c r="E671" s="234">
        <v>1</v>
      </c>
      <c r="F671" s="235"/>
      <c r="G671" s="236">
        <f>ROUND(E671*F671,2)</f>
        <v>0</v>
      </c>
      <c r="H671" s="235"/>
      <c r="I671" s="236">
        <f>ROUND(E671*H671,2)</f>
        <v>0</v>
      </c>
      <c r="J671" s="235"/>
      <c r="K671" s="236">
        <f>ROUND(E671*J671,2)</f>
        <v>0</v>
      </c>
      <c r="L671" s="236">
        <v>15</v>
      </c>
      <c r="M671" s="236">
        <f>G671*(1+L671/100)</f>
        <v>0</v>
      </c>
      <c r="N671" s="236">
        <v>2.5600000000000002E-3</v>
      </c>
      <c r="O671" s="236">
        <f>ROUND(E671*N671,2)</f>
        <v>0</v>
      </c>
      <c r="P671" s="236">
        <v>0</v>
      </c>
      <c r="Q671" s="236">
        <f>ROUND(E671*P671,2)</f>
        <v>0</v>
      </c>
      <c r="R671" s="236" t="s">
        <v>747</v>
      </c>
      <c r="S671" s="236" t="s">
        <v>243</v>
      </c>
      <c r="T671" s="237" t="s">
        <v>244</v>
      </c>
      <c r="U671" s="220">
        <v>0.56999999999999995</v>
      </c>
      <c r="V671" s="220">
        <f>ROUND(E671*U671,2)</f>
        <v>0.56999999999999995</v>
      </c>
      <c r="W671" s="220"/>
      <c r="X671" s="220" t="s">
        <v>292</v>
      </c>
      <c r="Y671" s="210"/>
      <c r="Z671" s="210"/>
      <c r="AA671" s="210"/>
      <c r="AB671" s="210"/>
      <c r="AC671" s="210"/>
      <c r="AD671" s="210"/>
      <c r="AE671" s="210"/>
      <c r="AF671" s="210"/>
      <c r="AG671" s="210" t="s">
        <v>627</v>
      </c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</row>
    <row r="672" spans="1:60" outlineLevel="1" x14ac:dyDescent="0.25">
      <c r="A672" s="217"/>
      <c r="B672" s="218"/>
      <c r="C672" s="261" t="s">
        <v>1613</v>
      </c>
      <c r="D672" s="252"/>
      <c r="E672" s="252"/>
      <c r="F672" s="252"/>
      <c r="G672" s="252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10"/>
      <c r="Z672" s="210"/>
      <c r="AA672" s="210"/>
      <c r="AB672" s="210"/>
      <c r="AC672" s="210"/>
      <c r="AD672" s="210"/>
      <c r="AE672" s="210"/>
      <c r="AF672" s="210"/>
      <c r="AG672" s="210" t="s">
        <v>295</v>
      </c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</row>
    <row r="673" spans="1:60" outlineLevel="1" x14ac:dyDescent="0.25">
      <c r="A673" s="217"/>
      <c r="B673" s="218"/>
      <c r="C673" s="244" t="s">
        <v>1614</v>
      </c>
      <c r="D673" s="222"/>
      <c r="E673" s="223">
        <v>1</v>
      </c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10"/>
      <c r="Z673" s="210"/>
      <c r="AA673" s="210"/>
      <c r="AB673" s="210"/>
      <c r="AC673" s="210"/>
      <c r="AD673" s="210"/>
      <c r="AE673" s="210"/>
      <c r="AF673" s="210"/>
      <c r="AG673" s="210" t="s">
        <v>282</v>
      </c>
      <c r="AH673" s="210">
        <v>0</v>
      </c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</row>
    <row r="674" spans="1:60" ht="20.399999999999999" outlineLevel="1" x14ac:dyDescent="0.25">
      <c r="A674" s="231">
        <v>130</v>
      </c>
      <c r="B674" s="232" t="s">
        <v>1615</v>
      </c>
      <c r="C674" s="242" t="s">
        <v>1616</v>
      </c>
      <c r="D674" s="233" t="s">
        <v>564</v>
      </c>
      <c r="E674" s="234">
        <v>50.4</v>
      </c>
      <c r="F674" s="235"/>
      <c r="G674" s="236">
        <f>ROUND(E674*F674,2)</f>
        <v>0</v>
      </c>
      <c r="H674" s="235"/>
      <c r="I674" s="236">
        <f>ROUND(E674*H674,2)</f>
        <v>0</v>
      </c>
      <c r="J674" s="235"/>
      <c r="K674" s="236">
        <f>ROUND(E674*J674,2)</f>
        <v>0</v>
      </c>
      <c r="L674" s="236">
        <v>15</v>
      </c>
      <c r="M674" s="236">
        <f>G674*(1+L674/100)</f>
        <v>0</v>
      </c>
      <c r="N674" s="236">
        <v>2.65E-3</v>
      </c>
      <c r="O674" s="236">
        <f>ROUND(E674*N674,2)</f>
        <v>0.13</v>
      </c>
      <c r="P674" s="236">
        <v>0</v>
      </c>
      <c r="Q674" s="236">
        <f>ROUND(E674*P674,2)</f>
        <v>0</v>
      </c>
      <c r="R674" s="236" t="s">
        <v>747</v>
      </c>
      <c r="S674" s="236" t="s">
        <v>243</v>
      </c>
      <c r="T674" s="237" t="s">
        <v>243</v>
      </c>
      <c r="U674" s="220">
        <v>0.71</v>
      </c>
      <c r="V674" s="220">
        <f>ROUND(E674*U674,2)</f>
        <v>35.78</v>
      </c>
      <c r="W674" s="220"/>
      <c r="X674" s="220" t="s">
        <v>292</v>
      </c>
      <c r="Y674" s="210"/>
      <c r="Z674" s="210"/>
      <c r="AA674" s="210"/>
      <c r="AB674" s="210"/>
      <c r="AC674" s="210"/>
      <c r="AD674" s="210"/>
      <c r="AE674" s="210"/>
      <c r="AF674" s="210"/>
      <c r="AG674" s="210" t="s">
        <v>326</v>
      </c>
      <c r="AH674" s="210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  <c r="BD674" s="210"/>
      <c r="BE674" s="210"/>
      <c r="BF674" s="210"/>
      <c r="BG674" s="210"/>
      <c r="BH674" s="210"/>
    </row>
    <row r="675" spans="1:60" outlineLevel="1" x14ac:dyDescent="0.25">
      <c r="A675" s="217"/>
      <c r="B675" s="218"/>
      <c r="C675" s="261" t="s">
        <v>1613</v>
      </c>
      <c r="D675" s="252"/>
      <c r="E675" s="252"/>
      <c r="F675" s="252"/>
      <c r="G675" s="252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10"/>
      <c r="Z675" s="210"/>
      <c r="AA675" s="210"/>
      <c r="AB675" s="210"/>
      <c r="AC675" s="210"/>
      <c r="AD675" s="210"/>
      <c r="AE675" s="210"/>
      <c r="AF675" s="210"/>
      <c r="AG675" s="210" t="s">
        <v>295</v>
      </c>
      <c r="AH675" s="210"/>
      <c r="AI675" s="210"/>
      <c r="AJ675" s="210"/>
      <c r="AK675" s="210"/>
      <c r="AL675" s="210"/>
      <c r="AM675" s="210"/>
      <c r="AN675" s="210"/>
      <c r="AO675" s="210"/>
      <c r="AP675" s="210"/>
      <c r="AQ675" s="210"/>
      <c r="AR675" s="210"/>
      <c r="AS675" s="210"/>
      <c r="AT675" s="210"/>
      <c r="AU675" s="210"/>
      <c r="AV675" s="210"/>
      <c r="AW675" s="210"/>
      <c r="AX675" s="210"/>
      <c r="AY675" s="210"/>
      <c r="AZ675" s="210"/>
      <c r="BA675" s="210"/>
      <c r="BB675" s="210"/>
      <c r="BC675" s="210"/>
      <c r="BD675" s="210"/>
      <c r="BE675" s="210"/>
      <c r="BF675" s="210"/>
      <c r="BG675" s="210"/>
      <c r="BH675" s="210"/>
    </row>
    <row r="676" spans="1:60" outlineLevel="1" x14ac:dyDescent="0.25">
      <c r="A676" s="217"/>
      <c r="B676" s="218"/>
      <c r="C676" s="244" t="s">
        <v>1617</v>
      </c>
      <c r="D676" s="222"/>
      <c r="E676" s="223">
        <v>40.799999999999997</v>
      </c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10"/>
      <c r="Z676" s="210"/>
      <c r="AA676" s="210"/>
      <c r="AB676" s="210"/>
      <c r="AC676" s="210"/>
      <c r="AD676" s="210"/>
      <c r="AE676" s="210"/>
      <c r="AF676" s="210"/>
      <c r="AG676" s="210" t="s">
        <v>282</v>
      </c>
      <c r="AH676" s="210">
        <v>0</v>
      </c>
      <c r="AI676" s="210"/>
      <c r="AJ676" s="210"/>
      <c r="AK676" s="210"/>
      <c r="AL676" s="210"/>
      <c r="AM676" s="210"/>
      <c r="AN676" s="210"/>
      <c r="AO676" s="210"/>
      <c r="AP676" s="210"/>
      <c r="AQ676" s="210"/>
      <c r="AR676" s="210"/>
      <c r="AS676" s="210"/>
      <c r="AT676" s="210"/>
      <c r="AU676" s="210"/>
      <c r="AV676" s="210"/>
      <c r="AW676" s="210"/>
      <c r="AX676" s="210"/>
      <c r="AY676" s="210"/>
      <c r="AZ676" s="210"/>
      <c r="BA676" s="210"/>
      <c r="BB676" s="210"/>
      <c r="BC676" s="210"/>
      <c r="BD676" s="210"/>
      <c r="BE676" s="210"/>
      <c r="BF676" s="210"/>
      <c r="BG676" s="210"/>
      <c r="BH676" s="210"/>
    </row>
    <row r="677" spans="1:60" outlineLevel="1" x14ac:dyDescent="0.25">
      <c r="A677" s="217"/>
      <c r="B677" s="218"/>
      <c r="C677" s="244" t="s">
        <v>1618</v>
      </c>
      <c r="D677" s="222"/>
      <c r="E677" s="223">
        <v>9.6</v>
      </c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10"/>
      <c r="Z677" s="210"/>
      <c r="AA677" s="210"/>
      <c r="AB677" s="210"/>
      <c r="AC677" s="210"/>
      <c r="AD677" s="210"/>
      <c r="AE677" s="210"/>
      <c r="AF677" s="210"/>
      <c r="AG677" s="210" t="s">
        <v>282</v>
      </c>
      <c r="AH677" s="210">
        <v>0</v>
      </c>
      <c r="AI677" s="210"/>
      <c r="AJ677" s="210"/>
      <c r="AK677" s="210"/>
      <c r="AL677" s="210"/>
      <c r="AM677" s="210"/>
      <c r="AN677" s="210"/>
      <c r="AO677" s="210"/>
      <c r="AP677" s="210"/>
      <c r="AQ677" s="210"/>
      <c r="AR677" s="210"/>
      <c r="AS677" s="210"/>
      <c r="AT677" s="210"/>
      <c r="AU677" s="210"/>
      <c r="AV677" s="210"/>
      <c r="AW677" s="210"/>
      <c r="AX677" s="210"/>
      <c r="AY677" s="210"/>
      <c r="AZ677" s="210"/>
      <c r="BA677" s="210"/>
      <c r="BB677" s="210"/>
      <c r="BC677" s="210"/>
      <c r="BD677" s="210"/>
      <c r="BE677" s="210"/>
      <c r="BF677" s="210"/>
      <c r="BG677" s="210"/>
      <c r="BH677" s="210"/>
    </row>
    <row r="678" spans="1:60" outlineLevel="1" x14ac:dyDescent="0.25">
      <c r="A678" s="231">
        <v>131</v>
      </c>
      <c r="B678" s="232" t="s">
        <v>1619</v>
      </c>
      <c r="C678" s="242" t="s">
        <v>1620</v>
      </c>
      <c r="D678" s="233" t="s">
        <v>564</v>
      </c>
      <c r="E678" s="234">
        <v>49.1</v>
      </c>
      <c r="F678" s="235"/>
      <c r="G678" s="236">
        <f>ROUND(E678*F678,2)</f>
        <v>0</v>
      </c>
      <c r="H678" s="235"/>
      <c r="I678" s="236">
        <f>ROUND(E678*H678,2)</f>
        <v>0</v>
      </c>
      <c r="J678" s="235"/>
      <c r="K678" s="236">
        <f>ROUND(E678*J678,2)</f>
        <v>0</v>
      </c>
      <c r="L678" s="236">
        <v>15</v>
      </c>
      <c r="M678" s="236">
        <f>G678*(1+L678/100)</f>
        <v>0</v>
      </c>
      <c r="N678" s="236">
        <v>2.1000000000000001E-4</v>
      </c>
      <c r="O678" s="236">
        <f>ROUND(E678*N678,2)</f>
        <v>0.01</v>
      </c>
      <c r="P678" s="236">
        <v>0</v>
      </c>
      <c r="Q678" s="236">
        <f>ROUND(E678*P678,2)</f>
        <v>0</v>
      </c>
      <c r="R678" s="236"/>
      <c r="S678" s="236" t="s">
        <v>272</v>
      </c>
      <c r="T678" s="237" t="s">
        <v>244</v>
      </c>
      <c r="U678" s="220">
        <v>0</v>
      </c>
      <c r="V678" s="220">
        <f>ROUND(E678*U678,2)</f>
        <v>0</v>
      </c>
      <c r="W678" s="220"/>
      <c r="X678" s="220" t="s">
        <v>292</v>
      </c>
      <c r="Y678" s="210"/>
      <c r="Z678" s="210"/>
      <c r="AA678" s="210"/>
      <c r="AB678" s="210"/>
      <c r="AC678" s="210"/>
      <c r="AD678" s="210"/>
      <c r="AE678" s="210"/>
      <c r="AF678" s="210"/>
      <c r="AG678" s="210" t="s">
        <v>627</v>
      </c>
      <c r="AH678" s="210"/>
      <c r="AI678" s="210"/>
      <c r="AJ678" s="210"/>
      <c r="AK678" s="210"/>
      <c r="AL678" s="210"/>
      <c r="AM678" s="210"/>
      <c r="AN678" s="210"/>
      <c r="AO678" s="210"/>
      <c r="AP678" s="210"/>
      <c r="AQ678" s="210"/>
      <c r="AR678" s="210"/>
      <c r="AS678" s="210"/>
      <c r="AT678" s="210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210"/>
      <c r="BE678" s="210"/>
      <c r="BF678" s="210"/>
      <c r="BG678" s="210"/>
      <c r="BH678" s="210"/>
    </row>
    <row r="679" spans="1:60" outlineLevel="1" x14ac:dyDescent="0.25">
      <c r="A679" s="217"/>
      <c r="B679" s="218"/>
      <c r="C679" s="244" t="s">
        <v>1621</v>
      </c>
      <c r="D679" s="222"/>
      <c r="E679" s="223">
        <v>24.55</v>
      </c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10"/>
      <c r="Z679" s="210"/>
      <c r="AA679" s="210"/>
      <c r="AB679" s="210"/>
      <c r="AC679" s="210"/>
      <c r="AD679" s="210"/>
      <c r="AE679" s="210"/>
      <c r="AF679" s="210"/>
      <c r="AG679" s="210" t="s">
        <v>282</v>
      </c>
      <c r="AH679" s="210">
        <v>0</v>
      </c>
      <c r="AI679" s="210"/>
      <c r="AJ679" s="210"/>
      <c r="AK679" s="210"/>
      <c r="AL679" s="210"/>
      <c r="AM679" s="210"/>
      <c r="AN679" s="210"/>
      <c r="AO679" s="210"/>
      <c r="AP679" s="210"/>
      <c r="AQ679" s="210"/>
      <c r="AR679" s="210"/>
      <c r="AS679" s="210"/>
      <c r="AT679" s="210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210"/>
      <c r="BE679" s="210"/>
      <c r="BF679" s="210"/>
      <c r="BG679" s="210"/>
      <c r="BH679" s="210"/>
    </row>
    <row r="680" spans="1:60" outlineLevel="1" x14ac:dyDescent="0.25">
      <c r="A680" s="217"/>
      <c r="B680" s="218"/>
      <c r="C680" s="244" t="s">
        <v>1622</v>
      </c>
      <c r="D680" s="222"/>
      <c r="E680" s="223">
        <v>24.55</v>
      </c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10"/>
      <c r="Z680" s="210"/>
      <c r="AA680" s="210"/>
      <c r="AB680" s="210"/>
      <c r="AC680" s="210"/>
      <c r="AD680" s="210"/>
      <c r="AE680" s="210"/>
      <c r="AF680" s="210"/>
      <c r="AG680" s="210" t="s">
        <v>282</v>
      </c>
      <c r="AH680" s="210">
        <v>0</v>
      </c>
      <c r="AI680" s="210"/>
      <c r="AJ680" s="210"/>
      <c r="AK680" s="210"/>
      <c r="AL680" s="210"/>
      <c r="AM680" s="210"/>
      <c r="AN680" s="210"/>
      <c r="AO680" s="210"/>
      <c r="AP680" s="210"/>
      <c r="AQ680" s="210"/>
      <c r="AR680" s="210"/>
      <c r="AS680" s="210"/>
      <c r="AT680" s="210"/>
      <c r="AU680" s="210"/>
      <c r="AV680" s="210"/>
      <c r="AW680" s="210"/>
      <c r="AX680" s="210"/>
      <c r="AY680" s="210"/>
      <c r="AZ680" s="210"/>
      <c r="BA680" s="210"/>
      <c r="BB680" s="210"/>
      <c r="BC680" s="210"/>
      <c r="BD680" s="210"/>
      <c r="BE680" s="210"/>
      <c r="BF680" s="210"/>
      <c r="BG680" s="210"/>
      <c r="BH680" s="210"/>
    </row>
    <row r="681" spans="1:60" outlineLevel="1" x14ac:dyDescent="0.25">
      <c r="A681" s="231">
        <v>132</v>
      </c>
      <c r="B681" s="232" t="s">
        <v>1623</v>
      </c>
      <c r="C681" s="242" t="s">
        <v>1624</v>
      </c>
      <c r="D681" s="233" t="s">
        <v>271</v>
      </c>
      <c r="E681" s="234">
        <v>1</v>
      </c>
      <c r="F681" s="235"/>
      <c r="G681" s="236">
        <f>ROUND(E681*F681,2)</f>
        <v>0</v>
      </c>
      <c r="H681" s="235"/>
      <c r="I681" s="236">
        <f>ROUND(E681*H681,2)</f>
        <v>0</v>
      </c>
      <c r="J681" s="235"/>
      <c r="K681" s="236">
        <f>ROUND(E681*J681,2)</f>
        <v>0</v>
      </c>
      <c r="L681" s="236">
        <v>15</v>
      </c>
      <c r="M681" s="236">
        <f>G681*(1+L681/100)</f>
        <v>0</v>
      </c>
      <c r="N681" s="236">
        <v>0.05</v>
      </c>
      <c r="O681" s="236">
        <f>ROUND(E681*N681,2)</f>
        <v>0.05</v>
      </c>
      <c r="P681" s="236">
        <v>0</v>
      </c>
      <c r="Q681" s="236">
        <f>ROUND(E681*P681,2)</f>
        <v>0</v>
      </c>
      <c r="R681" s="236"/>
      <c r="S681" s="236" t="s">
        <v>272</v>
      </c>
      <c r="T681" s="237" t="s">
        <v>244</v>
      </c>
      <c r="U681" s="220">
        <v>0</v>
      </c>
      <c r="V681" s="220">
        <f>ROUND(E681*U681,2)</f>
        <v>0</v>
      </c>
      <c r="W681" s="220"/>
      <c r="X681" s="220" t="s">
        <v>292</v>
      </c>
      <c r="Y681" s="210"/>
      <c r="Z681" s="210"/>
      <c r="AA681" s="210"/>
      <c r="AB681" s="210"/>
      <c r="AC681" s="210"/>
      <c r="AD681" s="210"/>
      <c r="AE681" s="210"/>
      <c r="AF681" s="210"/>
      <c r="AG681" s="210" t="s">
        <v>320</v>
      </c>
      <c r="AH681" s="210"/>
      <c r="AI681" s="210"/>
      <c r="AJ681" s="210"/>
      <c r="AK681" s="210"/>
      <c r="AL681" s="210"/>
      <c r="AM681" s="210"/>
      <c r="AN681" s="210"/>
      <c r="AO681" s="210"/>
      <c r="AP681" s="210"/>
      <c r="AQ681" s="210"/>
      <c r="AR681" s="210"/>
      <c r="AS681" s="210"/>
      <c r="AT681" s="210"/>
      <c r="AU681" s="210"/>
      <c r="AV681" s="210"/>
      <c r="AW681" s="210"/>
      <c r="AX681" s="210"/>
      <c r="AY681" s="210"/>
      <c r="AZ681" s="210"/>
      <c r="BA681" s="210"/>
      <c r="BB681" s="210"/>
      <c r="BC681" s="210"/>
      <c r="BD681" s="210"/>
      <c r="BE681" s="210"/>
      <c r="BF681" s="210"/>
      <c r="BG681" s="210"/>
      <c r="BH681" s="210"/>
    </row>
    <row r="682" spans="1:60" outlineLevel="1" x14ac:dyDescent="0.25">
      <c r="A682" s="217"/>
      <c r="B682" s="218"/>
      <c r="C682" s="244" t="s">
        <v>1625</v>
      </c>
      <c r="D682" s="222"/>
      <c r="E682" s="223">
        <v>1</v>
      </c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10"/>
      <c r="Z682" s="210"/>
      <c r="AA682" s="210"/>
      <c r="AB682" s="210"/>
      <c r="AC682" s="210"/>
      <c r="AD682" s="210"/>
      <c r="AE682" s="210"/>
      <c r="AF682" s="210"/>
      <c r="AG682" s="210" t="s">
        <v>282</v>
      </c>
      <c r="AH682" s="210">
        <v>0</v>
      </c>
      <c r="AI682" s="210"/>
      <c r="AJ682" s="210"/>
      <c r="AK682" s="210"/>
      <c r="AL682" s="210"/>
      <c r="AM682" s="210"/>
      <c r="AN682" s="210"/>
      <c r="AO682" s="210"/>
      <c r="AP682" s="210"/>
      <c r="AQ682" s="210"/>
      <c r="AR682" s="210"/>
      <c r="AS682" s="210"/>
      <c r="AT682" s="210"/>
      <c r="AU682" s="210"/>
      <c r="AV682" s="210"/>
      <c r="AW682" s="210"/>
      <c r="AX682" s="210"/>
      <c r="AY682" s="210"/>
      <c r="AZ682" s="210"/>
      <c r="BA682" s="210"/>
      <c r="BB682" s="210"/>
      <c r="BC682" s="210"/>
      <c r="BD682" s="210"/>
      <c r="BE682" s="210"/>
      <c r="BF682" s="210"/>
      <c r="BG682" s="210"/>
      <c r="BH682" s="210"/>
    </row>
    <row r="683" spans="1:60" outlineLevel="1" x14ac:dyDescent="0.25">
      <c r="A683" s="231">
        <v>133</v>
      </c>
      <c r="B683" s="232" t="s">
        <v>1626</v>
      </c>
      <c r="C683" s="242" t="s">
        <v>1627</v>
      </c>
      <c r="D683" s="233" t="s">
        <v>564</v>
      </c>
      <c r="E683" s="234">
        <v>4.5</v>
      </c>
      <c r="F683" s="235"/>
      <c r="G683" s="236">
        <f>ROUND(E683*F683,2)</f>
        <v>0</v>
      </c>
      <c r="H683" s="235"/>
      <c r="I683" s="236">
        <f>ROUND(E683*H683,2)</f>
        <v>0</v>
      </c>
      <c r="J683" s="235"/>
      <c r="K683" s="236">
        <f>ROUND(E683*J683,2)</f>
        <v>0</v>
      </c>
      <c r="L683" s="236">
        <v>15</v>
      </c>
      <c r="M683" s="236">
        <f>G683*(1+L683/100)</f>
        <v>0</v>
      </c>
      <c r="N683" s="236">
        <v>0</v>
      </c>
      <c r="O683" s="236">
        <f>ROUND(E683*N683,2)</f>
        <v>0</v>
      </c>
      <c r="P683" s="236">
        <v>0</v>
      </c>
      <c r="Q683" s="236">
        <f>ROUND(E683*P683,2)</f>
        <v>0</v>
      </c>
      <c r="R683" s="236"/>
      <c r="S683" s="236" t="s">
        <v>272</v>
      </c>
      <c r="T683" s="237" t="s">
        <v>244</v>
      </c>
      <c r="U683" s="220">
        <v>0</v>
      </c>
      <c r="V683" s="220">
        <f>ROUND(E683*U683,2)</f>
        <v>0</v>
      </c>
      <c r="W683" s="220"/>
      <c r="X683" s="220" t="s">
        <v>292</v>
      </c>
      <c r="Y683" s="210"/>
      <c r="Z683" s="210"/>
      <c r="AA683" s="210"/>
      <c r="AB683" s="210"/>
      <c r="AC683" s="210"/>
      <c r="AD683" s="210"/>
      <c r="AE683" s="210"/>
      <c r="AF683" s="210"/>
      <c r="AG683" s="210" t="s">
        <v>320</v>
      </c>
      <c r="AH683" s="210"/>
      <c r="AI683" s="210"/>
      <c r="AJ683" s="210"/>
      <c r="AK683" s="210"/>
      <c r="AL683" s="210"/>
      <c r="AM683" s="210"/>
      <c r="AN683" s="210"/>
      <c r="AO683" s="210"/>
      <c r="AP683" s="210"/>
      <c r="AQ683" s="210"/>
      <c r="AR683" s="210"/>
      <c r="AS683" s="210"/>
      <c r="AT683" s="210"/>
      <c r="AU683" s="210"/>
      <c r="AV683" s="210"/>
      <c r="AW683" s="210"/>
      <c r="AX683" s="210"/>
      <c r="AY683" s="210"/>
      <c r="AZ683" s="210"/>
      <c r="BA683" s="210"/>
      <c r="BB683" s="210"/>
      <c r="BC683" s="210"/>
      <c r="BD683" s="210"/>
      <c r="BE683" s="210"/>
      <c r="BF683" s="210"/>
      <c r="BG683" s="210"/>
      <c r="BH683" s="210"/>
    </row>
    <row r="684" spans="1:60" outlineLevel="1" x14ac:dyDescent="0.25">
      <c r="A684" s="217"/>
      <c r="B684" s="218"/>
      <c r="C684" s="244" t="s">
        <v>1628</v>
      </c>
      <c r="D684" s="222"/>
      <c r="E684" s="223">
        <v>1.5</v>
      </c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10"/>
      <c r="Z684" s="210"/>
      <c r="AA684" s="210"/>
      <c r="AB684" s="210"/>
      <c r="AC684" s="210"/>
      <c r="AD684" s="210"/>
      <c r="AE684" s="210"/>
      <c r="AF684" s="210"/>
      <c r="AG684" s="210" t="s">
        <v>282</v>
      </c>
      <c r="AH684" s="210">
        <v>0</v>
      </c>
      <c r="AI684" s="210"/>
      <c r="AJ684" s="210"/>
      <c r="AK684" s="210"/>
      <c r="AL684" s="210"/>
      <c r="AM684" s="210"/>
      <c r="AN684" s="210"/>
      <c r="AO684" s="210"/>
      <c r="AP684" s="210"/>
      <c r="AQ684" s="210"/>
      <c r="AR684" s="210"/>
      <c r="AS684" s="210"/>
      <c r="AT684" s="210"/>
      <c r="AU684" s="210"/>
      <c r="AV684" s="210"/>
      <c r="AW684" s="210"/>
      <c r="AX684" s="210"/>
      <c r="AY684" s="210"/>
      <c r="AZ684" s="210"/>
      <c r="BA684" s="210"/>
      <c r="BB684" s="210"/>
      <c r="BC684" s="210"/>
      <c r="BD684" s="210"/>
      <c r="BE684" s="210"/>
      <c r="BF684" s="210"/>
      <c r="BG684" s="210"/>
      <c r="BH684" s="210"/>
    </row>
    <row r="685" spans="1:60" outlineLevel="1" x14ac:dyDescent="0.25">
      <c r="A685" s="217"/>
      <c r="B685" s="218"/>
      <c r="C685" s="244" t="s">
        <v>1629</v>
      </c>
      <c r="D685" s="222"/>
      <c r="E685" s="223">
        <v>3</v>
      </c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10"/>
      <c r="Z685" s="210"/>
      <c r="AA685" s="210"/>
      <c r="AB685" s="210"/>
      <c r="AC685" s="210"/>
      <c r="AD685" s="210"/>
      <c r="AE685" s="210"/>
      <c r="AF685" s="210"/>
      <c r="AG685" s="210" t="s">
        <v>282</v>
      </c>
      <c r="AH685" s="210">
        <v>0</v>
      </c>
      <c r="AI685" s="210"/>
      <c r="AJ685" s="210"/>
      <c r="AK685" s="210"/>
      <c r="AL685" s="210"/>
      <c r="AM685" s="210"/>
      <c r="AN685" s="210"/>
      <c r="AO685" s="210"/>
      <c r="AP685" s="210"/>
      <c r="AQ685" s="210"/>
      <c r="AR685" s="210"/>
      <c r="AS685" s="210"/>
      <c r="AT685" s="210"/>
      <c r="AU685" s="210"/>
      <c r="AV685" s="210"/>
      <c r="AW685" s="210"/>
      <c r="AX685" s="210"/>
      <c r="AY685" s="210"/>
      <c r="AZ685" s="210"/>
      <c r="BA685" s="210"/>
      <c r="BB685" s="210"/>
      <c r="BC685" s="210"/>
      <c r="BD685" s="210"/>
      <c r="BE685" s="210"/>
      <c r="BF685" s="210"/>
      <c r="BG685" s="210"/>
      <c r="BH685" s="210"/>
    </row>
    <row r="686" spans="1:60" outlineLevel="1" x14ac:dyDescent="0.25">
      <c r="A686" s="231">
        <v>134</v>
      </c>
      <c r="B686" s="232" t="s">
        <v>1630</v>
      </c>
      <c r="C686" s="242" t="s">
        <v>1631</v>
      </c>
      <c r="D686" s="233" t="s">
        <v>686</v>
      </c>
      <c r="E686" s="234">
        <v>3.5903700000000001</v>
      </c>
      <c r="F686" s="235"/>
      <c r="G686" s="236">
        <f>ROUND(E686*F686,2)</f>
        <v>0</v>
      </c>
      <c r="H686" s="235"/>
      <c r="I686" s="236">
        <f>ROUND(E686*H686,2)</f>
        <v>0</v>
      </c>
      <c r="J686" s="235"/>
      <c r="K686" s="236">
        <f>ROUND(E686*J686,2)</f>
        <v>0</v>
      </c>
      <c r="L686" s="236">
        <v>15</v>
      </c>
      <c r="M686" s="236">
        <f>G686*(1+L686/100)</f>
        <v>0</v>
      </c>
      <c r="N686" s="236">
        <v>0</v>
      </c>
      <c r="O686" s="236">
        <f>ROUND(E686*N686,2)</f>
        <v>0</v>
      </c>
      <c r="P686" s="236">
        <v>0</v>
      </c>
      <c r="Q686" s="236">
        <f>ROUND(E686*P686,2)</f>
        <v>0</v>
      </c>
      <c r="R686" s="236" t="s">
        <v>747</v>
      </c>
      <c r="S686" s="236" t="s">
        <v>243</v>
      </c>
      <c r="T686" s="237" t="s">
        <v>243</v>
      </c>
      <c r="U686" s="220">
        <v>5.07</v>
      </c>
      <c r="V686" s="220">
        <f>ROUND(E686*U686,2)</f>
        <v>18.2</v>
      </c>
      <c r="W686" s="220"/>
      <c r="X686" s="220" t="s">
        <v>688</v>
      </c>
      <c r="Y686" s="210"/>
      <c r="Z686" s="210"/>
      <c r="AA686" s="210"/>
      <c r="AB686" s="210"/>
      <c r="AC686" s="210"/>
      <c r="AD686" s="210"/>
      <c r="AE686" s="210"/>
      <c r="AF686" s="210"/>
      <c r="AG686" s="210" t="s">
        <v>689</v>
      </c>
      <c r="AH686" s="210"/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  <c r="BD686" s="210"/>
      <c r="BE686" s="210"/>
      <c r="BF686" s="210"/>
      <c r="BG686" s="210"/>
      <c r="BH686" s="210"/>
    </row>
    <row r="687" spans="1:60" outlineLevel="1" x14ac:dyDescent="0.25">
      <c r="A687" s="217"/>
      <c r="B687" s="218"/>
      <c r="C687" s="261" t="s">
        <v>744</v>
      </c>
      <c r="D687" s="252"/>
      <c r="E687" s="252"/>
      <c r="F687" s="252"/>
      <c r="G687" s="252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10"/>
      <c r="Z687" s="210"/>
      <c r="AA687" s="210"/>
      <c r="AB687" s="210"/>
      <c r="AC687" s="210"/>
      <c r="AD687" s="210"/>
      <c r="AE687" s="210"/>
      <c r="AF687" s="210"/>
      <c r="AG687" s="210" t="s">
        <v>295</v>
      </c>
      <c r="AH687" s="210"/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  <c r="BD687" s="210"/>
      <c r="BE687" s="210"/>
      <c r="BF687" s="210"/>
      <c r="BG687" s="210"/>
      <c r="BH687" s="210"/>
    </row>
    <row r="688" spans="1:60" x14ac:dyDescent="0.25">
      <c r="A688" s="225" t="s">
        <v>238</v>
      </c>
      <c r="B688" s="226" t="s">
        <v>174</v>
      </c>
      <c r="C688" s="241" t="s">
        <v>175</v>
      </c>
      <c r="D688" s="227"/>
      <c r="E688" s="228"/>
      <c r="F688" s="229"/>
      <c r="G688" s="229">
        <f>SUMIF(AG689:AG765,"&lt;&gt;NOR",G689:G765)</f>
        <v>0</v>
      </c>
      <c r="H688" s="229"/>
      <c r="I688" s="229">
        <f>SUM(I689:I765)</f>
        <v>0</v>
      </c>
      <c r="J688" s="229"/>
      <c r="K688" s="229">
        <f>SUM(K689:K765)</f>
        <v>0</v>
      </c>
      <c r="L688" s="229"/>
      <c r="M688" s="229">
        <f>SUM(M689:M765)</f>
        <v>0</v>
      </c>
      <c r="N688" s="229"/>
      <c r="O688" s="229">
        <f>SUM(O689:O765)</f>
        <v>5.81</v>
      </c>
      <c r="P688" s="229"/>
      <c r="Q688" s="229">
        <f>SUM(Q689:Q765)</f>
        <v>0</v>
      </c>
      <c r="R688" s="229"/>
      <c r="S688" s="229"/>
      <c r="T688" s="230"/>
      <c r="U688" s="224"/>
      <c r="V688" s="224">
        <f>SUM(V689:V765)</f>
        <v>1887</v>
      </c>
      <c r="W688" s="224"/>
      <c r="X688" s="224"/>
      <c r="AG688" t="s">
        <v>239</v>
      </c>
    </row>
    <row r="689" spans="1:60" ht="20.399999999999999" outlineLevel="1" x14ac:dyDescent="0.25">
      <c r="A689" s="231">
        <v>135</v>
      </c>
      <c r="B689" s="232" t="s">
        <v>1632</v>
      </c>
      <c r="C689" s="242" t="s">
        <v>1633</v>
      </c>
      <c r="D689" s="233" t="s">
        <v>290</v>
      </c>
      <c r="E689" s="234">
        <v>450</v>
      </c>
      <c r="F689" s="235"/>
      <c r="G689" s="236">
        <f>ROUND(E689*F689,2)</f>
        <v>0</v>
      </c>
      <c r="H689" s="235"/>
      <c r="I689" s="236">
        <f>ROUND(E689*H689,2)</f>
        <v>0</v>
      </c>
      <c r="J689" s="235"/>
      <c r="K689" s="236">
        <f>ROUND(E689*J689,2)</f>
        <v>0</v>
      </c>
      <c r="L689" s="236">
        <v>15</v>
      </c>
      <c r="M689" s="236">
        <f>G689*(1+L689/100)</f>
        <v>0</v>
      </c>
      <c r="N689" s="236">
        <v>1.8000000000000001E-4</v>
      </c>
      <c r="O689" s="236">
        <f>ROUND(E689*N689,2)</f>
        <v>0.08</v>
      </c>
      <c r="P689" s="236">
        <v>0</v>
      </c>
      <c r="Q689" s="236">
        <f>ROUND(E689*P689,2)</f>
        <v>0</v>
      </c>
      <c r="R689" s="236" t="s">
        <v>766</v>
      </c>
      <c r="S689" s="236" t="s">
        <v>243</v>
      </c>
      <c r="T689" s="237" t="s">
        <v>243</v>
      </c>
      <c r="U689" s="220">
        <v>0.45300000000000001</v>
      </c>
      <c r="V689" s="220">
        <f>ROUND(E689*U689,2)</f>
        <v>203.85</v>
      </c>
      <c r="W689" s="220"/>
      <c r="X689" s="220" t="s">
        <v>292</v>
      </c>
      <c r="Y689" s="210"/>
      <c r="Z689" s="210"/>
      <c r="AA689" s="210"/>
      <c r="AB689" s="210"/>
      <c r="AC689" s="210"/>
      <c r="AD689" s="210"/>
      <c r="AE689" s="210"/>
      <c r="AF689" s="210"/>
      <c r="AG689" s="210" t="s">
        <v>627</v>
      </c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</row>
    <row r="690" spans="1:60" outlineLevel="1" x14ac:dyDescent="0.25">
      <c r="A690" s="217"/>
      <c r="B690" s="218"/>
      <c r="C690" s="244" t="s">
        <v>1634</v>
      </c>
      <c r="D690" s="222"/>
      <c r="E690" s="223">
        <v>450</v>
      </c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10"/>
      <c r="Z690" s="210"/>
      <c r="AA690" s="210"/>
      <c r="AB690" s="210"/>
      <c r="AC690" s="210"/>
      <c r="AD690" s="210"/>
      <c r="AE690" s="210"/>
      <c r="AF690" s="210"/>
      <c r="AG690" s="210" t="s">
        <v>282</v>
      </c>
      <c r="AH690" s="210">
        <v>0</v>
      </c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  <c r="BD690" s="210"/>
      <c r="BE690" s="210"/>
      <c r="BF690" s="210"/>
      <c r="BG690" s="210"/>
      <c r="BH690" s="210"/>
    </row>
    <row r="691" spans="1:60" outlineLevel="1" x14ac:dyDescent="0.25">
      <c r="A691" s="231">
        <v>136</v>
      </c>
      <c r="B691" s="232" t="s">
        <v>1635</v>
      </c>
      <c r="C691" s="242" t="s">
        <v>1636</v>
      </c>
      <c r="D691" s="233" t="s">
        <v>290</v>
      </c>
      <c r="E691" s="234">
        <v>510.04500000000002</v>
      </c>
      <c r="F691" s="235"/>
      <c r="G691" s="236">
        <f>ROUND(E691*F691,2)</f>
        <v>0</v>
      </c>
      <c r="H691" s="235"/>
      <c r="I691" s="236">
        <f>ROUND(E691*H691,2)</f>
        <v>0</v>
      </c>
      <c r="J691" s="235"/>
      <c r="K691" s="236">
        <f>ROUND(E691*J691,2)</f>
        <v>0</v>
      </c>
      <c r="L691" s="236">
        <v>15</v>
      </c>
      <c r="M691" s="236">
        <f>G691*(1+L691/100)</f>
        <v>0</v>
      </c>
      <c r="N691" s="236">
        <v>2.7999999999999998E-4</v>
      </c>
      <c r="O691" s="236">
        <f>ROUND(E691*N691,2)</f>
        <v>0.14000000000000001</v>
      </c>
      <c r="P691" s="236">
        <v>0</v>
      </c>
      <c r="Q691" s="236">
        <f>ROUND(E691*P691,2)</f>
        <v>0</v>
      </c>
      <c r="R691" s="236" t="s">
        <v>766</v>
      </c>
      <c r="S691" s="236" t="s">
        <v>243</v>
      </c>
      <c r="T691" s="237" t="s">
        <v>244</v>
      </c>
      <c r="U691" s="220">
        <v>3.3</v>
      </c>
      <c r="V691" s="220">
        <f>ROUND(E691*U691,2)</f>
        <v>1683.15</v>
      </c>
      <c r="W691" s="220"/>
      <c r="X691" s="220" t="s">
        <v>292</v>
      </c>
      <c r="Y691" s="210"/>
      <c r="Z691" s="210"/>
      <c r="AA691" s="210"/>
      <c r="AB691" s="210"/>
      <c r="AC691" s="210"/>
      <c r="AD691" s="210"/>
      <c r="AE691" s="210"/>
      <c r="AF691" s="210"/>
      <c r="AG691" s="210" t="s">
        <v>326</v>
      </c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</row>
    <row r="692" spans="1:60" outlineLevel="1" x14ac:dyDescent="0.25">
      <c r="A692" s="217"/>
      <c r="B692" s="218"/>
      <c r="C692" s="244" t="s">
        <v>1637</v>
      </c>
      <c r="D692" s="222"/>
      <c r="E692" s="223">
        <v>44.65</v>
      </c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10"/>
      <c r="Z692" s="210"/>
      <c r="AA692" s="210"/>
      <c r="AB692" s="210"/>
      <c r="AC692" s="210"/>
      <c r="AD692" s="210"/>
      <c r="AE692" s="210"/>
      <c r="AF692" s="210"/>
      <c r="AG692" s="210" t="s">
        <v>282</v>
      </c>
      <c r="AH692" s="210">
        <v>0</v>
      </c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  <c r="BD692" s="210"/>
      <c r="BE692" s="210"/>
      <c r="BF692" s="210"/>
      <c r="BG692" s="210"/>
      <c r="BH692" s="210"/>
    </row>
    <row r="693" spans="1:60" outlineLevel="1" x14ac:dyDescent="0.25">
      <c r="A693" s="217"/>
      <c r="B693" s="218"/>
      <c r="C693" s="244" t="s">
        <v>1638</v>
      </c>
      <c r="D693" s="222"/>
      <c r="E693" s="223">
        <v>87.48</v>
      </c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10"/>
      <c r="Z693" s="210"/>
      <c r="AA693" s="210"/>
      <c r="AB693" s="210"/>
      <c r="AC693" s="210"/>
      <c r="AD693" s="210"/>
      <c r="AE693" s="210"/>
      <c r="AF693" s="210"/>
      <c r="AG693" s="210" t="s">
        <v>282</v>
      </c>
      <c r="AH693" s="210">
        <v>0</v>
      </c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  <c r="BD693" s="210"/>
      <c r="BE693" s="210"/>
      <c r="BF693" s="210"/>
      <c r="BG693" s="210"/>
      <c r="BH693" s="210"/>
    </row>
    <row r="694" spans="1:60" outlineLevel="1" x14ac:dyDescent="0.25">
      <c r="A694" s="217"/>
      <c r="B694" s="218"/>
      <c r="C694" s="244" t="s">
        <v>1639</v>
      </c>
      <c r="D694" s="222"/>
      <c r="E694" s="223">
        <v>98.8</v>
      </c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10"/>
      <c r="Z694" s="210"/>
      <c r="AA694" s="210"/>
      <c r="AB694" s="210"/>
      <c r="AC694" s="210"/>
      <c r="AD694" s="210"/>
      <c r="AE694" s="210"/>
      <c r="AF694" s="210"/>
      <c r="AG694" s="210" t="s">
        <v>282</v>
      </c>
      <c r="AH694" s="210">
        <v>0</v>
      </c>
      <c r="AI694" s="210"/>
      <c r="AJ694" s="210"/>
      <c r="AK694" s="210"/>
      <c r="AL694" s="210"/>
      <c r="AM694" s="210"/>
      <c r="AN694" s="210"/>
      <c r="AO694" s="210"/>
      <c r="AP694" s="210"/>
      <c r="AQ694" s="210"/>
      <c r="AR694" s="210"/>
      <c r="AS694" s="210"/>
      <c r="AT694" s="210"/>
      <c r="AU694" s="210"/>
      <c r="AV694" s="210"/>
      <c r="AW694" s="210"/>
      <c r="AX694" s="210"/>
      <c r="AY694" s="210"/>
      <c r="AZ694" s="210"/>
      <c r="BA694" s="210"/>
      <c r="BB694" s="210"/>
      <c r="BC694" s="210"/>
      <c r="BD694" s="210"/>
      <c r="BE694" s="210"/>
      <c r="BF694" s="210"/>
      <c r="BG694" s="210"/>
      <c r="BH694" s="210"/>
    </row>
    <row r="695" spans="1:60" outlineLevel="1" x14ac:dyDescent="0.25">
      <c r="A695" s="217"/>
      <c r="B695" s="218"/>
      <c r="C695" s="244" t="s">
        <v>1640</v>
      </c>
      <c r="D695" s="222"/>
      <c r="E695" s="223">
        <v>41.951999999999998</v>
      </c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10"/>
      <c r="Z695" s="210"/>
      <c r="AA695" s="210"/>
      <c r="AB695" s="210"/>
      <c r="AC695" s="210"/>
      <c r="AD695" s="210"/>
      <c r="AE695" s="210"/>
      <c r="AF695" s="210"/>
      <c r="AG695" s="210" t="s">
        <v>282</v>
      </c>
      <c r="AH695" s="210">
        <v>0</v>
      </c>
      <c r="AI695" s="210"/>
      <c r="AJ695" s="210"/>
      <c r="AK695" s="210"/>
      <c r="AL695" s="210"/>
      <c r="AM695" s="210"/>
      <c r="AN695" s="210"/>
      <c r="AO695" s="210"/>
      <c r="AP695" s="210"/>
      <c r="AQ695" s="210"/>
      <c r="AR695" s="210"/>
      <c r="AS695" s="210"/>
      <c r="AT695" s="210"/>
      <c r="AU695" s="210"/>
      <c r="AV695" s="210"/>
      <c r="AW695" s="210"/>
      <c r="AX695" s="210"/>
      <c r="AY695" s="210"/>
      <c r="AZ695" s="210"/>
      <c r="BA695" s="210"/>
      <c r="BB695" s="210"/>
      <c r="BC695" s="210"/>
      <c r="BD695" s="210"/>
      <c r="BE695" s="210"/>
      <c r="BF695" s="210"/>
      <c r="BG695" s="210"/>
      <c r="BH695" s="210"/>
    </row>
    <row r="696" spans="1:60" outlineLevel="1" x14ac:dyDescent="0.25">
      <c r="A696" s="217"/>
      <c r="B696" s="218"/>
      <c r="C696" s="244" t="s">
        <v>1641</v>
      </c>
      <c r="D696" s="222"/>
      <c r="E696" s="223">
        <v>97.152000000000001</v>
      </c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10"/>
      <c r="Z696" s="210"/>
      <c r="AA696" s="210"/>
      <c r="AB696" s="210"/>
      <c r="AC696" s="210"/>
      <c r="AD696" s="210"/>
      <c r="AE696" s="210"/>
      <c r="AF696" s="210"/>
      <c r="AG696" s="210" t="s">
        <v>282</v>
      </c>
      <c r="AH696" s="210">
        <v>0</v>
      </c>
      <c r="AI696" s="210"/>
      <c r="AJ696" s="210"/>
      <c r="AK696" s="210"/>
      <c r="AL696" s="210"/>
      <c r="AM696" s="210"/>
      <c r="AN696" s="210"/>
      <c r="AO696" s="210"/>
      <c r="AP696" s="210"/>
      <c r="AQ696" s="210"/>
      <c r="AR696" s="210"/>
      <c r="AS696" s="210"/>
      <c r="AT696" s="210"/>
      <c r="AU696" s="210"/>
      <c r="AV696" s="210"/>
      <c r="AW696" s="210"/>
      <c r="AX696" s="210"/>
      <c r="AY696" s="210"/>
      <c r="AZ696" s="210"/>
      <c r="BA696" s="210"/>
      <c r="BB696" s="210"/>
      <c r="BC696" s="210"/>
      <c r="BD696" s="210"/>
      <c r="BE696" s="210"/>
      <c r="BF696" s="210"/>
      <c r="BG696" s="210"/>
      <c r="BH696" s="210"/>
    </row>
    <row r="697" spans="1:60" outlineLevel="1" x14ac:dyDescent="0.25">
      <c r="A697" s="217"/>
      <c r="B697" s="218"/>
      <c r="C697" s="244" t="s">
        <v>1642</v>
      </c>
      <c r="D697" s="222"/>
      <c r="E697" s="223">
        <v>36.695999999999998</v>
      </c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10"/>
      <c r="Z697" s="210"/>
      <c r="AA697" s="210"/>
      <c r="AB697" s="210"/>
      <c r="AC697" s="210"/>
      <c r="AD697" s="210"/>
      <c r="AE697" s="210"/>
      <c r="AF697" s="210"/>
      <c r="AG697" s="210" t="s">
        <v>282</v>
      </c>
      <c r="AH697" s="210">
        <v>0</v>
      </c>
      <c r="AI697" s="210"/>
      <c r="AJ697" s="210"/>
      <c r="AK697" s="210"/>
      <c r="AL697" s="210"/>
      <c r="AM697" s="210"/>
      <c r="AN697" s="210"/>
      <c r="AO697" s="210"/>
      <c r="AP697" s="210"/>
      <c r="AQ697" s="210"/>
      <c r="AR697" s="210"/>
      <c r="AS697" s="210"/>
      <c r="AT697" s="210"/>
      <c r="AU697" s="210"/>
      <c r="AV697" s="210"/>
      <c r="AW697" s="210"/>
      <c r="AX697" s="210"/>
      <c r="AY697" s="210"/>
      <c r="AZ697" s="210"/>
      <c r="BA697" s="210"/>
      <c r="BB697" s="210"/>
      <c r="BC697" s="210"/>
      <c r="BD697" s="210"/>
      <c r="BE697" s="210"/>
      <c r="BF697" s="210"/>
      <c r="BG697" s="210"/>
      <c r="BH697" s="210"/>
    </row>
    <row r="698" spans="1:60" outlineLevel="1" x14ac:dyDescent="0.25">
      <c r="A698" s="217"/>
      <c r="B698" s="218"/>
      <c r="C698" s="244" t="s">
        <v>1643</v>
      </c>
      <c r="D698" s="222"/>
      <c r="E698" s="223">
        <v>46.55</v>
      </c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10"/>
      <c r="Z698" s="210"/>
      <c r="AA698" s="210"/>
      <c r="AB698" s="210"/>
      <c r="AC698" s="210"/>
      <c r="AD698" s="210"/>
      <c r="AE698" s="210"/>
      <c r="AF698" s="210"/>
      <c r="AG698" s="210" t="s">
        <v>282</v>
      </c>
      <c r="AH698" s="210">
        <v>0</v>
      </c>
      <c r="AI698" s="210"/>
      <c r="AJ698" s="210"/>
      <c r="AK698" s="210"/>
      <c r="AL698" s="210"/>
      <c r="AM698" s="210"/>
      <c r="AN698" s="210"/>
      <c r="AO698" s="210"/>
      <c r="AP698" s="210"/>
      <c r="AQ698" s="210"/>
      <c r="AR698" s="210"/>
      <c r="AS698" s="210"/>
      <c r="AT698" s="210"/>
      <c r="AU698" s="210"/>
      <c r="AV698" s="210"/>
      <c r="AW698" s="210"/>
      <c r="AX698" s="210"/>
      <c r="AY698" s="210"/>
      <c r="AZ698" s="210"/>
      <c r="BA698" s="210"/>
      <c r="BB698" s="210"/>
      <c r="BC698" s="210"/>
      <c r="BD698" s="210"/>
      <c r="BE698" s="210"/>
      <c r="BF698" s="210"/>
      <c r="BG698" s="210"/>
      <c r="BH698" s="210"/>
    </row>
    <row r="699" spans="1:60" outlineLevel="1" x14ac:dyDescent="0.25">
      <c r="A699" s="217"/>
      <c r="B699" s="218"/>
      <c r="C699" s="244" t="s">
        <v>1644</v>
      </c>
      <c r="D699" s="222"/>
      <c r="E699" s="223">
        <v>2.82</v>
      </c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10"/>
      <c r="Z699" s="210"/>
      <c r="AA699" s="210"/>
      <c r="AB699" s="210"/>
      <c r="AC699" s="210"/>
      <c r="AD699" s="210"/>
      <c r="AE699" s="210"/>
      <c r="AF699" s="210"/>
      <c r="AG699" s="210" t="s">
        <v>282</v>
      </c>
      <c r="AH699" s="210">
        <v>0</v>
      </c>
      <c r="AI699" s="210"/>
      <c r="AJ699" s="210"/>
      <c r="AK699" s="210"/>
      <c r="AL699" s="210"/>
      <c r="AM699" s="210"/>
      <c r="AN699" s="210"/>
      <c r="AO699" s="210"/>
      <c r="AP699" s="210"/>
      <c r="AQ699" s="210"/>
      <c r="AR699" s="210"/>
      <c r="AS699" s="210"/>
      <c r="AT699" s="210"/>
      <c r="AU699" s="210"/>
      <c r="AV699" s="210"/>
      <c r="AW699" s="210"/>
      <c r="AX699" s="210"/>
      <c r="AY699" s="210"/>
      <c r="AZ699" s="210"/>
      <c r="BA699" s="210"/>
      <c r="BB699" s="210"/>
      <c r="BC699" s="210"/>
      <c r="BD699" s="210"/>
      <c r="BE699" s="210"/>
      <c r="BF699" s="210"/>
      <c r="BG699" s="210"/>
      <c r="BH699" s="210"/>
    </row>
    <row r="700" spans="1:60" outlineLevel="1" x14ac:dyDescent="0.25">
      <c r="A700" s="217"/>
      <c r="B700" s="218"/>
      <c r="C700" s="244" t="s">
        <v>1645</v>
      </c>
      <c r="D700" s="222"/>
      <c r="E700" s="223">
        <v>1.615</v>
      </c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10"/>
      <c r="Z700" s="210"/>
      <c r="AA700" s="210"/>
      <c r="AB700" s="210"/>
      <c r="AC700" s="210"/>
      <c r="AD700" s="210"/>
      <c r="AE700" s="210"/>
      <c r="AF700" s="210"/>
      <c r="AG700" s="210" t="s">
        <v>282</v>
      </c>
      <c r="AH700" s="210">
        <v>0</v>
      </c>
      <c r="AI700" s="210"/>
      <c r="AJ700" s="210"/>
      <c r="AK700" s="210"/>
      <c r="AL700" s="210"/>
      <c r="AM700" s="210"/>
      <c r="AN700" s="210"/>
      <c r="AO700" s="210"/>
      <c r="AP700" s="210"/>
      <c r="AQ700" s="210"/>
      <c r="AR700" s="210"/>
      <c r="AS700" s="210"/>
      <c r="AT700" s="210"/>
      <c r="AU700" s="210"/>
      <c r="AV700" s="210"/>
      <c r="AW700" s="210"/>
      <c r="AX700" s="210"/>
      <c r="AY700" s="210"/>
      <c r="AZ700" s="210"/>
      <c r="BA700" s="210"/>
      <c r="BB700" s="210"/>
      <c r="BC700" s="210"/>
      <c r="BD700" s="210"/>
      <c r="BE700" s="210"/>
      <c r="BF700" s="210"/>
      <c r="BG700" s="210"/>
      <c r="BH700" s="210"/>
    </row>
    <row r="701" spans="1:60" outlineLevel="1" x14ac:dyDescent="0.25">
      <c r="A701" s="217"/>
      <c r="B701" s="218"/>
      <c r="C701" s="244" t="s">
        <v>1646</v>
      </c>
      <c r="D701" s="222"/>
      <c r="E701" s="223">
        <v>5.89</v>
      </c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10"/>
      <c r="Z701" s="210"/>
      <c r="AA701" s="210"/>
      <c r="AB701" s="210"/>
      <c r="AC701" s="210"/>
      <c r="AD701" s="210"/>
      <c r="AE701" s="210"/>
      <c r="AF701" s="210"/>
      <c r="AG701" s="210" t="s">
        <v>282</v>
      </c>
      <c r="AH701" s="210">
        <v>0</v>
      </c>
      <c r="AI701" s="210"/>
      <c r="AJ701" s="210"/>
      <c r="AK701" s="210"/>
      <c r="AL701" s="210"/>
      <c r="AM701" s="210"/>
      <c r="AN701" s="210"/>
      <c r="AO701" s="210"/>
      <c r="AP701" s="210"/>
      <c r="AQ701" s="210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10"/>
      <c r="BB701" s="210"/>
      <c r="BC701" s="210"/>
      <c r="BD701" s="210"/>
      <c r="BE701" s="210"/>
      <c r="BF701" s="210"/>
      <c r="BG701" s="210"/>
      <c r="BH701" s="210"/>
    </row>
    <row r="702" spans="1:60" outlineLevel="1" x14ac:dyDescent="0.25">
      <c r="A702" s="217"/>
      <c r="B702" s="218"/>
      <c r="C702" s="244" t="s">
        <v>1647</v>
      </c>
      <c r="D702" s="222"/>
      <c r="E702" s="223">
        <v>45.6</v>
      </c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10"/>
      <c r="Z702" s="210"/>
      <c r="AA702" s="210"/>
      <c r="AB702" s="210"/>
      <c r="AC702" s="210"/>
      <c r="AD702" s="210"/>
      <c r="AE702" s="210"/>
      <c r="AF702" s="210"/>
      <c r="AG702" s="210" t="s">
        <v>282</v>
      </c>
      <c r="AH702" s="210">
        <v>0</v>
      </c>
      <c r="AI702" s="210"/>
      <c r="AJ702" s="210"/>
      <c r="AK702" s="210"/>
      <c r="AL702" s="210"/>
      <c r="AM702" s="210"/>
      <c r="AN702" s="210"/>
      <c r="AO702" s="210"/>
      <c r="AP702" s="210"/>
      <c r="AQ702" s="210"/>
      <c r="AR702" s="210"/>
      <c r="AS702" s="210"/>
      <c r="AT702" s="210"/>
      <c r="AU702" s="210"/>
      <c r="AV702" s="210"/>
      <c r="AW702" s="210"/>
      <c r="AX702" s="210"/>
      <c r="AY702" s="210"/>
      <c r="AZ702" s="210"/>
      <c r="BA702" s="210"/>
      <c r="BB702" s="210"/>
      <c r="BC702" s="210"/>
      <c r="BD702" s="210"/>
      <c r="BE702" s="210"/>
      <c r="BF702" s="210"/>
      <c r="BG702" s="210"/>
      <c r="BH702" s="210"/>
    </row>
    <row r="703" spans="1:60" outlineLevel="1" x14ac:dyDescent="0.25">
      <c r="A703" s="217"/>
      <c r="B703" s="218"/>
      <c r="C703" s="244" t="s">
        <v>1648</v>
      </c>
      <c r="D703" s="222"/>
      <c r="E703" s="223">
        <v>0.84</v>
      </c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10"/>
      <c r="Z703" s="210"/>
      <c r="AA703" s="210"/>
      <c r="AB703" s="210"/>
      <c r="AC703" s="210"/>
      <c r="AD703" s="210"/>
      <c r="AE703" s="210"/>
      <c r="AF703" s="210"/>
      <c r="AG703" s="210" t="s">
        <v>282</v>
      </c>
      <c r="AH703" s="210">
        <v>0</v>
      </c>
      <c r="AI703" s="210"/>
      <c r="AJ703" s="210"/>
      <c r="AK703" s="210"/>
      <c r="AL703" s="210"/>
      <c r="AM703" s="210"/>
      <c r="AN703" s="210"/>
      <c r="AO703" s="210"/>
      <c r="AP703" s="210"/>
      <c r="AQ703" s="210"/>
      <c r="AR703" s="210"/>
      <c r="AS703" s="210"/>
      <c r="AT703" s="210"/>
      <c r="AU703" s="210"/>
      <c r="AV703" s="210"/>
      <c r="AW703" s="210"/>
      <c r="AX703" s="210"/>
      <c r="AY703" s="210"/>
      <c r="AZ703" s="210"/>
      <c r="BA703" s="210"/>
      <c r="BB703" s="210"/>
      <c r="BC703" s="210"/>
      <c r="BD703" s="210"/>
      <c r="BE703" s="210"/>
      <c r="BF703" s="210"/>
      <c r="BG703" s="210"/>
      <c r="BH703" s="210"/>
    </row>
    <row r="704" spans="1:60" outlineLevel="1" x14ac:dyDescent="0.25">
      <c r="A704" s="254">
        <v>137</v>
      </c>
      <c r="B704" s="255" t="s">
        <v>1649</v>
      </c>
      <c r="C704" s="263" t="s">
        <v>1650</v>
      </c>
      <c r="D704" s="256" t="s">
        <v>526</v>
      </c>
      <c r="E704" s="257">
        <v>1</v>
      </c>
      <c r="F704" s="258"/>
      <c r="G704" s="259">
        <f>ROUND(E704*F704,2)</f>
        <v>0</v>
      </c>
      <c r="H704" s="258"/>
      <c r="I704" s="259">
        <f>ROUND(E704*H704,2)</f>
        <v>0</v>
      </c>
      <c r="J704" s="258"/>
      <c r="K704" s="259">
        <f>ROUND(E704*J704,2)</f>
        <v>0</v>
      </c>
      <c r="L704" s="259">
        <v>15</v>
      </c>
      <c r="M704" s="259">
        <f>G704*(1+L704/100)</f>
        <v>0</v>
      </c>
      <c r="N704" s="259">
        <v>0</v>
      </c>
      <c r="O704" s="259">
        <f>ROUND(E704*N704,2)</f>
        <v>0</v>
      </c>
      <c r="P704" s="259">
        <v>0</v>
      </c>
      <c r="Q704" s="259">
        <f>ROUND(E704*P704,2)</f>
        <v>0</v>
      </c>
      <c r="R704" s="259"/>
      <c r="S704" s="259" t="s">
        <v>272</v>
      </c>
      <c r="T704" s="260" t="s">
        <v>244</v>
      </c>
      <c r="U704" s="220">
        <v>0</v>
      </c>
      <c r="V704" s="220">
        <f>ROUND(E704*U704,2)</f>
        <v>0</v>
      </c>
      <c r="W704" s="220"/>
      <c r="X704" s="220" t="s">
        <v>292</v>
      </c>
      <c r="Y704" s="210"/>
      <c r="Z704" s="210"/>
      <c r="AA704" s="210"/>
      <c r="AB704" s="210"/>
      <c r="AC704" s="210"/>
      <c r="AD704" s="210"/>
      <c r="AE704" s="210"/>
      <c r="AF704" s="210"/>
      <c r="AG704" s="210" t="s">
        <v>320</v>
      </c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</row>
    <row r="705" spans="1:60" outlineLevel="1" x14ac:dyDescent="0.25">
      <c r="A705" s="254">
        <v>138</v>
      </c>
      <c r="B705" s="255" t="s">
        <v>1651</v>
      </c>
      <c r="C705" s="263" t="s">
        <v>1652</v>
      </c>
      <c r="D705" s="256" t="s">
        <v>526</v>
      </c>
      <c r="E705" s="257">
        <v>2</v>
      </c>
      <c r="F705" s="258"/>
      <c r="G705" s="259">
        <f>ROUND(E705*F705,2)</f>
        <v>0</v>
      </c>
      <c r="H705" s="258"/>
      <c r="I705" s="259">
        <f>ROUND(E705*H705,2)</f>
        <v>0</v>
      </c>
      <c r="J705" s="258"/>
      <c r="K705" s="259">
        <f>ROUND(E705*J705,2)</f>
        <v>0</v>
      </c>
      <c r="L705" s="259">
        <v>15</v>
      </c>
      <c r="M705" s="259">
        <f>G705*(1+L705/100)</f>
        <v>0</v>
      </c>
      <c r="N705" s="259">
        <v>0</v>
      </c>
      <c r="O705" s="259">
        <f>ROUND(E705*N705,2)</f>
        <v>0</v>
      </c>
      <c r="P705" s="259">
        <v>0</v>
      </c>
      <c r="Q705" s="259">
        <f>ROUND(E705*P705,2)</f>
        <v>0</v>
      </c>
      <c r="R705" s="259"/>
      <c r="S705" s="259" t="s">
        <v>272</v>
      </c>
      <c r="T705" s="260" t="s">
        <v>244</v>
      </c>
      <c r="U705" s="220">
        <v>0</v>
      </c>
      <c r="V705" s="220">
        <f>ROUND(E705*U705,2)</f>
        <v>0</v>
      </c>
      <c r="W705" s="220"/>
      <c r="X705" s="220" t="s">
        <v>292</v>
      </c>
      <c r="Y705" s="210"/>
      <c r="Z705" s="210"/>
      <c r="AA705" s="210"/>
      <c r="AB705" s="210"/>
      <c r="AC705" s="210"/>
      <c r="AD705" s="210"/>
      <c r="AE705" s="210"/>
      <c r="AF705" s="210"/>
      <c r="AG705" s="210" t="s">
        <v>627</v>
      </c>
      <c r="AH705" s="210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  <c r="BD705" s="210"/>
      <c r="BE705" s="210"/>
      <c r="BF705" s="210"/>
      <c r="BG705" s="210"/>
      <c r="BH705" s="210"/>
    </row>
    <row r="706" spans="1:60" ht="20.399999999999999" outlineLevel="1" x14ac:dyDescent="0.25">
      <c r="A706" s="254">
        <v>139</v>
      </c>
      <c r="B706" s="255" t="s">
        <v>1653</v>
      </c>
      <c r="C706" s="263" t="s">
        <v>1654</v>
      </c>
      <c r="D706" s="256" t="s">
        <v>526</v>
      </c>
      <c r="E706" s="257">
        <v>4</v>
      </c>
      <c r="F706" s="258"/>
      <c r="G706" s="259">
        <f>ROUND(E706*F706,2)</f>
        <v>0</v>
      </c>
      <c r="H706" s="258"/>
      <c r="I706" s="259">
        <f>ROUND(E706*H706,2)</f>
        <v>0</v>
      </c>
      <c r="J706" s="258"/>
      <c r="K706" s="259">
        <f>ROUND(E706*J706,2)</f>
        <v>0</v>
      </c>
      <c r="L706" s="259">
        <v>15</v>
      </c>
      <c r="M706" s="259">
        <f>G706*(1+L706/100)</f>
        <v>0</v>
      </c>
      <c r="N706" s="259">
        <v>0</v>
      </c>
      <c r="O706" s="259">
        <f>ROUND(E706*N706,2)</f>
        <v>0</v>
      </c>
      <c r="P706" s="259">
        <v>0</v>
      </c>
      <c r="Q706" s="259">
        <f>ROUND(E706*P706,2)</f>
        <v>0</v>
      </c>
      <c r="R706" s="259"/>
      <c r="S706" s="259" t="s">
        <v>272</v>
      </c>
      <c r="T706" s="260" t="s">
        <v>244</v>
      </c>
      <c r="U706" s="220">
        <v>0</v>
      </c>
      <c r="V706" s="220">
        <f>ROUND(E706*U706,2)</f>
        <v>0</v>
      </c>
      <c r="W706" s="220"/>
      <c r="X706" s="220" t="s">
        <v>292</v>
      </c>
      <c r="Y706" s="210"/>
      <c r="Z706" s="210"/>
      <c r="AA706" s="210"/>
      <c r="AB706" s="210"/>
      <c r="AC706" s="210"/>
      <c r="AD706" s="210"/>
      <c r="AE706" s="210"/>
      <c r="AF706" s="210"/>
      <c r="AG706" s="210" t="s">
        <v>627</v>
      </c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</row>
    <row r="707" spans="1:60" ht="20.399999999999999" outlineLevel="1" x14ac:dyDescent="0.25">
      <c r="A707" s="254">
        <v>140</v>
      </c>
      <c r="B707" s="255" t="s">
        <v>1655</v>
      </c>
      <c r="C707" s="263" t="s">
        <v>1656</v>
      </c>
      <c r="D707" s="256" t="s">
        <v>526</v>
      </c>
      <c r="E707" s="257">
        <v>2</v>
      </c>
      <c r="F707" s="258"/>
      <c r="G707" s="259">
        <f>ROUND(E707*F707,2)</f>
        <v>0</v>
      </c>
      <c r="H707" s="258"/>
      <c r="I707" s="259">
        <f>ROUND(E707*H707,2)</f>
        <v>0</v>
      </c>
      <c r="J707" s="258"/>
      <c r="K707" s="259">
        <f>ROUND(E707*J707,2)</f>
        <v>0</v>
      </c>
      <c r="L707" s="259">
        <v>15</v>
      </c>
      <c r="M707" s="259">
        <f>G707*(1+L707/100)</f>
        <v>0</v>
      </c>
      <c r="N707" s="259">
        <v>0</v>
      </c>
      <c r="O707" s="259">
        <f>ROUND(E707*N707,2)</f>
        <v>0</v>
      </c>
      <c r="P707" s="259">
        <v>0</v>
      </c>
      <c r="Q707" s="259">
        <f>ROUND(E707*P707,2)</f>
        <v>0</v>
      </c>
      <c r="R707" s="259"/>
      <c r="S707" s="259" t="s">
        <v>272</v>
      </c>
      <c r="T707" s="260" t="s">
        <v>244</v>
      </c>
      <c r="U707" s="220">
        <v>0</v>
      </c>
      <c r="V707" s="220">
        <f>ROUND(E707*U707,2)</f>
        <v>0</v>
      </c>
      <c r="W707" s="220"/>
      <c r="X707" s="220" t="s">
        <v>292</v>
      </c>
      <c r="Y707" s="210"/>
      <c r="Z707" s="210"/>
      <c r="AA707" s="210"/>
      <c r="AB707" s="210"/>
      <c r="AC707" s="210"/>
      <c r="AD707" s="210"/>
      <c r="AE707" s="210"/>
      <c r="AF707" s="210"/>
      <c r="AG707" s="210" t="s">
        <v>627</v>
      </c>
      <c r="AH707" s="210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  <c r="BD707" s="210"/>
      <c r="BE707" s="210"/>
      <c r="BF707" s="210"/>
      <c r="BG707" s="210"/>
      <c r="BH707" s="210"/>
    </row>
    <row r="708" spans="1:60" ht="20.399999999999999" outlineLevel="1" x14ac:dyDescent="0.25">
      <c r="A708" s="254">
        <v>141</v>
      </c>
      <c r="B708" s="255" t="s">
        <v>1657</v>
      </c>
      <c r="C708" s="263" t="s">
        <v>1658</v>
      </c>
      <c r="D708" s="256" t="s">
        <v>526</v>
      </c>
      <c r="E708" s="257">
        <v>1</v>
      </c>
      <c r="F708" s="258"/>
      <c r="G708" s="259">
        <f>ROUND(E708*F708,2)</f>
        <v>0</v>
      </c>
      <c r="H708" s="258"/>
      <c r="I708" s="259">
        <f>ROUND(E708*H708,2)</f>
        <v>0</v>
      </c>
      <c r="J708" s="258"/>
      <c r="K708" s="259">
        <f>ROUND(E708*J708,2)</f>
        <v>0</v>
      </c>
      <c r="L708" s="259">
        <v>15</v>
      </c>
      <c r="M708" s="259">
        <f>G708*(1+L708/100)</f>
        <v>0</v>
      </c>
      <c r="N708" s="259">
        <v>0</v>
      </c>
      <c r="O708" s="259">
        <f>ROUND(E708*N708,2)</f>
        <v>0</v>
      </c>
      <c r="P708" s="259">
        <v>0</v>
      </c>
      <c r="Q708" s="259">
        <f>ROUND(E708*P708,2)</f>
        <v>0</v>
      </c>
      <c r="R708" s="259"/>
      <c r="S708" s="259" t="s">
        <v>272</v>
      </c>
      <c r="T708" s="260" t="s">
        <v>244</v>
      </c>
      <c r="U708" s="220">
        <v>0</v>
      </c>
      <c r="V708" s="220">
        <f>ROUND(E708*U708,2)</f>
        <v>0</v>
      </c>
      <c r="W708" s="220"/>
      <c r="X708" s="220" t="s">
        <v>292</v>
      </c>
      <c r="Y708" s="210"/>
      <c r="Z708" s="210"/>
      <c r="AA708" s="210"/>
      <c r="AB708" s="210"/>
      <c r="AC708" s="210"/>
      <c r="AD708" s="210"/>
      <c r="AE708" s="210"/>
      <c r="AF708" s="210"/>
      <c r="AG708" s="210" t="s">
        <v>627</v>
      </c>
      <c r="AH708" s="210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</row>
    <row r="709" spans="1:60" outlineLevel="1" x14ac:dyDescent="0.25">
      <c r="A709" s="254">
        <v>142</v>
      </c>
      <c r="B709" s="255" t="s">
        <v>1659</v>
      </c>
      <c r="C709" s="263" t="s">
        <v>1660</v>
      </c>
      <c r="D709" s="256" t="s">
        <v>526</v>
      </c>
      <c r="E709" s="257">
        <v>1</v>
      </c>
      <c r="F709" s="258"/>
      <c r="G709" s="259">
        <f>ROUND(E709*F709,2)</f>
        <v>0</v>
      </c>
      <c r="H709" s="258"/>
      <c r="I709" s="259">
        <f>ROUND(E709*H709,2)</f>
        <v>0</v>
      </c>
      <c r="J709" s="258"/>
      <c r="K709" s="259">
        <f>ROUND(E709*J709,2)</f>
        <v>0</v>
      </c>
      <c r="L709" s="259">
        <v>15</v>
      </c>
      <c r="M709" s="259">
        <f>G709*(1+L709/100)</f>
        <v>0</v>
      </c>
      <c r="N709" s="259">
        <v>0</v>
      </c>
      <c r="O709" s="259">
        <f>ROUND(E709*N709,2)</f>
        <v>0</v>
      </c>
      <c r="P709" s="259">
        <v>0</v>
      </c>
      <c r="Q709" s="259">
        <f>ROUND(E709*P709,2)</f>
        <v>0</v>
      </c>
      <c r="R709" s="259"/>
      <c r="S709" s="259" t="s">
        <v>272</v>
      </c>
      <c r="T709" s="260" t="s">
        <v>244</v>
      </c>
      <c r="U709" s="220">
        <v>0</v>
      </c>
      <c r="V709" s="220">
        <f>ROUND(E709*U709,2)</f>
        <v>0</v>
      </c>
      <c r="W709" s="220"/>
      <c r="X709" s="220" t="s">
        <v>292</v>
      </c>
      <c r="Y709" s="210"/>
      <c r="Z709" s="210"/>
      <c r="AA709" s="210"/>
      <c r="AB709" s="210"/>
      <c r="AC709" s="210"/>
      <c r="AD709" s="210"/>
      <c r="AE709" s="210"/>
      <c r="AF709" s="210"/>
      <c r="AG709" s="210" t="s">
        <v>627</v>
      </c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</row>
    <row r="710" spans="1:60" outlineLevel="1" x14ac:dyDescent="0.25">
      <c r="A710" s="254">
        <v>143</v>
      </c>
      <c r="B710" s="255" t="s">
        <v>1661</v>
      </c>
      <c r="C710" s="263" t="s">
        <v>1662</v>
      </c>
      <c r="D710" s="256" t="s">
        <v>526</v>
      </c>
      <c r="E710" s="257">
        <v>1</v>
      </c>
      <c r="F710" s="258"/>
      <c r="G710" s="259">
        <f>ROUND(E710*F710,2)</f>
        <v>0</v>
      </c>
      <c r="H710" s="258"/>
      <c r="I710" s="259">
        <f>ROUND(E710*H710,2)</f>
        <v>0</v>
      </c>
      <c r="J710" s="258"/>
      <c r="K710" s="259">
        <f>ROUND(E710*J710,2)</f>
        <v>0</v>
      </c>
      <c r="L710" s="259">
        <v>15</v>
      </c>
      <c r="M710" s="259">
        <f>G710*(1+L710/100)</f>
        <v>0</v>
      </c>
      <c r="N710" s="259">
        <v>0</v>
      </c>
      <c r="O710" s="259">
        <f>ROUND(E710*N710,2)</f>
        <v>0</v>
      </c>
      <c r="P710" s="259">
        <v>0</v>
      </c>
      <c r="Q710" s="259">
        <f>ROUND(E710*P710,2)</f>
        <v>0</v>
      </c>
      <c r="R710" s="259"/>
      <c r="S710" s="259" t="s">
        <v>272</v>
      </c>
      <c r="T710" s="260" t="s">
        <v>244</v>
      </c>
      <c r="U710" s="220">
        <v>0</v>
      </c>
      <c r="V710" s="220">
        <f>ROUND(E710*U710,2)</f>
        <v>0</v>
      </c>
      <c r="W710" s="220"/>
      <c r="X710" s="220" t="s">
        <v>292</v>
      </c>
      <c r="Y710" s="210"/>
      <c r="Z710" s="210"/>
      <c r="AA710" s="210"/>
      <c r="AB710" s="210"/>
      <c r="AC710" s="210"/>
      <c r="AD710" s="210"/>
      <c r="AE710" s="210"/>
      <c r="AF710" s="210"/>
      <c r="AG710" s="210" t="s">
        <v>627</v>
      </c>
      <c r="AH710" s="210"/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  <c r="BD710" s="210"/>
      <c r="BE710" s="210"/>
      <c r="BF710" s="210"/>
      <c r="BG710" s="210"/>
      <c r="BH710" s="210"/>
    </row>
    <row r="711" spans="1:60" ht="20.399999999999999" outlineLevel="1" x14ac:dyDescent="0.25">
      <c r="A711" s="231">
        <v>144</v>
      </c>
      <c r="B711" s="232" t="s">
        <v>1663</v>
      </c>
      <c r="C711" s="242" t="s">
        <v>1664</v>
      </c>
      <c r="D711" s="233" t="s">
        <v>526</v>
      </c>
      <c r="E711" s="234">
        <v>3</v>
      </c>
      <c r="F711" s="235"/>
      <c r="G711" s="236">
        <f>ROUND(E711*F711,2)</f>
        <v>0</v>
      </c>
      <c r="H711" s="235"/>
      <c r="I711" s="236">
        <f>ROUND(E711*H711,2)</f>
        <v>0</v>
      </c>
      <c r="J711" s="235"/>
      <c r="K711" s="236">
        <f>ROUND(E711*J711,2)</f>
        <v>0</v>
      </c>
      <c r="L711" s="236">
        <v>15</v>
      </c>
      <c r="M711" s="236">
        <f>G711*(1+L711/100)</f>
        <v>0</v>
      </c>
      <c r="N711" s="236">
        <v>0</v>
      </c>
      <c r="O711" s="236">
        <f>ROUND(E711*N711,2)</f>
        <v>0</v>
      </c>
      <c r="P711" s="236">
        <v>0</v>
      </c>
      <c r="Q711" s="236">
        <f>ROUND(E711*P711,2)</f>
        <v>0</v>
      </c>
      <c r="R711" s="236"/>
      <c r="S711" s="236" t="s">
        <v>272</v>
      </c>
      <c r="T711" s="237" t="s">
        <v>244</v>
      </c>
      <c r="U711" s="220">
        <v>0</v>
      </c>
      <c r="V711" s="220">
        <f>ROUND(E711*U711,2)</f>
        <v>0</v>
      </c>
      <c r="W711" s="220"/>
      <c r="X711" s="220" t="s">
        <v>292</v>
      </c>
      <c r="Y711" s="210"/>
      <c r="Z711" s="210"/>
      <c r="AA711" s="210"/>
      <c r="AB711" s="210"/>
      <c r="AC711" s="210"/>
      <c r="AD711" s="210"/>
      <c r="AE711" s="210"/>
      <c r="AF711" s="210"/>
      <c r="AG711" s="210" t="s">
        <v>627</v>
      </c>
      <c r="AH711" s="210"/>
      <c r="AI711" s="210"/>
      <c r="AJ711" s="210"/>
      <c r="AK711" s="210"/>
      <c r="AL711" s="210"/>
      <c r="AM711" s="210"/>
      <c r="AN711" s="210"/>
      <c r="AO711" s="210"/>
      <c r="AP711" s="210"/>
      <c r="AQ711" s="210"/>
      <c r="AR711" s="210"/>
      <c r="AS711" s="210"/>
      <c r="AT711" s="210"/>
      <c r="AU711" s="210"/>
      <c r="AV711" s="210"/>
      <c r="AW711" s="210"/>
      <c r="AX711" s="210"/>
      <c r="AY711" s="210"/>
      <c r="AZ711" s="210"/>
      <c r="BA711" s="210"/>
      <c r="BB711" s="210"/>
      <c r="BC711" s="210"/>
      <c r="BD711" s="210"/>
      <c r="BE711" s="210"/>
      <c r="BF711" s="210"/>
      <c r="BG711" s="210"/>
      <c r="BH711" s="210"/>
    </row>
    <row r="712" spans="1:60" outlineLevel="1" x14ac:dyDescent="0.25">
      <c r="A712" s="217"/>
      <c r="B712" s="218"/>
      <c r="C712" s="244" t="s">
        <v>1665</v>
      </c>
      <c r="D712" s="222"/>
      <c r="E712" s="223">
        <v>3</v>
      </c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10"/>
      <c r="Z712" s="210"/>
      <c r="AA712" s="210"/>
      <c r="AB712" s="210"/>
      <c r="AC712" s="210"/>
      <c r="AD712" s="210"/>
      <c r="AE712" s="210"/>
      <c r="AF712" s="210"/>
      <c r="AG712" s="210" t="s">
        <v>282</v>
      </c>
      <c r="AH712" s="210">
        <v>0</v>
      </c>
      <c r="AI712" s="210"/>
      <c r="AJ712" s="210"/>
      <c r="AK712" s="210"/>
      <c r="AL712" s="210"/>
      <c r="AM712" s="210"/>
      <c r="AN712" s="210"/>
      <c r="AO712" s="210"/>
      <c r="AP712" s="210"/>
      <c r="AQ712" s="210"/>
      <c r="AR712" s="210"/>
      <c r="AS712" s="210"/>
      <c r="AT712" s="210"/>
      <c r="AU712" s="210"/>
      <c r="AV712" s="210"/>
      <c r="AW712" s="210"/>
      <c r="AX712" s="210"/>
      <c r="AY712" s="210"/>
      <c r="AZ712" s="210"/>
      <c r="BA712" s="210"/>
      <c r="BB712" s="210"/>
      <c r="BC712" s="210"/>
      <c r="BD712" s="210"/>
      <c r="BE712" s="210"/>
      <c r="BF712" s="210"/>
      <c r="BG712" s="210"/>
      <c r="BH712" s="210"/>
    </row>
    <row r="713" spans="1:60" ht="20.399999999999999" outlineLevel="1" x14ac:dyDescent="0.25">
      <c r="A713" s="254">
        <v>145</v>
      </c>
      <c r="B713" s="255" t="s">
        <v>1666</v>
      </c>
      <c r="C713" s="263" t="s">
        <v>1667</v>
      </c>
      <c r="D713" s="256" t="s">
        <v>526</v>
      </c>
      <c r="E713" s="257">
        <v>2</v>
      </c>
      <c r="F713" s="258"/>
      <c r="G713" s="259">
        <f>ROUND(E713*F713,2)</f>
        <v>0</v>
      </c>
      <c r="H713" s="258"/>
      <c r="I713" s="259">
        <f>ROUND(E713*H713,2)</f>
        <v>0</v>
      </c>
      <c r="J713" s="258"/>
      <c r="K713" s="259">
        <f>ROUND(E713*J713,2)</f>
        <v>0</v>
      </c>
      <c r="L713" s="259">
        <v>15</v>
      </c>
      <c r="M713" s="259">
        <f>G713*(1+L713/100)</f>
        <v>0</v>
      </c>
      <c r="N713" s="259">
        <v>0</v>
      </c>
      <c r="O713" s="259">
        <f>ROUND(E713*N713,2)</f>
        <v>0</v>
      </c>
      <c r="P713" s="259">
        <v>0</v>
      </c>
      <c r="Q713" s="259">
        <f>ROUND(E713*P713,2)</f>
        <v>0</v>
      </c>
      <c r="R713" s="259"/>
      <c r="S713" s="259" t="s">
        <v>272</v>
      </c>
      <c r="T713" s="260" t="s">
        <v>244</v>
      </c>
      <c r="U713" s="220">
        <v>0</v>
      </c>
      <c r="V713" s="220">
        <f>ROUND(E713*U713,2)</f>
        <v>0</v>
      </c>
      <c r="W713" s="220"/>
      <c r="X713" s="220" t="s">
        <v>292</v>
      </c>
      <c r="Y713" s="210"/>
      <c r="Z713" s="210"/>
      <c r="AA713" s="210"/>
      <c r="AB713" s="210"/>
      <c r="AC713" s="210"/>
      <c r="AD713" s="210"/>
      <c r="AE713" s="210"/>
      <c r="AF713" s="210"/>
      <c r="AG713" s="210" t="s">
        <v>627</v>
      </c>
      <c r="AH713" s="210"/>
      <c r="AI713" s="210"/>
      <c r="AJ713" s="210"/>
      <c r="AK713" s="210"/>
      <c r="AL713" s="210"/>
      <c r="AM713" s="210"/>
      <c r="AN713" s="210"/>
      <c r="AO713" s="210"/>
      <c r="AP713" s="210"/>
      <c r="AQ713" s="210"/>
      <c r="AR713" s="210"/>
      <c r="AS713" s="210"/>
      <c r="AT713" s="210"/>
      <c r="AU713" s="210"/>
      <c r="AV713" s="210"/>
      <c r="AW713" s="210"/>
      <c r="AX713" s="210"/>
      <c r="AY713" s="210"/>
      <c r="AZ713" s="210"/>
      <c r="BA713" s="210"/>
      <c r="BB713" s="210"/>
      <c r="BC713" s="210"/>
      <c r="BD713" s="210"/>
      <c r="BE713" s="210"/>
      <c r="BF713" s="210"/>
      <c r="BG713" s="210"/>
      <c r="BH713" s="210"/>
    </row>
    <row r="714" spans="1:60" ht="20.399999999999999" outlineLevel="1" x14ac:dyDescent="0.25">
      <c r="A714" s="254">
        <v>146</v>
      </c>
      <c r="B714" s="255" t="s">
        <v>1668</v>
      </c>
      <c r="C714" s="263" t="s">
        <v>1669</v>
      </c>
      <c r="D714" s="256" t="s">
        <v>526</v>
      </c>
      <c r="E714" s="257">
        <v>1</v>
      </c>
      <c r="F714" s="258"/>
      <c r="G714" s="259">
        <f>ROUND(E714*F714,2)</f>
        <v>0</v>
      </c>
      <c r="H714" s="258"/>
      <c r="I714" s="259">
        <f>ROUND(E714*H714,2)</f>
        <v>0</v>
      </c>
      <c r="J714" s="258"/>
      <c r="K714" s="259">
        <f>ROUND(E714*J714,2)</f>
        <v>0</v>
      </c>
      <c r="L714" s="259">
        <v>15</v>
      </c>
      <c r="M714" s="259">
        <f>G714*(1+L714/100)</f>
        <v>0</v>
      </c>
      <c r="N714" s="259">
        <v>0</v>
      </c>
      <c r="O714" s="259">
        <f>ROUND(E714*N714,2)</f>
        <v>0</v>
      </c>
      <c r="P714" s="259">
        <v>0</v>
      </c>
      <c r="Q714" s="259">
        <f>ROUND(E714*P714,2)</f>
        <v>0</v>
      </c>
      <c r="R714" s="259"/>
      <c r="S714" s="259" t="s">
        <v>272</v>
      </c>
      <c r="T714" s="260" t="s">
        <v>244</v>
      </c>
      <c r="U714" s="220">
        <v>0</v>
      </c>
      <c r="V714" s="220">
        <f>ROUND(E714*U714,2)</f>
        <v>0</v>
      </c>
      <c r="W714" s="220"/>
      <c r="X714" s="220" t="s">
        <v>292</v>
      </c>
      <c r="Y714" s="210"/>
      <c r="Z714" s="210"/>
      <c r="AA714" s="210"/>
      <c r="AB714" s="210"/>
      <c r="AC714" s="210"/>
      <c r="AD714" s="210"/>
      <c r="AE714" s="210"/>
      <c r="AF714" s="210"/>
      <c r="AG714" s="210" t="s">
        <v>627</v>
      </c>
      <c r="AH714" s="210"/>
      <c r="AI714" s="210"/>
      <c r="AJ714" s="210"/>
      <c r="AK714" s="210"/>
      <c r="AL714" s="210"/>
      <c r="AM714" s="210"/>
      <c r="AN714" s="210"/>
      <c r="AO714" s="210"/>
      <c r="AP714" s="210"/>
      <c r="AQ714" s="210"/>
      <c r="AR714" s="210"/>
      <c r="AS714" s="210"/>
      <c r="AT714" s="210"/>
      <c r="AU714" s="210"/>
      <c r="AV714" s="210"/>
      <c r="AW714" s="210"/>
      <c r="AX714" s="210"/>
      <c r="AY714" s="210"/>
      <c r="AZ714" s="210"/>
      <c r="BA714" s="210"/>
      <c r="BB714" s="210"/>
      <c r="BC714" s="210"/>
      <c r="BD714" s="210"/>
      <c r="BE714" s="210"/>
      <c r="BF714" s="210"/>
      <c r="BG714" s="210"/>
      <c r="BH714" s="210"/>
    </row>
    <row r="715" spans="1:60" outlineLevel="1" x14ac:dyDescent="0.25">
      <c r="A715" s="254">
        <v>147</v>
      </c>
      <c r="B715" s="255" t="s">
        <v>1670</v>
      </c>
      <c r="C715" s="263" t="s">
        <v>1671</v>
      </c>
      <c r="D715" s="256" t="s">
        <v>526</v>
      </c>
      <c r="E715" s="257">
        <v>1</v>
      </c>
      <c r="F715" s="258"/>
      <c r="G715" s="259">
        <f>ROUND(E715*F715,2)</f>
        <v>0</v>
      </c>
      <c r="H715" s="258"/>
      <c r="I715" s="259">
        <f>ROUND(E715*H715,2)</f>
        <v>0</v>
      </c>
      <c r="J715" s="258"/>
      <c r="K715" s="259">
        <f>ROUND(E715*J715,2)</f>
        <v>0</v>
      </c>
      <c r="L715" s="259">
        <v>15</v>
      </c>
      <c r="M715" s="259">
        <f>G715*(1+L715/100)</f>
        <v>0</v>
      </c>
      <c r="N715" s="259">
        <v>0</v>
      </c>
      <c r="O715" s="259">
        <f>ROUND(E715*N715,2)</f>
        <v>0</v>
      </c>
      <c r="P715" s="259">
        <v>0</v>
      </c>
      <c r="Q715" s="259">
        <f>ROUND(E715*P715,2)</f>
        <v>0</v>
      </c>
      <c r="R715" s="259"/>
      <c r="S715" s="259" t="s">
        <v>272</v>
      </c>
      <c r="T715" s="260" t="s">
        <v>244</v>
      </c>
      <c r="U715" s="220">
        <v>0</v>
      </c>
      <c r="V715" s="220">
        <f>ROUND(E715*U715,2)</f>
        <v>0</v>
      </c>
      <c r="W715" s="220"/>
      <c r="X715" s="220" t="s">
        <v>292</v>
      </c>
      <c r="Y715" s="210"/>
      <c r="Z715" s="210"/>
      <c r="AA715" s="210"/>
      <c r="AB715" s="210"/>
      <c r="AC715" s="210"/>
      <c r="AD715" s="210"/>
      <c r="AE715" s="210"/>
      <c r="AF715" s="210"/>
      <c r="AG715" s="210" t="s">
        <v>627</v>
      </c>
      <c r="AH715" s="210"/>
      <c r="AI715" s="210"/>
      <c r="AJ715" s="210"/>
      <c r="AK715" s="210"/>
      <c r="AL715" s="210"/>
      <c r="AM715" s="210"/>
      <c r="AN715" s="210"/>
      <c r="AO715" s="210"/>
      <c r="AP715" s="210"/>
      <c r="AQ715" s="210"/>
      <c r="AR715" s="210"/>
      <c r="AS715" s="210"/>
      <c r="AT715" s="210"/>
      <c r="AU715" s="210"/>
      <c r="AV715" s="210"/>
      <c r="AW715" s="210"/>
      <c r="AX715" s="210"/>
      <c r="AY715" s="210"/>
      <c r="AZ715" s="210"/>
      <c r="BA715" s="210"/>
      <c r="BB715" s="210"/>
      <c r="BC715" s="210"/>
      <c r="BD715" s="210"/>
      <c r="BE715" s="210"/>
      <c r="BF715" s="210"/>
      <c r="BG715" s="210"/>
      <c r="BH715" s="210"/>
    </row>
    <row r="716" spans="1:60" ht="20.399999999999999" outlineLevel="1" x14ac:dyDescent="0.25">
      <c r="A716" s="254">
        <v>148</v>
      </c>
      <c r="B716" s="255" t="s">
        <v>1672</v>
      </c>
      <c r="C716" s="263" t="s">
        <v>1673</v>
      </c>
      <c r="D716" s="256" t="s">
        <v>526</v>
      </c>
      <c r="E716" s="257">
        <v>1</v>
      </c>
      <c r="F716" s="258"/>
      <c r="G716" s="259">
        <f>ROUND(E716*F716,2)</f>
        <v>0</v>
      </c>
      <c r="H716" s="258"/>
      <c r="I716" s="259">
        <f>ROUND(E716*H716,2)</f>
        <v>0</v>
      </c>
      <c r="J716" s="258"/>
      <c r="K716" s="259">
        <f>ROUND(E716*J716,2)</f>
        <v>0</v>
      </c>
      <c r="L716" s="259">
        <v>15</v>
      </c>
      <c r="M716" s="259">
        <f>G716*(1+L716/100)</f>
        <v>0</v>
      </c>
      <c r="N716" s="259">
        <v>0</v>
      </c>
      <c r="O716" s="259">
        <f>ROUND(E716*N716,2)</f>
        <v>0</v>
      </c>
      <c r="P716" s="259">
        <v>0</v>
      </c>
      <c r="Q716" s="259">
        <f>ROUND(E716*P716,2)</f>
        <v>0</v>
      </c>
      <c r="R716" s="259"/>
      <c r="S716" s="259" t="s">
        <v>272</v>
      </c>
      <c r="T716" s="260" t="s">
        <v>244</v>
      </c>
      <c r="U716" s="220">
        <v>0</v>
      </c>
      <c r="V716" s="220">
        <f>ROUND(E716*U716,2)</f>
        <v>0</v>
      </c>
      <c r="W716" s="220"/>
      <c r="X716" s="220" t="s">
        <v>292</v>
      </c>
      <c r="Y716" s="210"/>
      <c r="Z716" s="210"/>
      <c r="AA716" s="210"/>
      <c r="AB716" s="210"/>
      <c r="AC716" s="210"/>
      <c r="AD716" s="210"/>
      <c r="AE716" s="210"/>
      <c r="AF716" s="210"/>
      <c r="AG716" s="210" t="s">
        <v>627</v>
      </c>
      <c r="AH716" s="210"/>
      <c r="AI716" s="210"/>
      <c r="AJ716" s="210"/>
      <c r="AK716" s="210"/>
      <c r="AL716" s="210"/>
      <c r="AM716" s="210"/>
      <c r="AN716" s="210"/>
      <c r="AO716" s="210"/>
      <c r="AP716" s="210"/>
      <c r="AQ716" s="210"/>
      <c r="AR716" s="210"/>
      <c r="AS716" s="210"/>
      <c r="AT716" s="210"/>
      <c r="AU716" s="210"/>
      <c r="AV716" s="210"/>
      <c r="AW716" s="210"/>
      <c r="AX716" s="210"/>
      <c r="AY716" s="210"/>
      <c r="AZ716" s="210"/>
      <c r="BA716" s="210"/>
      <c r="BB716" s="210"/>
      <c r="BC716" s="210"/>
      <c r="BD716" s="210"/>
      <c r="BE716" s="210"/>
      <c r="BF716" s="210"/>
      <c r="BG716" s="210"/>
      <c r="BH716" s="210"/>
    </row>
    <row r="717" spans="1:60" ht="20.399999999999999" outlineLevel="1" x14ac:dyDescent="0.25">
      <c r="A717" s="254">
        <v>149</v>
      </c>
      <c r="B717" s="255" t="s">
        <v>1674</v>
      </c>
      <c r="C717" s="263" t="s">
        <v>1675</v>
      </c>
      <c r="D717" s="256" t="s">
        <v>526</v>
      </c>
      <c r="E717" s="257">
        <v>33</v>
      </c>
      <c r="F717" s="258"/>
      <c r="G717" s="259">
        <f>ROUND(E717*F717,2)</f>
        <v>0</v>
      </c>
      <c r="H717" s="258"/>
      <c r="I717" s="259">
        <f>ROUND(E717*H717,2)</f>
        <v>0</v>
      </c>
      <c r="J717" s="258"/>
      <c r="K717" s="259">
        <f>ROUND(E717*J717,2)</f>
        <v>0</v>
      </c>
      <c r="L717" s="259">
        <v>15</v>
      </c>
      <c r="M717" s="259">
        <f>G717*(1+L717/100)</f>
        <v>0</v>
      </c>
      <c r="N717" s="259">
        <v>0</v>
      </c>
      <c r="O717" s="259">
        <f>ROUND(E717*N717,2)</f>
        <v>0</v>
      </c>
      <c r="P717" s="259">
        <v>0</v>
      </c>
      <c r="Q717" s="259">
        <f>ROUND(E717*P717,2)</f>
        <v>0</v>
      </c>
      <c r="R717" s="259"/>
      <c r="S717" s="259" t="s">
        <v>272</v>
      </c>
      <c r="T717" s="260" t="s">
        <v>244</v>
      </c>
      <c r="U717" s="220">
        <v>0</v>
      </c>
      <c r="V717" s="220">
        <f>ROUND(E717*U717,2)</f>
        <v>0</v>
      </c>
      <c r="W717" s="220"/>
      <c r="X717" s="220" t="s">
        <v>292</v>
      </c>
      <c r="Y717" s="210"/>
      <c r="Z717" s="210"/>
      <c r="AA717" s="210"/>
      <c r="AB717" s="210"/>
      <c r="AC717" s="210"/>
      <c r="AD717" s="210"/>
      <c r="AE717" s="210"/>
      <c r="AF717" s="210"/>
      <c r="AG717" s="210" t="s">
        <v>627</v>
      </c>
      <c r="AH717" s="210"/>
      <c r="AI717" s="210"/>
      <c r="AJ717" s="210"/>
      <c r="AK717" s="210"/>
      <c r="AL717" s="210"/>
      <c r="AM717" s="210"/>
      <c r="AN717" s="210"/>
      <c r="AO717" s="210"/>
      <c r="AP717" s="210"/>
      <c r="AQ717" s="210"/>
      <c r="AR717" s="210"/>
      <c r="AS717" s="210"/>
      <c r="AT717" s="210"/>
      <c r="AU717" s="210"/>
      <c r="AV717" s="210"/>
      <c r="AW717" s="210"/>
      <c r="AX717" s="210"/>
      <c r="AY717" s="210"/>
      <c r="AZ717" s="210"/>
      <c r="BA717" s="210"/>
      <c r="BB717" s="210"/>
      <c r="BC717" s="210"/>
      <c r="BD717" s="210"/>
      <c r="BE717" s="210"/>
      <c r="BF717" s="210"/>
      <c r="BG717" s="210"/>
      <c r="BH717" s="210"/>
    </row>
    <row r="718" spans="1:60" outlineLevel="1" x14ac:dyDescent="0.25">
      <c r="A718" s="254">
        <v>150</v>
      </c>
      <c r="B718" s="255" t="s">
        <v>1676</v>
      </c>
      <c r="C718" s="263" t="s">
        <v>1677</v>
      </c>
      <c r="D718" s="256" t="s">
        <v>526</v>
      </c>
      <c r="E718" s="257">
        <v>2</v>
      </c>
      <c r="F718" s="258"/>
      <c r="G718" s="259">
        <f>ROUND(E718*F718,2)</f>
        <v>0</v>
      </c>
      <c r="H718" s="258"/>
      <c r="I718" s="259">
        <f>ROUND(E718*H718,2)</f>
        <v>0</v>
      </c>
      <c r="J718" s="258"/>
      <c r="K718" s="259">
        <f>ROUND(E718*J718,2)</f>
        <v>0</v>
      </c>
      <c r="L718" s="259">
        <v>15</v>
      </c>
      <c r="M718" s="259">
        <f>G718*(1+L718/100)</f>
        <v>0</v>
      </c>
      <c r="N718" s="259">
        <v>0</v>
      </c>
      <c r="O718" s="259">
        <f>ROUND(E718*N718,2)</f>
        <v>0</v>
      </c>
      <c r="P718" s="259">
        <v>0</v>
      </c>
      <c r="Q718" s="259">
        <f>ROUND(E718*P718,2)</f>
        <v>0</v>
      </c>
      <c r="R718" s="259"/>
      <c r="S718" s="259" t="s">
        <v>272</v>
      </c>
      <c r="T718" s="260" t="s">
        <v>244</v>
      </c>
      <c r="U718" s="220">
        <v>0</v>
      </c>
      <c r="V718" s="220">
        <f>ROUND(E718*U718,2)</f>
        <v>0</v>
      </c>
      <c r="W718" s="220"/>
      <c r="X718" s="220" t="s">
        <v>292</v>
      </c>
      <c r="Y718" s="210"/>
      <c r="Z718" s="210"/>
      <c r="AA718" s="210"/>
      <c r="AB718" s="210"/>
      <c r="AC718" s="210"/>
      <c r="AD718" s="210"/>
      <c r="AE718" s="210"/>
      <c r="AF718" s="210"/>
      <c r="AG718" s="210" t="s">
        <v>627</v>
      </c>
      <c r="AH718" s="210"/>
      <c r="AI718" s="210"/>
      <c r="AJ718" s="210"/>
      <c r="AK718" s="210"/>
      <c r="AL718" s="210"/>
      <c r="AM718" s="210"/>
      <c r="AN718" s="210"/>
      <c r="AO718" s="210"/>
      <c r="AP718" s="210"/>
      <c r="AQ718" s="210"/>
      <c r="AR718" s="210"/>
      <c r="AS718" s="210"/>
      <c r="AT718" s="210"/>
      <c r="AU718" s="210"/>
      <c r="AV718" s="210"/>
      <c r="AW718" s="210"/>
      <c r="AX718" s="210"/>
      <c r="AY718" s="210"/>
      <c r="AZ718" s="210"/>
      <c r="BA718" s="210"/>
      <c r="BB718" s="210"/>
      <c r="BC718" s="210"/>
      <c r="BD718" s="210"/>
      <c r="BE718" s="210"/>
      <c r="BF718" s="210"/>
      <c r="BG718" s="210"/>
      <c r="BH718" s="210"/>
    </row>
    <row r="719" spans="1:60" ht="20.399999999999999" outlineLevel="1" x14ac:dyDescent="0.25">
      <c r="A719" s="254">
        <v>151</v>
      </c>
      <c r="B719" s="255" t="s">
        <v>1678</v>
      </c>
      <c r="C719" s="263" t="s">
        <v>1679</v>
      </c>
      <c r="D719" s="256" t="s">
        <v>526</v>
      </c>
      <c r="E719" s="257">
        <v>1</v>
      </c>
      <c r="F719" s="258"/>
      <c r="G719" s="259">
        <f>ROUND(E719*F719,2)</f>
        <v>0</v>
      </c>
      <c r="H719" s="258"/>
      <c r="I719" s="259">
        <f>ROUND(E719*H719,2)</f>
        <v>0</v>
      </c>
      <c r="J719" s="258"/>
      <c r="K719" s="259">
        <f>ROUND(E719*J719,2)</f>
        <v>0</v>
      </c>
      <c r="L719" s="259">
        <v>15</v>
      </c>
      <c r="M719" s="259">
        <f>G719*(1+L719/100)</f>
        <v>0</v>
      </c>
      <c r="N719" s="259">
        <v>0</v>
      </c>
      <c r="O719" s="259">
        <f>ROUND(E719*N719,2)</f>
        <v>0</v>
      </c>
      <c r="P719" s="259">
        <v>0</v>
      </c>
      <c r="Q719" s="259">
        <f>ROUND(E719*P719,2)</f>
        <v>0</v>
      </c>
      <c r="R719" s="259"/>
      <c r="S719" s="259" t="s">
        <v>272</v>
      </c>
      <c r="T719" s="260" t="s">
        <v>244</v>
      </c>
      <c r="U719" s="220">
        <v>0</v>
      </c>
      <c r="V719" s="220">
        <f>ROUND(E719*U719,2)</f>
        <v>0</v>
      </c>
      <c r="W719" s="220"/>
      <c r="X719" s="220" t="s">
        <v>292</v>
      </c>
      <c r="Y719" s="210"/>
      <c r="Z719" s="210"/>
      <c r="AA719" s="210"/>
      <c r="AB719" s="210"/>
      <c r="AC719" s="210"/>
      <c r="AD719" s="210"/>
      <c r="AE719" s="210"/>
      <c r="AF719" s="210"/>
      <c r="AG719" s="210" t="s">
        <v>627</v>
      </c>
      <c r="AH719" s="210"/>
      <c r="AI719" s="210"/>
      <c r="AJ719" s="210"/>
      <c r="AK719" s="210"/>
      <c r="AL719" s="210"/>
      <c r="AM719" s="210"/>
      <c r="AN719" s="210"/>
      <c r="AO719" s="210"/>
      <c r="AP719" s="210"/>
      <c r="AQ719" s="210"/>
      <c r="AR719" s="210"/>
      <c r="AS719" s="210"/>
      <c r="AT719" s="210"/>
      <c r="AU719" s="210"/>
      <c r="AV719" s="210"/>
      <c r="AW719" s="210"/>
      <c r="AX719" s="210"/>
      <c r="AY719" s="210"/>
      <c r="AZ719" s="210"/>
      <c r="BA719" s="210"/>
      <c r="BB719" s="210"/>
      <c r="BC719" s="210"/>
      <c r="BD719" s="210"/>
      <c r="BE719" s="210"/>
      <c r="BF719" s="210"/>
      <c r="BG719" s="210"/>
      <c r="BH719" s="210"/>
    </row>
    <row r="720" spans="1:60" ht="20.399999999999999" outlineLevel="1" x14ac:dyDescent="0.25">
      <c r="A720" s="254">
        <v>152</v>
      </c>
      <c r="B720" s="255" t="s">
        <v>1680</v>
      </c>
      <c r="C720" s="263" t="s">
        <v>1681</v>
      </c>
      <c r="D720" s="256" t="s">
        <v>526</v>
      </c>
      <c r="E720" s="257">
        <v>25</v>
      </c>
      <c r="F720" s="258"/>
      <c r="G720" s="259">
        <f>ROUND(E720*F720,2)</f>
        <v>0</v>
      </c>
      <c r="H720" s="258"/>
      <c r="I720" s="259">
        <f>ROUND(E720*H720,2)</f>
        <v>0</v>
      </c>
      <c r="J720" s="258"/>
      <c r="K720" s="259">
        <f>ROUND(E720*J720,2)</f>
        <v>0</v>
      </c>
      <c r="L720" s="259">
        <v>15</v>
      </c>
      <c r="M720" s="259">
        <f>G720*(1+L720/100)</f>
        <v>0</v>
      </c>
      <c r="N720" s="259">
        <v>0</v>
      </c>
      <c r="O720" s="259">
        <f>ROUND(E720*N720,2)</f>
        <v>0</v>
      </c>
      <c r="P720" s="259">
        <v>0</v>
      </c>
      <c r="Q720" s="259">
        <f>ROUND(E720*P720,2)</f>
        <v>0</v>
      </c>
      <c r="R720" s="259"/>
      <c r="S720" s="259" t="s">
        <v>272</v>
      </c>
      <c r="T720" s="260" t="s">
        <v>244</v>
      </c>
      <c r="U720" s="220">
        <v>0</v>
      </c>
      <c r="V720" s="220">
        <f>ROUND(E720*U720,2)</f>
        <v>0</v>
      </c>
      <c r="W720" s="220"/>
      <c r="X720" s="220" t="s">
        <v>292</v>
      </c>
      <c r="Y720" s="210"/>
      <c r="Z720" s="210"/>
      <c r="AA720" s="210"/>
      <c r="AB720" s="210"/>
      <c r="AC720" s="210"/>
      <c r="AD720" s="210"/>
      <c r="AE720" s="210"/>
      <c r="AF720" s="210"/>
      <c r="AG720" s="210" t="s">
        <v>627</v>
      </c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</row>
    <row r="721" spans="1:60" ht="20.399999999999999" outlineLevel="1" x14ac:dyDescent="0.25">
      <c r="A721" s="254">
        <v>153</v>
      </c>
      <c r="B721" s="255" t="s">
        <v>1682</v>
      </c>
      <c r="C721" s="263" t="s">
        <v>1683</v>
      </c>
      <c r="D721" s="256" t="s">
        <v>526</v>
      </c>
      <c r="E721" s="257">
        <v>1</v>
      </c>
      <c r="F721" s="258"/>
      <c r="G721" s="259">
        <f>ROUND(E721*F721,2)</f>
        <v>0</v>
      </c>
      <c r="H721" s="258"/>
      <c r="I721" s="259">
        <f>ROUND(E721*H721,2)</f>
        <v>0</v>
      </c>
      <c r="J721" s="258"/>
      <c r="K721" s="259">
        <f>ROUND(E721*J721,2)</f>
        <v>0</v>
      </c>
      <c r="L721" s="259">
        <v>15</v>
      </c>
      <c r="M721" s="259">
        <f>G721*(1+L721/100)</f>
        <v>0</v>
      </c>
      <c r="N721" s="259">
        <v>0</v>
      </c>
      <c r="O721" s="259">
        <f>ROUND(E721*N721,2)</f>
        <v>0</v>
      </c>
      <c r="P721" s="259">
        <v>0</v>
      </c>
      <c r="Q721" s="259">
        <f>ROUND(E721*P721,2)</f>
        <v>0</v>
      </c>
      <c r="R721" s="259"/>
      <c r="S721" s="259" t="s">
        <v>272</v>
      </c>
      <c r="T721" s="260" t="s">
        <v>244</v>
      </c>
      <c r="U721" s="220">
        <v>0</v>
      </c>
      <c r="V721" s="220">
        <f>ROUND(E721*U721,2)</f>
        <v>0</v>
      </c>
      <c r="W721" s="220"/>
      <c r="X721" s="220" t="s">
        <v>292</v>
      </c>
      <c r="Y721" s="210"/>
      <c r="Z721" s="210"/>
      <c r="AA721" s="210"/>
      <c r="AB721" s="210"/>
      <c r="AC721" s="210"/>
      <c r="AD721" s="210"/>
      <c r="AE721" s="210"/>
      <c r="AF721" s="210"/>
      <c r="AG721" s="210" t="s">
        <v>627</v>
      </c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</row>
    <row r="722" spans="1:60" ht="20.399999999999999" outlineLevel="1" x14ac:dyDescent="0.25">
      <c r="A722" s="231">
        <v>154</v>
      </c>
      <c r="B722" s="232" t="s">
        <v>1684</v>
      </c>
      <c r="C722" s="242" t="s">
        <v>1685</v>
      </c>
      <c r="D722" s="233" t="s">
        <v>526</v>
      </c>
      <c r="E722" s="234">
        <v>1</v>
      </c>
      <c r="F722" s="235"/>
      <c r="G722" s="236">
        <f>ROUND(E722*F722,2)</f>
        <v>0</v>
      </c>
      <c r="H722" s="235"/>
      <c r="I722" s="236">
        <f>ROUND(E722*H722,2)</f>
        <v>0</v>
      </c>
      <c r="J722" s="235"/>
      <c r="K722" s="236">
        <f>ROUND(E722*J722,2)</f>
        <v>0</v>
      </c>
      <c r="L722" s="236">
        <v>15</v>
      </c>
      <c r="M722" s="236">
        <f>G722*(1+L722/100)</f>
        <v>0</v>
      </c>
      <c r="N722" s="236">
        <v>0</v>
      </c>
      <c r="O722" s="236">
        <f>ROUND(E722*N722,2)</f>
        <v>0</v>
      </c>
      <c r="P722" s="236">
        <v>0</v>
      </c>
      <c r="Q722" s="236">
        <f>ROUND(E722*P722,2)</f>
        <v>0</v>
      </c>
      <c r="R722" s="236"/>
      <c r="S722" s="236" t="s">
        <v>272</v>
      </c>
      <c r="T722" s="237" t="s">
        <v>244</v>
      </c>
      <c r="U722" s="220">
        <v>0</v>
      </c>
      <c r="V722" s="220">
        <f>ROUND(E722*U722,2)</f>
        <v>0</v>
      </c>
      <c r="W722" s="220"/>
      <c r="X722" s="220" t="s">
        <v>292</v>
      </c>
      <c r="Y722" s="210"/>
      <c r="Z722" s="210"/>
      <c r="AA722" s="210"/>
      <c r="AB722" s="210"/>
      <c r="AC722" s="210"/>
      <c r="AD722" s="210"/>
      <c r="AE722" s="210"/>
      <c r="AF722" s="210"/>
      <c r="AG722" s="210" t="s">
        <v>326</v>
      </c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</row>
    <row r="723" spans="1:60" outlineLevel="1" x14ac:dyDescent="0.25">
      <c r="A723" s="217"/>
      <c r="B723" s="218"/>
      <c r="C723" s="244" t="s">
        <v>1686</v>
      </c>
      <c r="D723" s="222"/>
      <c r="E723" s="223">
        <v>1</v>
      </c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10"/>
      <c r="Z723" s="210"/>
      <c r="AA723" s="210"/>
      <c r="AB723" s="210"/>
      <c r="AC723" s="210"/>
      <c r="AD723" s="210"/>
      <c r="AE723" s="210"/>
      <c r="AF723" s="210"/>
      <c r="AG723" s="210" t="s">
        <v>282</v>
      </c>
      <c r="AH723" s="210">
        <v>0</v>
      </c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</row>
    <row r="724" spans="1:60" ht="20.399999999999999" outlineLevel="1" x14ac:dyDescent="0.25">
      <c r="A724" s="254">
        <v>155</v>
      </c>
      <c r="B724" s="255" t="s">
        <v>1687</v>
      </c>
      <c r="C724" s="263" t="s">
        <v>1688</v>
      </c>
      <c r="D724" s="256" t="s">
        <v>526</v>
      </c>
      <c r="E724" s="257">
        <v>1</v>
      </c>
      <c r="F724" s="258"/>
      <c r="G724" s="259">
        <f>ROUND(E724*F724,2)</f>
        <v>0</v>
      </c>
      <c r="H724" s="258"/>
      <c r="I724" s="259">
        <f>ROUND(E724*H724,2)</f>
        <v>0</v>
      </c>
      <c r="J724" s="258"/>
      <c r="K724" s="259">
        <f>ROUND(E724*J724,2)</f>
        <v>0</v>
      </c>
      <c r="L724" s="259">
        <v>15</v>
      </c>
      <c r="M724" s="259">
        <f>G724*(1+L724/100)</f>
        <v>0</v>
      </c>
      <c r="N724" s="259">
        <v>0</v>
      </c>
      <c r="O724" s="259">
        <f>ROUND(E724*N724,2)</f>
        <v>0</v>
      </c>
      <c r="P724" s="259">
        <v>0</v>
      </c>
      <c r="Q724" s="259">
        <f>ROUND(E724*P724,2)</f>
        <v>0</v>
      </c>
      <c r="R724" s="259"/>
      <c r="S724" s="259" t="s">
        <v>272</v>
      </c>
      <c r="T724" s="260" t="s">
        <v>244</v>
      </c>
      <c r="U724" s="220">
        <v>0</v>
      </c>
      <c r="V724" s="220">
        <f>ROUND(E724*U724,2)</f>
        <v>0</v>
      </c>
      <c r="W724" s="220"/>
      <c r="X724" s="220" t="s">
        <v>292</v>
      </c>
      <c r="Y724" s="210"/>
      <c r="Z724" s="210"/>
      <c r="AA724" s="210"/>
      <c r="AB724" s="210"/>
      <c r="AC724" s="210"/>
      <c r="AD724" s="210"/>
      <c r="AE724" s="210"/>
      <c r="AF724" s="210"/>
      <c r="AG724" s="210" t="s">
        <v>627</v>
      </c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</row>
    <row r="725" spans="1:60" ht="20.399999999999999" outlineLevel="1" x14ac:dyDescent="0.25">
      <c r="A725" s="254">
        <v>156</v>
      </c>
      <c r="B725" s="255" t="s">
        <v>1689</v>
      </c>
      <c r="C725" s="263" t="s">
        <v>1690</v>
      </c>
      <c r="D725" s="256" t="s">
        <v>526</v>
      </c>
      <c r="E725" s="257">
        <v>48</v>
      </c>
      <c r="F725" s="258"/>
      <c r="G725" s="259">
        <f>ROUND(E725*F725,2)</f>
        <v>0</v>
      </c>
      <c r="H725" s="258"/>
      <c r="I725" s="259">
        <f>ROUND(E725*H725,2)</f>
        <v>0</v>
      </c>
      <c r="J725" s="258"/>
      <c r="K725" s="259">
        <f>ROUND(E725*J725,2)</f>
        <v>0</v>
      </c>
      <c r="L725" s="259">
        <v>15</v>
      </c>
      <c r="M725" s="259">
        <f>G725*(1+L725/100)</f>
        <v>0</v>
      </c>
      <c r="N725" s="259">
        <v>0</v>
      </c>
      <c r="O725" s="259">
        <f>ROUND(E725*N725,2)</f>
        <v>0</v>
      </c>
      <c r="P725" s="259">
        <v>0</v>
      </c>
      <c r="Q725" s="259">
        <f>ROUND(E725*P725,2)</f>
        <v>0</v>
      </c>
      <c r="R725" s="259"/>
      <c r="S725" s="259" t="s">
        <v>272</v>
      </c>
      <c r="T725" s="260" t="s">
        <v>244</v>
      </c>
      <c r="U725" s="220">
        <v>0</v>
      </c>
      <c r="V725" s="220">
        <f>ROUND(E725*U725,2)</f>
        <v>0</v>
      </c>
      <c r="W725" s="220"/>
      <c r="X725" s="220" t="s">
        <v>292</v>
      </c>
      <c r="Y725" s="210"/>
      <c r="Z725" s="210"/>
      <c r="AA725" s="210"/>
      <c r="AB725" s="210"/>
      <c r="AC725" s="210"/>
      <c r="AD725" s="210"/>
      <c r="AE725" s="210"/>
      <c r="AF725" s="210"/>
      <c r="AG725" s="210" t="s">
        <v>627</v>
      </c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  <c r="BD725" s="210"/>
      <c r="BE725" s="210"/>
      <c r="BF725" s="210"/>
      <c r="BG725" s="210"/>
      <c r="BH725" s="210"/>
    </row>
    <row r="726" spans="1:60" ht="20.399999999999999" outlineLevel="1" x14ac:dyDescent="0.25">
      <c r="A726" s="254">
        <v>157</v>
      </c>
      <c r="B726" s="255" t="s">
        <v>1691</v>
      </c>
      <c r="C726" s="263" t="s">
        <v>1692</v>
      </c>
      <c r="D726" s="256" t="s">
        <v>526</v>
      </c>
      <c r="E726" s="257">
        <v>77</v>
      </c>
      <c r="F726" s="258"/>
      <c r="G726" s="259">
        <f>ROUND(E726*F726,2)</f>
        <v>0</v>
      </c>
      <c r="H726" s="258"/>
      <c r="I726" s="259">
        <f>ROUND(E726*H726,2)</f>
        <v>0</v>
      </c>
      <c r="J726" s="258"/>
      <c r="K726" s="259">
        <f>ROUND(E726*J726,2)</f>
        <v>0</v>
      </c>
      <c r="L726" s="259">
        <v>15</v>
      </c>
      <c r="M726" s="259">
        <f>G726*(1+L726/100)</f>
        <v>0</v>
      </c>
      <c r="N726" s="259">
        <v>0</v>
      </c>
      <c r="O726" s="259">
        <f>ROUND(E726*N726,2)</f>
        <v>0</v>
      </c>
      <c r="P726" s="259">
        <v>0</v>
      </c>
      <c r="Q726" s="259">
        <f>ROUND(E726*P726,2)</f>
        <v>0</v>
      </c>
      <c r="R726" s="259"/>
      <c r="S726" s="259" t="s">
        <v>272</v>
      </c>
      <c r="T726" s="260" t="s">
        <v>244</v>
      </c>
      <c r="U726" s="220">
        <v>0</v>
      </c>
      <c r="V726" s="220">
        <f>ROUND(E726*U726,2)</f>
        <v>0</v>
      </c>
      <c r="W726" s="220"/>
      <c r="X726" s="220" t="s">
        <v>292</v>
      </c>
      <c r="Y726" s="210"/>
      <c r="Z726" s="210"/>
      <c r="AA726" s="210"/>
      <c r="AB726" s="210"/>
      <c r="AC726" s="210"/>
      <c r="AD726" s="210"/>
      <c r="AE726" s="210"/>
      <c r="AF726" s="210"/>
      <c r="AG726" s="210" t="s">
        <v>627</v>
      </c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</row>
    <row r="727" spans="1:60" ht="20.399999999999999" outlineLevel="1" x14ac:dyDescent="0.25">
      <c r="A727" s="254">
        <v>158</v>
      </c>
      <c r="B727" s="255" t="s">
        <v>1693</v>
      </c>
      <c r="C727" s="263" t="s">
        <v>1694</v>
      </c>
      <c r="D727" s="256" t="s">
        <v>526</v>
      </c>
      <c r="E727" s="257">
        <v>1</v>
      </c>
      <c r="F727" s="258"/>
      <c r="G727" s="259">
        <f>ROUND(E727*F727,2)</f>
        <v>0</v>
      </c>
      <c r="H727" s="258"/>
      <c r="I727" s="259">
        <f>ROUND(E727*H727,2)</f>
        <v>0</v>
      </c>
      <c r="J727" s="258"/>
      <c r="K727" s="259">
        <f>ROUND(E727*J727,2)</f>
        <v>0</v>
      </c>
      <c r="L727" s="259">
        <v>15</v>
      </c>
      <c r="M727" s="259">
        <f>G727*(1+L727/100)</f>
        <v>0</v>
      </c>
      <c r="N727" s="259">
        <v>0</v>
      </c>
      <c r="O727" s="259">
        <f>ROUND(E727*N727,2)</f>
        <v>0</v>
      </c>
      <c r="P727" s="259">
        <v>0</v>
      </c>
      <c r="Q727" s="259">
        <f>ROUND(E727*P727,2)</f>
        <v>0</v>
      </c>
      <c r="R727" s="259"/>
      <c r="S727" s="259" t="s">
        <v>272</v>
      </c>
      <c r="T727" s="260" t="s">
        <v>244</v>
      </c>
      <c r="U727" s="220">
        <v>0</v>
      </c>
      <c r="V727" s="220">
        <f>ROUND(E727*U727,2)</f>
        <v>0</v>
      </c>
      <c r="W727" s="220"/>
      <c r="X727" s="220" t="s">
        <v>292</v>
      </c>
      <c r="Y727" s="210"/>
      <c r="Z727" s="210"/>
      <c r="AA727" s="210"/>
      <c r="AB727" s="210"/>
      <c r="AC727" s="210"/>
      <c r="AD727" s="210"/>
      <c r="AE727" s="210"/>
      <c r="AF727" s="210"/>
      <c r="AG727" s="210" t="s">
        <v>627</v>
      </c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</row>
    <row r="728" spans="1:60" ht="20.399999999999999" outlineLevel="1" x14ac:dyDescent="0.25">
      <c r="A728" s="254">
        <v>159</v>
      </c>
      <c r="B728" s="255" t="s">
        <v>1695</v>
      </c>
      <c r="C728" s="263" t="s">
        <v>1696</v>
      </c>
      <c r="D728" s="256" t="s">
        <v>526</v>
      </c>
      <c r="E728" s="257">
        <v>1</v>
      </c>
      <c r="F728" s="258"/>
      <c r="G728" s="259">
        <f>ROUND(E728*F728,2)</f>
        <v>0</v>
      </c>
      <c r="H728" s="258"/>
      <c r="I728" s="259">
        <f>ROUND(E728*H728,2)</f>
        <v>0</v>
      </c>
      <c r="J728" s="258"/>
      <c r="K728" s="259">
        <f>ROUND(E728*J728,2)</f>
        <v>0</v>
      </c>
      <c r="L728" s="259">
        <v>15</v>
      </c>
      <c r="M728" s="259">
        <f>G728*(1+L728/100)</f>
        <v>0</v>
      </c>
      <c r="N728" s="259">
        <v>0</v>
      </c>
      <c r="O728" s="259">
        <f>ROUND(E728*N728,2)</f>
        <v>0</v>
      </c>
      <c r="P728" s="259">
        <v>0</v>
      </c>
      <c r="Q728" s="259">
        <f>ROUND(E728*P728,2)</f>
        <v>0</v>
      </c>
      <c r="R728" s="259"/>
      <c r="S728" s="259" t="s">
        <v>272</v>
      </c>
      <c r="T728" s="260" t="s">
        <v>244</v>
      </c>
      <c r="U728" s="220">
        <v>0</v>
      </c>
      <c r="V728" s="220">
        <f>ROUND(E728*U728,2)</f>
        <v>0</v>
      </c>
      <c r="W728" s="220"/>
      <c r="X728" s="220" t="s">
        <v>292</v>
      </c>
      <c r="Y728" s="210"/>
      <c r="Z728" s="210"/>
      <c r="AA728" s="210"/>
      <c r="AB728" s="210"/>
      <c r="AC728" s="210"/>
      <c r="AD728" s="210"/>
      <c r="AE728" s="210"/>
      <c r="AF728" s="210"/>
      <c r="AG728" s="210" t="s">
        <v>627</v>
      </c>
      <c r="AH728" s="210"/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  <c r="BD728" s="210"/>
      <c r="BE728" s="210"/>
      <c r="BF728" s="210"/>
      <c r="BG728" s="210"/>
      <c r="BH728" s="210"/>
    </row>
    <row r="729" spans="1:60" ht="20.399999999999999" outlineLevel="1" x14ac:dyDescent="0.25">
      <c r="A729" s="254">
        <v>160</v>
      </c>
      <c r="B729" s="255" t="s">
        <v>1697</v>
      </c>
      <c r="C729" s="263" t="s">
        <v>1698</v>
      </c>
      <c r="D729" s="256" t="s">
        <v>526</v>
      </c>
      <c r="E729" s="257">
        <v>1</v>
      </c>
      <c r="F729" s="258"/>
      <c r="G729" s="259">
        <f>ROUND(E729*F729,2)</f>
        <v>0</v>
      </c>
      <c r="H729" s="258"/>
      <c r="I729" s="259">
        <f>ROUND(E729*H729,2)</f>
        <v>0</v>
      </c>
      <c r="J729" s="258"/>
      <c r="K729" s="259">
        <f>ROUND(E729*J729,2)</f>
        <v>0</v>
      </c>
      <c r="L729" s="259">
        <v>15</v>
      </c>
      <c r="M729" s="259">
        <f>G729*(1+L729/100)</f>
        <v>0</v>
      </c>
      <c r="N729" s="259">
        <v>0</v>
      </c>
      <c r="O729" s="259">
        <f>ROUND(E729*N729,2)</f>
        <v>0</v>
      </c>
      <c r="P729" s="259">
        <v>0</v>
      </c>
      <c r="Q729" s="259">
        <f>ROUND(E729*P729,2)</f>
        <v>0</v>
      </c>
      <c r="R729" s="259"/>
      <c r="S729" s="259" t="s">
        <v>272</v>
      </c>
      <c r="T729" s="260" t="s">
        <v>244</v>
      </c>
      <c r="U729" s="220">
        <v>0</v>
      </c>
      <c r="V729" s="220">
        <f>ROUND(E729*U729,2)</f>
        <v>0</v>
      </c>
      <c r="W729" s="220"/>
      <c r="X729" s="220" t="s">
        <v>292</v>
      </c>
      <c r="Y729" s="210"/>
      <c r="Z729" s="210"/>
      <c r="AA729" s="210"/>
      <c r="AB729" s="210"/>
      <c r="AC729" s="210"/>
      <c r="AD729" s="210"/>
      <c r="AE729" s="210"/>
      <c r="AF729" s="210"/>
      <c r="AG729" s="210" t="s">
        <v>627</v>
      </c>
      <c r="AH729" s="210"/>
      <c r="AI729" s="210"/>
      <c r="AJ729" s="210"/>
      <c r="AK729" s="210"/>
      <c r="AL729" s="210"/>
      <c r="AM729" s="210"/>
      <c r="AN729" s="210"/>
      <c r="AO729" s="210"/>
      <c r="AP729" s="210"/>
      <c r="AQ729" s="210"/>
      <c r="AR729" s="210"/>
      <c r="AS729" s="210"/>
      <c r="AT729" s="210"/>
      <c r="AU729" s="210"/>
      <c r="AV729" s="210"/>
      <c r="AW729" s="210"/>
      <c r="AX729" s="210"/>
      <c r="AY729" s="210"/>
      <c r="AZ729" s="210"/>
      <c r="BA729" s="210"/>
      <c r="BB729" s="210"/>
      <c r="BC729" s="210"/>
      <c r="BD729" s="210"/>
      <c r="BE729" s="210"/>
      <c r="BF729" s="210"/>
      <c r="BG729" s="210"/>
      <c r="BH729" s="210"/>
    </row>
    <row r="730" spans="1:60" ht="20.399999999999999" outlineLevel="1" x14ac:dyDescent="0.25">
      <c r="A730" s="254">
        <v>161</v>
      </c>
      <c r="B730" s="255" t="s">
        <v>1699</v>
      </c>
      <c r="C730" s="263" t="s">
        <v>1700</v>
      </c>
      <c r="D730" s="256" t="s">
        <v>526</v>
      </c>
      <c r="E730" s="257">
        <v>1</v>
      </c>
      <c r="F730" s="258"/>
      <c r="G730" s="259">
        <f>ROUND(E730*F730,2)</f>
        <v>0</v>
      </c>
      <c r="H730" s="258"/>
      <c r="I730" s="259">
        <f>ROUND(E730*H730,2)</f>
        <v>0</v>
      </c>
      <c r="J730" s="258"/>
      <c r="K730" s="259">
        <f>ROUND(E730*J730,2)</f>
        <v>0</v>
      </c>
      <c r="L730" s="259">
        <v>15</v>
      </c>
      <c r="M730" s="259">
        <f>G730*(1+L730/100)</f>
        <v>0</v>
      </c>
      <c r="N730" s="259">
        <v>0</v>
      </c>
      <c r="O730" s="259">
        <f>ROUND(E730*N730,2)</f>
        <v>0</v>
      </c>
      <c r="P730" s="259">
        <v>0</v>
      </c>
      <c r="Q730" s="259">
        <f>ROUND(E730*P730,2)</f>
        <v>0</v>
      </c>
      <c r="R730" s="259"/>
      <c r="S730" s="259" t="s">
        <v>272</v>
      </c>
      <c r="T730" s="260" t="s">
        <v>244</v>
      </c>
      <c r="U730" s="220">
        <v>0</v>
      </c>
      <c r="V730" s="220">
        <f>ROUND(E730*U730,2)</f>
        <v>0</v>
      </c>
      <c r="W730" s="220"/>
      <c r="X730" s="220" t="s">
        <v>292</v>
      </c>
      <c r="Y730" s="210"/>
      <c r="Z730" s="210"/>
      <c r="AA730" s="210"/>
      <c r="AB730" s="210"/>
      <c r="AC730" s="210"/>
      <c r="AD730" s="210"/>
      <c r="AE730" s="210"/>
      <c r="AF730" s="210"/>
      <c r="AG730" s="210" t="s">
        <v>627</v>
      </c>
      <c r="AH730" s="210"/>
      <c r="AI730" s="210"/>
      <c r="AJ730" s="210"/>
      <c r="AK730" s="210"/>
      <c r="AL730" s="210"/>
      <c r="AM730" s="210"/>
      <c r="AN730" s="210"/>
      <c r="AO730" s="210"/>
      <c r="AP730" s="210"/>
      <c r="AQ730" s="210"/>
      <c r="AR730" s="210"/>
      <c r="AS730" s="210"/>
      <c r="AT730" s="210"/>
      <c r="AU730" s="210"/>
      <c r="AV730" s="210"/>
      <c r="AW730" s="210"/>
      <c r="AX730" s="210"/>
      <c r="AY730" s="210"/>
      <c r="AZ730" s="210"/>
      <c r="BA730" s="210"/>
      <c r="BB730" s="210"/>
      <c r="BC730" s="210"/>
      <c r="BD730" s="210"/>
      <c r="BE730" s="210"/>
      <c r="BF730" s="210"/>
      <c r="BG730" s="210"/>
      <c r="BH730" s="210"/>
    </row>
    <row r="731" spans="1:60" ht="20.399999999999999" outlineLevel="1" x14ac:dyDescent="0.25">
      <c r="A731" s="254">
        <v>162</v>
      </c>
      <c r="B731" s="255" t="s">
        <v>1701</v>
      </c>
      <c r="C731" s="263" t="s">
        <v>1702</v>
      </c>
      <c r="D731" s="256" t="s">
        <v>526</v>
      </c>
      <c r="E731" s="257">
        <v>1</v>
      </c>
      <c r="F731" s="258"/>
      <c r="G731" s="259">
        <f>ROUND(E731*F731,2)</f>
        <v>0</v>
      </c>
      <c r="H731" s="258"/>
      <c r="I731" s="259">
        <f>ROUND(E731*H731,2)</f>
        <v>0</v>
      </c>
      <c r="J731" s="258"/>
      <c r="K731" s="259">
        <f>ROUND(E731*J731,2)</f>
        <v>0</v>
      </c>
      <c r="L731" s="259">
        <v>15</v>
      </c>
      <c r="M731" s="259">
        <f>G731*(1+L731/100)</f>
        <v>0</v>
      </c>
      <c r="N731" s="259">
        <v>0</v>
      </c>
      <c r="O731" s="259">
        <f>ROUND(E731*N731,2)</f>
        <v>0</v>
      </c>
      <c r="P731" s="259">
        <v>0</v>
      </c>
      <c r="Q731" s="259">
        <f>ROUND(E731*P731,2)</f>
        <v>0</v>
      </c>
      <c r="R731" s="259"/>
      <c r="S731" s="259" t="s">
        <v>272</v>
      </c>
      <c r="T731" s="260" t="s">
        <v>244</v>
      </c>
      <c r="U731" s="220">
        <v>0</v>
      </c>
      <c r="V731" s="220">
        <f>ROUND(E731*U731,2)</f>
        <v>0</v>
      </c>
      <c r="W731" s="220"/>
      <c r="X731" s="220" t="s">
        <v>292</v>
      </c>
      <c r="Y731" s="210"/>
      <c r="Z731" s="210"/>
      <c r="AA731" s="210"/>
      <c r="AB731" s="210"/>
      <c r="AC731" s="210"/>
      <c r="AD731" s="210"/>
      <c r="AE731" s="210"/>
      <c r="AF731" s="210"/>
      <c r="AG731" s="210" t="s">
        <v>627</v>
      </c>
      <c r="AH731" s="210"/>
      <c r="AI731" s="210"/>
      <c r="AJ731" s="210"/>
      <c r="AK731" s="210"/>
      <c r="AL731" s="210"/>
      <c r="AM731" s="210"/>
      <c r="AN731" s="210"/>
      <c r="AO731" s="210"/>
      <c r="AP731" s="210"/>
      <c r="AQ731" s="210"/>
      <c r="AR731" s="210"/>
      <c r="AS731" s="210"/>
      <c r="AT731" s="210"/>
      <c r="AU731" s="210"/>
      <c r="AV731" s="210"/>
      <c r="AW731" s="210"/>
      <c r="AX731" s="210"/>
      <c r="AY731" s="210"/>
      <c r="AZ731" s="210"/>
      <c r="BA731" s="210"/>
      <c r="BB731" s="210"/>
      <c r="BC731" s="210"/>
      <c r="BD731" s="210"/>
      <c r="BE731" s="210"/>
      <c r="BF731" s="210"/>
      <c r="BG731" s="210"/>
      <c r="BH731" s="210"/>
    </row>
    <row r="732" spans="1:60" ht="20.399999999999999" outlineLevel="1" x14ac:dyDescent="0.25">
      <c r="A732" s="254">
        <v>163</v>
      </c>
      <c r="B732" s="255" t="s">
        <v>1703</v>
      </c>
      <c r="C732" s="263" t="s">
        <v>1704</v>
      </c>
      <c r="D732" s="256" t="s">
        <v>526</v>
      </c>
      <c r="E732" s="257">
        <v>3</v>
      </c>
      <c r="F732" s="258"/>
      <c r="G732" s="259">
        <f>ROUND(E732*F732,2)</f>
        <v>0</v>
      </c>
      <c r="H732" s="258"/>
      <c r="I732" s="259">
        <f>ROUND(E732*H732,2)</f>
        <v>0</v>
      </c>
      <c r="J732" s="258"/>
      <c r="K732" s="259">
        <f>ROUND(E732*J732,2)</f>
        <v>0</v>
      </c>
      <c r="L732" s="259">
        <v>15</v>
      </c>
      <c r="M732" s="259">
        <f>G732*(1+L732/100)</f>
        <v>0</v>
      </c>
      <c r="N732" s="259">
        <v>0</v>
      </c>
      <c r="O732" s="259">
        <f>ROUND(E732*N732,2)</f>
        <v>0</v>
      </c>
      <c r="P732" s="259">
        <v>0</v>
      </c>
      <c r="Q732" s="259">
        <f>ROUND(E732*P732,2)</f>
        <v>0</v>
      </c>
      <c r="R732" s="259"/>
      <c r="S732" s="259" t="s">
        <v>272</v>
      </c>
      <c r="T732" s="260" t="s">
        <v>244</v>
      </c>
      <c r="U732" s="220">
        <v>0</v>
      </c>
      <c r="V732" s="220">
        <f>ROUND(E732*U732,2)</f>
        <v>0</v>
      </c>
      <c r="W732" s="220"/>
      <c r="X732" s="220" t="s">
        <v>292</v>
      </c>
      <c r="Y732" s="210"/>
      <c r="Z732" s="210"/>
      <c r="AA732" s="210"/>
      <c r="AB732" s="210"/>
      <c r="AC732" s="210"/>
      <c r="AD732" s="210"/>
      <c r="AE732" s="210"/>
      <c r="AF732" s="210"/>
      <c r="AG732" s="210" t="s">
        <v>627</v>
      </c>
      <c r="AH732" s="210"/>
      <c r="AI732" s="210"/>
      <c r="AJ732" s="210"/>
      <c r="AK732" s="210"/>
      <c r="AL732" s="210"/>
      <c r="AM732" s="210"/>
      <c r="AN732" s="210"/>
      <c r="AO732" s="210"/>
      <c r="AP732" s="210"/>
      <c r="AQ732" s="210"/>
      <c r="AR732" s="210"/>
      <c r="AS732" s="210"/>
      <c r="AT732" s="210"/>
      <c r="AU732" s="210"/>
      <c r="AV732" s="210"/>
      <c r="AW732" s="210"/>
      <c r="AX732" s="210"/>
      <c r="AY732" s="210"/>
      <c r="AZ732" s="210"/>
      <c r="BA732" s="210"/>
      <c r="BB732" s="210"/>
      <c r="BC732" s="210"/>
      <c r="BD732" s="210"/>
      <c r="BE732" s="210"/>
      <c r="BF732" s="210"/>
      <c r="BG732" s="210"/>
      <c r="BH732" s="210"/>
    </row>
    <row r="733" spans="1:60" ht="20.399999999999999" outlineLevel="1" x14ac:dyDescent="0.25">
      <c r="A733" s="254">
        <v>164</v>
      </c>
      <c r="B733" s="255" t="s">
        <v>1705</v>
      </c>
      <c r="C733" s="263" t="s">
        <v>1706</v>
      </c>
      <c r="D733" s="256" t="s">
        <v>526</v>
      </c>
      <c r="E733" s="257">
        <v>11</v>
      </c>
      <c r="F733" s="258"/>
      <c r="G733" s="259">
        <f>ROUND(E733*F733,2)</f>
        <v>0</v>
      </c>
      <c r="H733" s="258"/>
      <c r="I733" s="259">
        <f>ROUND(E733*H733,2)</f>
        <v>0</v>
      </c>
      <c r="J733" s="258"/>
      <c r="K733" s="259">
        <f>ROUND(E733*J733,2)</f>
        <v>0</v>
      </c>
      <c r="L733" s="259">
        <v>15</v>
      </c>
      <c r="M733" s="259">
        <f>G733*(1+L733/100)</f>
        <v>0</v>
      </c>
      <c r="N733" s="259">
        <v>0</v>
      </c>
      <c r="O733" s="259">
        <f>ROUND(E733*N733,2)</f>
        <v>0</v>
      </c>
      <c r="P733" s="259">
        <v>0</v>
      </c>
      <c r="Q733" s="259">
        <f>ROUND(E733*P733,2)</f>
        <v>0</v>
      </c>
      <c r="R733" s="259"/>
      <c r="S733" s="259" t="s">
        <v>272</v>
      </c>
      <c r="T733" s="260" t="s">
        <v>244</v>
      </c>
      <c r="U733" s="220">
        <v>0</v>
      </c>
      <c r="V733" s="220">
        <f>ROUND(E733*U733,2)</f>
        <v>0</v>
      </c>
      <c r="W733" s="220"/>
      <c r="X733" s="220" t="s">
        <v>292</v>
      </c>
      <c r="Y733" s="210"/>
      <c r="Z733" s="210"/>
      <c r="AA733" s="210"/>
      <c r="AB733" s="210"/>
      <c r="AC733" s="210"/>
      <c r="AD733" s="210"/>
      <c r="AE733" s="210"/>
      <c r="AF733" s="210"/>
      <c r="AG733" s="210" t="s">
        <v>627</v>
      </c>
      <c r="AH733" s="210"/>
      <c r="AI733" s="210"/>
      <c r="AJ733" s="210"/>
      <c r="AK733" s="210"/>
      <c r="AL733" s="210"/>
      <c r="AM733" s="210"/>
      <c r="AN733" s="210"/>
      <c r="AO733" s="210"/>
      <c r="AP733" s="210"/>
      <c r="AQ733" s="210"/>
      <c r="AR733" s="210"/>
      <c r="AS733" s="210"/>
      <c r="AT733" s="210"/>
      <c r="AU733" s="210"/>
      <c r="AV733" s="210"/>
      <c r="AW733" s="210"/>
      <c r="AX733" s="210"/>
      <c r="AY733" s="210"/>
      <c r="AZ733" s="210"/>
      <c r="BA733" s="210"/>
      <c r="BB733" s="210"/>
      <c r="BC733" s="210"/>
      <c r="BD733" s="210"/>
      <c r="BE733" s="210"/>
      <c r="BF733" s="210"/>
      <c r="BG733" s="210"/>
      <c r="BH733" s="210"/>
    </row>
    <row r="734" spans="1:60" ht="20.399999999999999" outlineLevel="1" x14ac:dyDescent="0.25">
      <c r="A734" s="254">
        <v>165</v>
      </c>
      <c r="B734" s="255" t="s">
        <v>1707</v>
      </c>
      <c r="C734" s="263" t="s">
        <v>1708</v>
      </c>
      <c r="D734" s="256" t="s">
        <v>526</v>
      </c>
      <c r="E734" s="257">
        <v>2</v>
      </c>
      <c r="F734" s="258"/>
      <c r="G734" s="259">
        <f>ROUND(E734*F734,2)</f>
        <v>0</v>
      </c>
      <c r="H734" s="258"/>
      <c r="I734" s="259">
        <f>ROUND(E734*H734,2)</f>
        <v>0</v>
      </c>
      <c r="J734" s="258"/>
      <c r="K734" s="259">
        <f>ROUND(E734*J734,2)</f>
        <v>0</v>
      </c>
      <c r="L734" s="259">
        <v>15</v>
      </c>
      <c r="M734" s="259">
        <f>G734*(1+L734/100)</f>
        <v>0</v>
      </c>
      <c r="N734" s="259">
        <v>0</v>
      </c>
      <c r="O734" s="259">
        <f>ROUND(E734*N734,2)</f>
        <v>0</v>
      </c>
      <c r="P734" s="259">
        <v>0</v>
      </c>
      <c r="Q734" s="259">
        <f>ROUND(E734*P734,2)</f>
        <v>0</v>
      </c>
      <c r="R734" s="259"/>
      <c r="S734" s="259" t="s">
        <v>272</v>
      </c>
      <c r="T734" s="260" t="s">
        <v>244</v>
      </c>
      <c r="U734" s="220">
        <v>0</v>
      </c>
      <c r="V734" s="220">
        <f>ROUND(E734*U734,2)</f>
        <v>0</v>
      </c>
      <c r="W734" s="220"/>
      <c r="X734" s="220" t="s">
        <v>292</v>
      </c>
      <c r="Y734" s="210"/>
      <c r="Z734" s="210"/>
      <c r="AA734" s="210"/>
      <c r="AB734" s="210"/>
      <c r="AC734" s="210"/>
      <c r="AD734" s="210"/>
      <c r="AE734" s="210"/>
      <c r="AF734" s="210"/>
      <c r="AG734" s="210" t="s">
        <v>627</v>
      </c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</row>
    <row r="735" spans="1:60" ht="20.399999999999999" outlineLevel="1" x14ac:dyDescent="0.25">
      <c r="A735" s="254">
        <v>166</v>
      </c>
      <c r="B735" s="255" t="s">
        <v>1709</v>
      </c>
      <c r="C735" s="263" t="s">
        <v>1710</v>
      </c>
      <c r="D735" s="256" t="s">
        <v>526</v>
      </c>
      <c r="E735" s="257">
        <v>1</v>
      </c>
      <c r="F735" s="258"/>
      <c r="G735" s="259">
        <f>ROUND(E735*F735,2)</f>
        <v>0</v>
      </c>
      <c r="H735" s="258"/>
      <c r="I735" s="259">
        <f>ROUND(E735*H735,2)</f>
        <v>0</v>
      </c>
      <c r="J735" s="258"/>
      <c r="K735" s="259">
        <f>ROUND(E735*J735,2)</f>
        <v>0</v>
      </c>
      <c r="L735" s="259">
        <v>15</v>
      </c>
      <c r="M735" s="259">
        <f>G735*(1+L735/100)</f>
        <v>0</v>
      </c>
      <c r="N735" s="259">
        <v>0</v>
      </c>
      <c r="O735" s="259">
        <f>ROUND(E735*N735,2)</f>
        <v>0</v>
      </c>
      <c r="P735" s="259">
        <v>0</v>
      </c>
      <c r="Q735" s="259">
        <f>ROUND(E735*P735,2)</f>
        <v>0</v>
      </c>
      <c r="R735" s="259"/>
      <c r="S735" s="259" t="s">
        <v>272</v>
      </c>
      <c r="T735" s="260" t="s">
        <v>244</v>
      </c>
      <c r="U735" s="220">
        <v>0</v>
      </c>
      <c r="V735" s="220">
        <f>ROUND(E735*U735,2)</f>
        <v>0</v>
      </c>
      <c r="W735" s="220"/>
      <c r="X735" s="220" t="s">
        <v>292</v>
      </c>
      <c r="Y735" s="210"/>
      <c r="Z735" s="210"/>
      <c r="AA735" s="210"/>
      <c r="AB735" s="210"/>
      <c r="AC735" s="210"/>
      <c r="AD735" s="210"/>
      <c r="AE735" s="210"/>
      <c r="AF735" s="210"/>
      <c r="AG735" s="210" t="s">
        <v>627</v>
      </c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</row>
    <row r="736" spans="1:60" ht="20.399999999999999" outlineLevel="1" x14ac:dyDescent="0.25">
      <c r="A736" s="254">
        <v>167</v>
      </c>
      <c r="B736" s="255" t="s">
        <v>1711</v>
      </c>
      <c r="C736" s="263" t="s">
        <v>1712</v>
      </c>
      <c r="D736" s="256" t="s">
        <v>526</v>
      </c>
      <c r="E736" s="257">
        <v>1</v>
      </c>
      <c r="F736" s="258"/>
      <c r="G736" s="259">
        <f>ROUND(E736*F736,2)</f>
        <v>0</v>
      </c>
      <c r="H736" s="258"/>
      <c r="I736" s="259">
        <f>ROUND(E736*H736,2)</f>
        <v>0</v>
      </c>
      <c r="J736" s="258"/>
      <c r="K736" s="259">
        <f>ROUND(E736*J736,2)</f>
        <v>0</v>
      </c>
      <c r="L736" s="259">
        <v>15</v>
      </c>
      <c r="M736" s="259">
        <f>G736*(1+L736/100)</f>
        <v>0</v>
      </c>
      <c r="N736" s="259">
        <v>0</v>
      </c>
      <c r="O736" s="259">
        <f>ROUND(E736*N736,2)</f>
        <v>0</v>
      </c>
      <c r="P736" s="259">
        <v>0</v>
      </c>
      <c r="Q736" s="259">
        <f>ROUND(E736*P736,2)</f>
        <v>0</v>
      </c>
      <c r="R736" s="259"/>
      <c r="S736" s="259" t="s">
        <v>272</v>
      </c>
      <c r="T736" s="260" t="s">
        <v>244</v>
      </c>
      <c r="U736" s="220">
        <v>0</v>
      </c>
      <c r="V736" s="220">
        <f>ROUND(E736*U736,2)</f>
        <v>0</v>
      </c>
      <c r="W736" s="220"/>
      <c r="X736" s="220" t="s">
        <v>292</v>
      </c>
      <c r="Y736" s="210"/>
      <c r="Z736" s="210"/>
      <c r="AA736" s="210"/>
      <c r="AB736" s="210"/>
      <c r="AC736" s="210"/>
      <c r="AD736" s="210"/>
      <c r="AE736" s="210"/>
      <c r="AF736" s="210"/>
      <c r="AG736" s="210" t="s">
        <v>627</v>
      </c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</row>
    <row r="737" spans="1:60" ht="20.399999999999999" outlineLevel="1" x14ac:dyDescent="0.25">
      <c r="A737" s="254">
        <v>168</v>
      </c>
      <c r="B737" s="255" t="s">
        <v>1713</v>
      </c>
      <c r="C737" s="263" t="s">
        <v>1714</v>
      </c>
      <c r="D737" s="256" t="s">
        <v>526</v>
      </c>
      <c r="E737" s="257">
        <v>11</v>
      </c>
      <c r="F737" s="258"/>
      <c r="G737" s="259">
        <f>ROUND(E737*F737,2)</f>
        <v>0</v>
      </c>
      <c r="H737" s="258"/>
      <c r="I737" s="259">
        <f>ROUND(E737*H737,2)</f>
        <v>0</v>
      </c>
      <c r="J737" s="258"/>
      <c r="K737" s="259">
        <f>ROUND(E737*J737,2)</f>
        <v>0</v>
      </c>
      <c r="L737" s="259">
        <v>15</v>
      </c>
      <c r="M737" s="259">
        <f>G737*(1+L737/100)</f>
        <v>0</v>
      </c>
      <c r="N737" s="259">
        <v>0</v>
      </c>
      <c r="O737" s="259">
        <f>ROUND(E737*N737,2)</f>
        <v>0</v>
      </c>
      <c r="P737" s="259">
        <v>0</v>
      </c>
      <c r="Q737" s="259">
        <f>ROUND(E737*P737,2)</f>
        <v>0</v>
      </c>
      <c r="R737" s="259"/>
      <c r="S737" s="259" t="s">
        <v>272</v>
      </c>
      <c r="T737" s="260" t="s">
        <v>244</v>
      </c>
      <c r="U737" s="220">
        <v>0</v>
      </c>
      <c r="V737" s="220">
        <f>ROUND(E737*U737,2)</f>
        <v>0</v>
      </c>
      <c r="W737" s="220"/>
      <c r="X737" s="220" t="s">
        <v>292</v>
      </c>
      <c r="Y737" s="210"/>
      <c r="Z737" s="210"/>
      <c r="AA737" s="210"/>
      <c r="AB737" s="210"/>
      <c r="AC737" s="210"/>
      <c r="AD737" s="210"/>
      <c r="AE737" s="210"/>
      <c r="AF737" s="210"/>
      <c r="AG737" s="210" t="s">
        <v>627</v>
      </c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</row>
    <row r="738" spans="1:60" ht="20.399999999999999" outlineLevel="1" x14ac:dyDescent="0.25">
      <c r="A738" s="254">
        <v>169</v>
      </c>
      <c r="B738" s="255" t="s">
        <v>1715</v>
      </c>
      <c r="C738" s="263" t="s">
        <v>1716</v>
      </c>
      <c r="D738" s="256" t="s">
        <v>526</v>
      </c>
      <c r="E738" s="257">
        <v>9</v>
      </c>
      <c r="F738" s="258"/>
      <c r="G738" s="259">
        <f>ROUND(E738*F738,2)</f>
        <v>0</v>
      </c>
      <c r="H738" s="258"/>
      <c r="I738" s="259">
        <f>ROUND(E738*H738,2)</f>
        <v>0</v>
      </c>
      <c r="J738" s="258"/>
      <c r="K738" s="259">
        <f>ROUND(E738*J738,2)</f>
        <v>0</v>
      </c>
      <c r="L738" s="259">
        <v>15</v>
      </c>
      <c r="M738" s="259">
        <f>G738*(1+L738/100)</f>
        <v>0</v>
      </c>
      <c r="N738" s="259">
        <v>0</v>
      </c>
      <c r="O738" s="259">
        <f>ROUND(E738*N738,2)</f>
        <v>0</v>
      </c>
      <c r="P738" s="259">
        <v>0</v>
      </c>
      <c r="Q738" s="259">
        <f>ROUND(E738*P738,2)</f>
        <v>0</v>
      </c>
      <c r="R738" s="259"/>
      <c r="S738" s="259" t="s">
        <v>272</v>
      </c>
      <c r="T738" s="260" t="s">
        <v>244</v>
      </c>
      <c r="U738" s="220">
        <v>0</v>
      </c>
      <c r="V738" s="220">
        <f>ROUND(E738*U738,2)</f>
        <v>0</v>
      </c>
      <c r="W738" s="220"/>
      <c r="X738" s="220" t="s">
        <v>292</v>
      </c>
      <c r="Y738" s="210"/>
      <c r="Z738" s="210"/>
      <c r="AA738" s="210"/>
      <c r="AB738" s="210"/>
      <c r="AC738" s="210"/>
      <c r="AD738" s="210"/>
      <c r="AE738" s="210"/>
      <c r="AF738" s="210"/>
      <c r="AG738" s="210" t="s">
        <v>627</v>
      </c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</row>
    <row r="739" spans="1:60" ht="20.399999999999999" outlineLevel="1" x14ac:dyDescent="0.25">
      <c r="A739" s="254">
        <v>170</v>
      </c>
      <c r="B739" s="255" t="s">
        <v>1717</v>
      </c>
      <c r="C739" s="263" t="s">
        <v>1718</v>
      </c>
      <c r="D739" s="256" t="s">
        <v>526</v>
      </c>
      <c r="E739" s="257">
        <v>18</v>
      </c>
      <c r="F739" s="258"/>
      <c r="G739" s="259">
        <f>ROUND(E739*F739,2)</f>
        <v>0</v>
      </c>
      <c r="H739" s="258"/>
      <c r="I739" s="259">
        <f>ROUND(E739*H739,2)</f>
        <v>0</v>
      </c>
      <c r="J739" s="258"/>
      <c r="K739" s="259">
        <f>ROUND(E739*J739,2)</f>
        <v>0</v>
      </c>
      <c r="L739" s="259">
        <v>15</v>
      </c>
      <c r="M739" s="259">
        <f>G739*(1+L739/100)</f>
        <v>0</v>
      </c>
      <c r="N739" s="259">
        <v>0</v>
      </c>
      <c r="O739" s="259">
        <f>ROUND(E739*N739,2)</f>
        <v>0</v>
      </c>
      <c r="P739" s="259">
        <v>0</v>
      </c>
      <c r="Q739" s="259">
        <f>ROUND(E739*P739,2)</f>
        <v>0</v>
      </c>
      <c r="R739" s="259"/>
      <c r="S739" s="259" t="s">
        <v>272</v>
      </c>
      <c r="T739" s="260" t="s">
        <v>244</v>
      </c>
      <c r="U739" s="220">
        <v>0</v>
      </c>
      <c r="V739" s="220">
        <f>ROUND(E739*U739,2)</f>
        <v>0</v>
      </c>
      <c r="W739" s="220"/>
      <c r="X739" s="220" t="s">
        <v>292</v>
      </c>
      <c r="Y739" s="210"/>
      <c r="Z739" s="210"/>
      <c r="AA739" s="210"/>
      <c r="AB739" s="210"/>
      <c r="AC739" s="210"/>
      <c r="AD739" s="210"/>
      <c r="AE739" s="210"/>
      <c r="AF739" s="210"/>
      <c r="AG739" s="210" t="s">
        <v>627</v>
      </c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</row>
    <row r="740" spans="1:60" ht="20.399999999999999" outlineLevel="1" x14ac:dyDescent="0.25">
      <c r="A740" s="254">
        <v>171</v>
      </c>
      <c r="B740" s="255" t="s">
        <v>1719</v>
      </c>
      <c r="C740" s="263" t="s">
        <v>1720</v>
      </c>
      <c r="D740" s="256" t="s">
        <v>526</v>
      </c>
      <c r="E740" s="257">
        <v>10</v>
      </c>
      <c r="F740" s="258"/>
      <c r="G740" s="259">
        <f>ROUND(E740*F740,2)</f>
        <v>0</v>
      </c>
      <c r="H740" s="258"/>
      <c r="I740" s="259">
        <f>ROUND(E740*H740,2)</f>
        <v>0</v>
      </c>
      <c r="J740" s="258"/>
      <c r="K740" s="259">
        <f>ROUND(E740*J740,2)</f>
        <v>0</v>
      </c>
      <c r="L740" s="259">
        <v>15</v>
      </c>
      <c r="M740" s="259">
        <f>G740*(1+L740/100)</f>
        <v>0</v>
      </c>
      <c r="N740" s="259">
        <v>0</v>
      </c>
      <c r="O740" s="259">
        <f>ROUND(E740*N740,2)</f>
        <v>0</v>
      </c>
      <c r="P740" s="259">
        <v>0</v>
      </c>
      <c r="Q740" s="259">
        <f>ROUND(E740*P740,2)</f>
        <v>0</v>
      </c>
      <c r="R740" s="259"/>
      <c r="S740" s="259" t="s">
        <v>272</v>
      </c>
      <c r="T740" s="260" t="s">
        <v>244</v>
      </c>
      <c r="U740" s="220">
        <v>0</v>
      </c>
      <c r="V740" s="220">
        <f>ROUND(E740*U740,2)</f>
        <v>0</v>
      </c>
      <c r="W740" s="220"/>
      <c r="X740" s="220" t="s">
        <v>292</v>
      </c>
      <c r="Y740" s="210"/>
      <c r="Z740" s="210"/>
      <c r="AA740" s="210"/>
      <c r="AB740" s="210"/>
      <c r="AC740" s="210"/>
      <c r="AD740" s="210"/>
      <c r="AE740" s="210"/>
      <c r="AF740" s="210"/>
      <c r="AG740" s="210" t="s">
        <v>627</v>
      </c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</row>
    <row r="741" spans="1:60" ht="20.399999999999999" outlineLevel="1" x14ac:dyDescent="0.25">
      <c r="A741" s="254">
        <v>172</v>
      </c>
      <c r="B741" s="255" t="s">
        <v>1721</v>
      </c>
      <c r="C741" s="263" t="s">
        <v>1722</v>
      </c>
      <c r="D741" s="256" t="s">
        <v>526</v>
      </c>
      <c r="E741" s="257">
        <v>14</v>
      </c>
      <c r="F741" s="258"/>
      <c r="G741" s="259">
        <f>ROUND(E741*F741,2)</f>
        <v>0</v>
      </c>
      <c r="H741" s="258"/>
      <c r="I741" s="259">
        <f>ROUND(E741*H741,2)</f>
        <v>0</v>
      </c>
      <c r="J741" s="258"/>
      <c r="K741" s="259">
        <f>ROUND(E741*J741,2)</f>
        <v>0</v>
      </c>
      <c r="L741" s="259">
        <v>15</v>
      </c>
      <c r="M741" s="259">
        <f>G741*(1+L741/100)</f>
        <v>0</v>
      </c>
      <c r="N741" s="259">
        <v>0</v>
      </c>
      <c r="O741" s="259">
        <f>ROUND(E741*N741,2)</f>
        <v>0</v>
      </c>
      <c r="P741" s="259">
        <v>0</v>
      </c>
      <c r="Q741" s="259">
        <f>ROUND(E741*P741,2)</f>
        <v>0</v>
      </c>
      <c r="R741" s="259"/>
      <c r="S741" s="259" t="s">
        <v>272</v>
      </c>
      <c r="T741" s="260" t="s">
        <v>244</v>
      </c>
      <c r="U741" s="220">
        <v>0</v>
      </c>
      <c r="V741" s="220">
        <f>ROUND(E741*U741,2)</f>
        <v>0</v>
      </c>
      <c r="W741" s="220"/>
      <c r="X741" s="220" t="s">
        <v>292</v>
      </c>
      <c r="Y741" s="210"/>
      <c r="Z741" s="210"/>
      <c r="AA741" s="210"/>
      <c r="AB741" s="210"/>
      <c r="AC741" s="210"/>
      <c r="AD741" s="210"/>
      <c r="AE741" s="210"/>
      <c r="AF741" s="210"/>
      <c r="AG741" s="210" t="s">
        <v>627</v>
      </c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</row>
    <row r="742" spans="1:60" ht="20.399999999999999" outlineLevel="1" x14ac:dyDescent="0.25">
      <c r="A742" s="254">
        <v>173</v>
      </c>
      <c r="B742" s="255" t="s">
        <v>1723</v>
      </c>
      <c r="C742" s="263" t="s">
        <v>1724</v>
      </c>
      <c r="D742" s="256" t="s">
        <v>526</v>
      </c>
      <c r="E742" s="257">
        <v>5</v>
      </c>
      <c r="F742" s="258"/>
      <c r="G742" s="259">
        <f>ROUND(E742*F742,2)</f>
        <v>0</v>
      </c>
      <c r="H742" s="258"/>
      <c r="I742" s="259">
        <f>ROUND(E742*H742,2)</f>
        <v>0</v>
      </c>
      <c r="J742" s="258"/>
      <c r="K742" s="259">
        <f>ROUND(E742*J742,2)</f>
        <v>0</v>
      </c>
      <c r="L742" s="259">
        <v>15</v>
      </c>
      <c r="M742" s="259">
        <f>G742*(1+L742/100)</f>
        <v>0</v>
      </c>
      <c r="N742" s="259">
        <v>0</v>
      </c>
      <c r="O742" s="259">
        <f>ROUND(E742*N742,2)</f>
        <v>0</v>
      </c>
      <c r="P742" s="259">
        <v>0</v>
      </c>
      <c r="Q742" s="259">
        <f>ROUND(E742*P742,2)</f>
        <v>0</v>
      </c>
      <c r="R742" s="259"/>
      <c r="S742" s="259" t="s">
        <v>272</v>
      </c>
      <c r="T742" s="260" t="s">
        <v>244</v>
      </c>
      <c r="U742" s="220">
        <v>0</v>
      </c>
      <c r="V742" s="220">
        <f>ROUND(E742*U742,2)</f>
        <v>0</v>
      </c>
      <c r="W742" s="220"/>
      <c r="X742" s="220" t="s">
        <v>292</v>
      </c>
      <c r="Y742" s="210"/>
      <c r="Z742" s="210"/>
      <c r="AA742" s="210"/>
      <c r="AB742" s="210"/>
      <c r="AC742" s="210"/>
      <c r="AD742" s="210"/>
      <c r="AE742" s="210"/>
      <c r="AF742" s="210"/>
      <c r="AG742" s="210" t="s">
        <v>627</v>
      </c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</row>
    <row r="743" spans="1:60" ht="20.399999999999999" outlineLevel="1" x14ac:dyDescent="0.25">
      <c r="A743" s="254">
        <v>174</v>
      </c>
      <c r="B743" s="255" t="s">
        <v>1725</v>
      </c>
      <c r="C743" s="263" t="s">
        <v>1726</v>
      </c>
      <c r="D743" s="256" t="s">
        <v>526</v>
      </c>
      <c r="E743" s="257">
        <v>1</v>
      </c>
      <c r="F743" s="258"/>
      <c r="G743" s="259">
        <f>ROUND(E743*F743,2)</f>
        <v>0</v>
      </c>
      <c r="H743" s="258"/>
      <c r="I743" s="259">
        <f>ROUND(E743*H743,2)</f>
        <v>0</v>
      </c>
      <c r="J743" s="258"/>
      <c r="K743" s="259">
        <f>ROUND(E743*J743,2)</f>
        <v>0</v>
      </c>
      <c r="L743" s="259">
        <v>15</v>
      </c>
      <c r="M743" s="259">
        <f>G743*(1+L743/100)</f>
        <v>0</v>
      </c>
      <c r="N743" s="259">
        <v>0</v>
      </c>
      <c r="O743" s="259">
        <f>ROUND(E743*N743,2)</f>
        <v>0</v>
      </c>
      <c r="P743" s="259">
        <v>0</v>
      </c>
      <c r="Q743" s="259">
        <f>ROUND(E743*P743,2)</f>
        <v>0</v>
      </c>
      <c r="R743" s="259"/>
      <c r="S743" s="259" t="s">
        <v>272</v>
      </c>
      <c r="T743" s="260" t="s">
        <v>244</v>
      </c>
      <c r="U743" s="220">
        <v>0</v>
      </c>
      <c r="V743" s="220">
        <f>ROUND(E743*U743,2)</f>
        <v>0</v>
      </c>
      <c r="W743" s="220"/>
      <c r="X743" s="220" t="s">
        <v>292</v>
      </c>
      <c r="Y743" s="210"/>
      <c r="Z743" s="210"/>
      <c r="AA743" s="210"/>
      <c r="AB743" s="210"/>
      <c r="AC743" s="210"/>
      <c r="AD743" s="210"/>
      <c r="AE743" s="210"/>
      <c r="AF743" s="210"/>
      <c r="AG743" s="210" t="s">
        <v>627</v>
      </c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</row>
    <row r="744" spans="1:60" ht="20.399999999999999" outlineLevel="1" x14ac:dyDescent="0.25">
      <c r="A744" s="254">
        <v>175</v>
      </c>
      <c r="B744" s="255" t="s">
        <v>1727</v>
      </c>
      <c r="C744" s="263" t="s">
        <v>1728</v>
      </c>
      <c r="D744" s="256" t="s">
        <v>526</v>
      </c>
      <c r="E744" s="257">
        <v>22</v>
      </c>
      <c r="F744" s="258"/>
      <c r="G744" s="259">
        <f>ROUND(E744*F744,2)</f>
        <v>0</v>
      </c>
      <c r="H744" s="258"/>
      <c r="I744" s="259">
        <f>ROUND(E744*H744,2)</f>
        <v>0</v>
      </c>
      <c r="J744" s="258"/>
      <c r="K744" s="259">
        <f>ROUND(E744*J744,2)</f>
        <v>0</v>
      </c>
      <c r="L744" s="259">
        <v>15</v>
      </c>
      <c r="M744" s="259">
        <f>G744*(1+L744/100)</f>
        <v>0</v>
      </c>
      <c r="N744" s="259">
        <v>0</v>
      </c>
      <c r="O744" s="259">
        <f>ROUND(E744*N744,2)</f>
        <v>0</v>
      </c>
      <c r="P744" s="259">
        <v>0</v>
      </c>
      <c r="Q744" s="259">
        <f>ROUND(E744*P744,2)</f>
        <v>0</v>
      </c>
      <c r="R744" s="259"/>
      <c r="S744" s="259" t="s">
        <v>272</v>
      </c>
      <c r="T744" s="260" t="s">
        <v>244</v>
      </c>
      <c r="U744" s="220">
        <v>0</v>
      </c>
      <c r="V744" s="220">
        <f>ROUND(E744*U744,2)</f>
        <v>0</v>
      </c>
      <c r="W744" s="220"/>
      <c r="X744" s="220" t="s">
        <v>292</v>
      </c>
      <c r="Y744" s="210"/>
      <c r="Z744" s="210"/>
      <c r="AA744" s="210"/>
      <c r="AB744" s="210"/>
      <c r="AC744" s="210"/>
      <c r="AD744" s="210"/>
      <c r="AE744" s="210"/>
      <c r="AF744" s="210"/>
      <c r="AG744" s="210" t="s">
        <v>627</v>
      </c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</row>
    <row r="745" spans="1:60" ht="20.399999999999999" outlineLevel="1" x14ac:dyDescent="0.25">
      <c r="A745" s="254">
        <v>176</v>
      </c>
      <c r="B745" s="255" t="s">
        <v>1729</v>
      </c>
      <c r="C745" s="263" t="s">
        <v>1730</v>
      </c>
      <c r="D745" s="256" t="s">
        <v>526</v>
      </c>
      <c r="E745" s="257">
        <v>1</v>
      </c>
      <c r="F745" s="258"/>
      <c r="G745" s="259">
        <f>ROUND(E745*F745,2)</f>
        <v>0</v>
      </c>
      <c r="H745" s="258"/>
      <c r="I745" s="259">
        <f>ROUND(E745*H745,2)</f>
        <v>0</v>
      </c>
      <c r="J745" s="258"/>
      <c r="K745" s="259">
        <f>ROUND(E745*J745,2)</f>
        <v>0</v>
      </c>
      <c r="L745" s="259">
        <v>15</v>
      </c>
      <c r="M745" s="259">
        <f>G745*(1+L745/100)</f>
        <v>0</v>
      </c>
      <c r="N745" s="259">
        <v>0</v>
      </c>
      <c r="O745" s="259">
        <f>ROUND(E745*N745,2)</f>
        <v>0</v>
      </c>
      <c r="P745" s="259">
        <v>0</v>
      </c>
      <c r="Q745" s="259">
        <f>ROUND(E745*P745,2)</f>
        <v>0</v>
      </c>
      <c r="R745" s="259"/>
      <c r="S745" s="259" t="s">
        <v>272</v>
      </c>
      <c r="T745" s="260" t="s">
        <v>244</v>
      </c>
      <c r="U745" s="220">
        <v>0</v>
      </c>
      <c r="V745" s="220">
        <f>ROUND(E745*U745,2)</f>
        <v>0</v>
      </c>
      <c r="W745" s="220"/>
      <c r="X745" s="220" t="s">
        <v>292</v>
      </c>
      <c r="Y745" s="210"/>
      <c r="Z745" s="210"/>
      <c r="AA745" s="210"/>
      <c r="AB745" s="210"/>
      <c r="AC745" s="210"/>
      <c r="AD745" s="210"/>
      <c r="AE745" s="210"/>
      <c r="AF745" s="210"/>
      <c r="AG745" s="210" t="s">
        <v>627</v>
      </c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</row>
    <row r="746" spans="1:60" ht="20.399999999999999" outlineLevel="1" x14ac:dyDescent="0.25">
      <c r="A746" s="254">
        <v>177</v>
      </c>
      <c r="B746" s="255" t="s">
        <v>1731</v>
      </c>
      <c r="C746" s="263" t="s">
        <v>1732</v>
      </c>
      <c r="D746" s="256" t="s">
        <v>526</v>
      </c>
      <c r="E746" s="257">
        <v>3</v>
      </c>
      <c r="F746" s="258"/>
      <c r="G746" s="259">
        <f>ROUND(E746*F746,2)</f>
        <v>0</v>
      </c>
      <c r="H746" s="258"/>
      <c r="I746" s="259">
        <f>ROUND(E746*H746,2)</f>
        <v>0</v>
      </c>
      <c r="J746" s="258"/>
      <c r="K746" s="259">
        <f>ROUND(E746*J746,2)</f>
        <v>0</v>
      </c>
      <c r="L746" s="259">
        <v>15</v>
      </c>
      <c r="M746" s="259">
        <f>G746*(1+L746/100)</f>
        <v>0</v>
      </c>
      <c r="N746" s="259">
        <v>0</v>
      </c>
      <c r="O746" s="259">
        <f>ROUND(E746*N746,2)</f>
        <v>0</v>
      </c>
      <c r="P746" s="259">
        <v>0</v>
      </c>
      <c r="Q746" s="259">
        <f>ROUND(E746*P746,2)</f>
        <v>0</v>
      </c>
      <c r="R746" s="259"/>
      <c r="S746" s="259" t="s">
        <v>272</v>
      </c>
      <c r="T746" s="260" t="s">
        <v>244</v>
      </c>
      <c r="U746" s="220">
        <v>0</v>
      </c>
      <c r="V746" s="220">
        <f>ROUND(E746*U746,2)</f>
        <v>0</v>
      </c>
      <c r="W746" s="220"/>
      <c r="X746" s="220" t="s">
        <v>292</v>
      </c>
      <c r="Y746" s="210"/>
      <c r="Z746" s="210"/>
      <c r="AA746" s="210"/>
      <c r="AB746" s="210"/>
      <c r="AC746" s="210"/>
      <c r="AD746" s="210"/>
      <c r="AE746" s="210"/>
      <c r="AF746" s="210"/>
      <c r="AG746" s="210" t="s">
        <v>627</v>
      </c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</row>
    <row r="747" spans="1:60" ht="20.399999999999999" outlineLevel="1" x14ac:dyDescent="0.25">
      <c r="A747" s="254">
        <v>178</v>
      </c>
      <c r="B747" s="255" t="s">
        <v>1733</v>
      </c>
      <c r="C747" s="263" t="s">
        <v>1734</v>
      </c>
      <c r="D747" s="256" t="s">
        <v>526</v>
      </c>
      <c r="E747" s="257">
        <v>1</v>
      </c>
      <c r="F747" s="258"/>
      <c r="G747" s="259">
        <f>ROUND(E747*F747,2)</f>
        <v>0</v>
      </c>
      <c r="H747" s="258"/>
      <c r="I747" s="259">
        <f>ROUND(E747*H747,2)</f>
        <v>0</v>
      </c>
      <c r="J747" s="258"/>
      <c r="K747" s="259">
        <f>ROUND(E747*J747,2)</f>
        <v>0</v>
      </c>
      <c r="L747" s="259">
        <v>15</v>
      </c>
      <c r="M747" s="259">
        <f>G747*(1+L747/100)</f>
        <v>0</v>
      </c>
      <c r="N747" s="259">
        <v>0</v>
      </c>
      <c r="O747" s="259">
        <f>ROUND(E747*N747,2)</f>
        <v>0</v>
      </c>
      <c r="P747" s="259">
        <v>0</v>
      </c>
      <c r="Q747" s="259">
        <f>ROUND(E747*P747,2)</f>
        <v>0</v>
      </c>
      <c r="R747" s="259"/>
      <c r="S747" s="259" t="s">
        <v>272</v>
      </c>
      <c r="T747" s="260" t="s">
        <v>244</v>
      </c>
      <c r="U747" s="220">
        <v>0</v>
      </c>
      <c r="V747" s="220">
        <f>ROUND(E747*U747,2)</f>
        <v>0</v>
      </c>
      <c r="W747" s="220"/>
      <c r="X747" s="220" t="s">
        <v>292</v>
      </c>
      <c r="Y747" s="210"/>
      <c r="Z747" s="210"/>
      <c r="AA747" s="210"/>
      <c r="AB747" s="210"/>
      <c r="AC747" s="210"/>
      <c r="AD747" s="210"/>
      <c r="AE747" s="210"/>
      <c r="AF747" s="210"/>
      <c r="AG747" s="210" t="s">
        <v>627</v>
      </c>
      <c r="AH747" s="210"/>
      <c r="AI747" s="210"/>
      <c r="AJ747" s="210"/>
      <c r="AK747" s="210"/>
      <c r="AL747" s="210"/>
      <c r="AM747" s="210"/>
      <c r="AN747" s="210"/>
      <c r="AO747" s="210"/>
      <c r="AP747" s="210"/>
      <c r="AQ747" s="210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10"/>
      <c r="BB747" s="210"/>
      <c r="BC747" s="210"/>
      <c r="BD747" s="210"/>
      <c r="BE747" s="210"/>
      <c r="BF747" s="210"/>
      <c r="BG747" s="210"/>
      <c r="BH747" s="210"/>
    </row>
    <row r="748" spans="1:60" ht="20.399999999999999" outlineLevel="1" x14ac:dyDescent="0.25">
      <c r="A748" s="254">
        <v>179</v>
      </c>
      <c r="B748" s="255" t="s">
        <v>1735</v>
      </c>
      <c r="C748" s="263" t="s">
        <v>1736</v>
      </c>
      <c r="D748" s="256" t="s">
        <v>526</v>
      </c>
      <c r="E748" s="257">
        <v>2</v>
      </c>
      <c r="F748" s="258"/>
      <c r="G748" s="259">
        <f>ROUND(E748*F748,2)</f>
        <v>0</v>
      </c>
      <c r="H748" s="258"/>
      <c r="I748" s="259">
        <f>ROUND(E748*H748,2)</f>
        <v>0</v>
      </c>
      <c r="J748" s="258"/>
      <c r="K748" s="259">
        <f>ROUND(E748*J748,2)</f>
        <v>0</v>
      </c>
      <c r="L748" s="259">
        <v>15</v>
      </c>
      <c r="M748" s="259">
        <f>G748*(1+L748/100)</f>
        <v>0</v>
      </c>
      <c r="N748" s="259">
        <v>0</v>
      </c>
      <c r="O748" s="259">
        <f>ROUND(E748*N748,2)</f>
        <v>0</v>
      </c>
      <c r="P748" s="259">
        <v>0</v>
      </c>
      <c r="Q748" s="259">
        <f>ROUND(E748*P748,2)</f>
        <v>0</v>
      </c>
      <c r="R748" s="259"/>
      <c r="S748" s="259" t="s">
        <v>272</v>
      </c>
      <c r="T748" s="260" t="s">
        <v>244</v>
      </c>
      <c r="U748" s="220">
        <v>0</v>
      </c>
      <c r="V748" s="220">
        <f>ROUND(E748*U748,2)</f>
        <v>0</v>
      </c>
      <c r="W748" s="220"/>
      <c r="X748" s="220" t="s">
        <v>292</v>
      </c>
      <c r="Y748" s="210"/>
      <c r="Z748" s="210"/>
      <c r="AA748" s="210"/>
      <c r="AB748" s="210"/>
      <c r="AC748" s="210"/>
      <c r="AD748" s="210"/>
      <c r="AE748" s="210"/>
      <c r="AF748" s="210"/>
      <c r="AG748" s="210" t="s">
        <v>627</v>
      </c>
      <c r="AH748" s="210"/>
      <c r="AI748" s="210"/>
      <c r="AJ748" s="210"/>
      <c r="AK748" s="210"/>
      <c r="AL748" s="210"/>
      <c r="AM748" s="210"/>
      <c r="AN748" s="210"/>
      <c r="AO748" s="210"/>
      <c r="AP748" s="210"/>
      <c r="AQ748" s="210"/>
      <c r="AR748" s="210"/>
      <c r="AS748" s="210"/>
      <c r="AT748" s="210"/>
      <c r="AU748" s="210"/>
      <c r="AV748" s="210"/>
      <c r="AW748" s="210"/>
      <c r="AX748" s="210"/>
      <c r="AY748" s="210"/>
      <c r="AZ748" s="210"/>
      <c r="BA748" s="210"/>
      <c r="BB748" s="210"/>
      <c r="BC748" s="210"/>
      <c r="BD748" s="210"/>
      <c r="BE748" s="210"/>
      <c r="BF748" s="210"/>
      <c r="BG748" s="210"/>
      <c r="BH748" s="210"/>
    </row>
    <row r="749" spans="1:60" ht="20.399999999999999" outlineLevel="1" x14ac:dyDescent="0.25">
      <c r="A749" s="254">
        <v>180</v>
      </c>
      <c r="B749" s="255" t="s">
        <v>1737</v>
      </c>
      <c r="C749" s="263" t="s">
        <v>1738</v>
      </c>
      <c r="D749" s="256" t="s">
        <v>526</v>
      </c>
      <c r="E749" s="257">
        <v>1</v>
      </c>
      <c r="F749" s="258"/>
      <c r="G749" s="259">
        <f>ROUND(E749*F749,2)</f>
        <v>0</v>
      </c>
      <c r="H749" s="258"/>
      <c r="I749" s="259">
        <f>ROUND(E749*H749,2)</f>
        <v>0</v>
      </c>
      <c r="J749" s="258"/>
      <c r="K749" s="259">
        <f>ROUND(E749*J749,2)</f>
        <v>0</v>
      </c>
      <c r="L749" s="259">
        <v>15</v>
      </c>
      <c r="M749" s="259">
        <f>G749*(1+L749/100)</f>
        <v>0</v>
      </c>
      <c r="N749" s="259">
        <v>0</v>
      </c>
      <c r="O749" s="259">
        <f>ROUND(E749*N749,2)</f>
        <v>0</v>
      </c>
      <c r="P749" s="259">
        <v>0</v>
      </c>
      <c r="Q749" s="259">
        <f>ROUND(E749*P749,2)</f>
        <v>0</v>
      </c>
      <c r="R749" s="259"/>
      <c r="S749" s="259" t="s">
        <v>272</v>
      </c>
      <c r="T749" s="260" t="s">
        <v>244</v>
      </c>
      <c r="U749" s="220">
        <v>0</v>
      </c>
      <c r="V749" s="220">
        <f>ROUND(E749*U749,2)</f>
        <v>0</v>
      </c>
      <c r="W749" s="220"/>
      <c r="X749" s="220" t="s">
        <v>292</v>
      </c>
      <c r="Y749" s="210"/>
      <c r="Z749" s="210"/>
      <c r="AA749" s="210"/>
      <c r="AB749" s="210"/>
      <c r="AC749" s="210"/>
      <c r="AD749" s="210"/>
      <c r="AE749" s="210"/>
      <c r="AF749" s="210"/>
      <c r="AG749" s="210" t="s">
        <v>627</v>
      </c>
      <c r="AH749" s="210"/>
      <c r="AI749" s="210"/>
      <c r="AJ749" s="210"/>
      <c r="AK749" s="210"/>
      <c r="AL749" s="210"/>
      <c r="AM749" s="210"/>
      <c r="AN749" s="210"/>
      <c r="AO749" s="210"/>
      <c r="AP749" s="210"/>
      <c r="AQ749" s="210"/>
      <c r="AR749" s="210"/>
      <c r="AS749" s="210"/>
      <c r="AT749" s="210"/>
      <c r="AU749" s="210"/>
      <c r="AV749" s="210"/>
      <c r="AW749" s="210"/>
      <c r="AX749" s="210"/>
      <c r="AY749" s="210"/>
      <c r="AZ749" s="210"/>
      <c r="BA749" s="210"/>
      <c r="BB749" s="210"/>
      <c r="BC749" s="210"/>
      <c r="BD749" s="210"/>
      <c r="BE749" s="210"/>
      <c r="BF749" s="210"/>
      <c r="BG749" s="210"/>
      <c r="BH749" s="210"/>
    </row>
    <row r="750" spans="1:60" ht="20.399999999999999" outlineLevel="1" x14ac:dyDescent="0.25">
      <c r="A750" s="254">
        <v>181</v>
      </c>
      <c r="B750" s="255" t="s">
        <v>1739</v>
      </c>
      <c r="C750" s="263" t="s">
        <v>1740</v>
      </c>
      <c r="D750" s="256" t="s">
        <v>526</v>
      </c>
      <c r="E750" s="257">
        <v>1</v>
      </c>
      <c r="F750" s="258"/>
      <c r="G750" s="259">
        <f>ROUND(E750*F750,2)</f>
        <v>0</v>
      </c>
      <c r="H750" s="258"/>
      <c r="I750" s="259">
        <f>ROUND(E750*H750,2)</f>
        <v>0</v>
      </c>
      <c r="J750" s="258"/>
      <c r="K750" s="259">
        <f>ROUND(E750*J750,2)</f>
        <v>0</v>
      </c>
      <c r="L750" s="259">
        <v>15</v>
      </c>
      <c r="M750" s="259">
        <f>G750*(1+L750/100)</f>
        <v>0</v>
      </c>
      <c r="N750" s="259">
        <v>0</v>
      </c>
      <c r="O750" s="259">
        <f>ROUND(E750*N750,2)</f>
        <v>0</v>
      </c>
      <c r="P750" s="259">
        <v>0</v>
      </c>
      <c r="Q750" s="259">
        <f>ROUND(E750*P750,2)</f>
        <v>0</v>
      </c>
      <c r="R750" s="259"/>
      <c r="S750" s="259" t="s">
        <v>272</v>
      </c>
      <c r="T750" s="260" t="s">
        <v>244</v>
      </c>
      <c r="U750" s="220">
        <v>0</v>
      </c>
      <c r="V750" s="220">
        <f>ROUND(E750*U750,2)</f>
        <v>0</v>
      </c>
      <c r="W750" s="220"/>
      <c r="X750" s="220" t="s">
        <v>292</v>
      </c>
      <c r="Y750" s="210"/>
      <c r="Z750" s="210"/>
      <c r="AA750" s="210"/>
      <c r="AB750" s="210"/>
      <c r="AC750" s="210"/>
      <c r="AD750" s="210"/>
      <c r="AE750" s="210"/>
      <c r="AF750" s="210"/>
      <c r="AG750" s="210" t="s">
        <v>627</v>
      </c>
      <c r="AH750" s="210"/>
      <c r="AI750" s="210"/>
      <c r="AJ750" s="210"/>
      <c r="AK750" s="210"/>
      <c r="AL750" s="210"/>
      <c r="AM750" s="210"/>
      <c r="AN750" s="210"/>
      <c r="AO750" s="210"/>
      <c r="AP750" s="210"/>
      <c r="AQ750" s="210"/>
      <c r="AR750" s="210"/>
      <c r="AS750" s="210"/>
      <c r="AT750" s="210"/>
      <c r="AU750" s="210"/>
      <c r="AV750" s="210"/>
      <c r="AW750" s="210"/>
      <c r="AX750" s="210"/>
      <c r="AY750" s="210"/>
      <c r="AZ750" s="210"/>
      <c r="BA750" s="210"/>
      <c r="BB750" s="210"/>
      <c r="BC750" s="210"/>
      <c r="BD750" s="210"/>
      <c r="BE750" s="210"/>
      <c r="BF750" s="210"/>
      <c r="BG750" s="210"/>
      <c r="BH750" s="210"/>
    </row>
    <row r="751" spans="1:60" ht="20.399999999999999" outlineLevel="1" x14ac:dyDescent="0.25">
      <c r="A751" s="254">
        <v>182</v>
      </c>
      <c r="B751" s="255" t="s">
        <v>1741</v>
      </c>
      <c r="C751" s="263" t="s">
        <v>1742</v>
      </c>
      <c r="D751" s="256" t="s">
        <v>526</v>
      </c>
      <c r="E751" s="257">
        <v>1</v>
      </c>
      <c r="F751" s="258"/>
      <c r="G751" s="259">
        <f>ROUND(E751*F751,2)</f>
        <v>0</v>
      </c>
      <c r="H751" s="258"/>
      <c r="I751" s="259">
        <f>ROUND(E751*H751,2)</f>
        <v>0</v>
      </c>
      <c r="J751" s="258"/>
      <c r="K751" s="259">
        <f>ROUND(E751*J751,2)</f>
        <v>0</v>
      </c>
      <c r="L751" s="259">
        <v>15</v>
      </c>
      <c r="M751" s="259">
        <f>G751*(1+L751/100)</f>
        <v>0</v>
      </c>
      <c r="N751" s="259">
        <v>0</v>
      </c>
      <c r="O751" s="259">
        <f>ROUND(E751*N751,2)</f>
        <v>0</v>
      </c>
      <c r="P751" s="259">
        <v>0</v>
      </c>
      <c r="Q751" s="259">
        <f>ROUND(E751*P751,2)</f>
        <v>0</v>
      </c>
      <c r="R751" s="259"/>
      <c r="S751" s="259" t="s">
        <v>272</v>
      </c>
      <c r="T751" s="260" t="s">
        <v>244</v>
      </c>
      <c r="U751" s="220">
        <v>0</v>
      </c>
      <c r="V751" s="220">
        <f>ROUND(E751*U751,2)</f>
        <v>0</v>
      </c>
      <c r="W751" s="220"/>
      <c r="X751" s="220" t="s">
        <v>292</v>
      </c>
      <c r="Y751" s="210"/>
      <c r="Z751" s="210"/>
      <c r="AA751" s="210"/>
      <c r="AB751" s="210"/>
      <c r="AC751" s="210"/>
      <c r="AD751" s="210"/>
      <c r="AE751" s="210"/>
      <c r="AF751" s="210"/>
      <c r="AG751" s="210" t="s">
        <v>627</v>
      </c>
      <c r="AH751" s="210"/>
      <c r="AI751" s="210"/>
      <c r="AJ751" s="210"/>
      <c r="AK751" s="210"/>
      <c r="AL751" s="210"/>
      <c r="AM751" s="210"/>
      <c r="AN751" s="210"/>
      <c r="AO751" s="210"/>
      <c r="AP751" s="210"/>
      <c r="AQ751" s="210"/>
      <c r="AR751" s="210"/>
      <c r="AS751" s="210"/>
      <c r="AT751" s="210"/>
      <c r="AU751" s="210"/>
      <c r="AV751" s="210"/>
      <c r="AW751" s="210"/>
      <c r="AX751" s="210"/>
      <c r="AY751" s="210"/>
      <c r="AZ751" s="210"/>
      <c r="BA751" s="210"/>
      <c r="BB751" s="210"/>
      <c r="BC751" s="210"/>
      <c r="BD751" s="210"/>
      <c r="BE751" s="210"/>
      <c r="BF751" s="210"/>
      <c r="BG751" s="210"/>
      <c r="BH751" s="210"/>
    </row>
    <row r="752" spans="1:60" ht="20.399999999999999" outlineLevel="1" x14ac:dyDescent="0.25">
      <c r="A752" s="254">
        <v>183</v>
      </c>
      <c r="B752" s="255" t="s">
        <v>1743</v>
      </c>
      <c r="C752" s="263" t="s">
        <v>1744</v>
      </c>
      <c r="D752" s="256" t="s">
        <v>526</v>
      </c>
      <c r="E752" s="257">
        <v>1</v>
      </c>
      <c r="F752" s="258"/>
      <c r="G752" s="259">
        <f>ROUND(E752*F752,2)</f>
        <v>0</v>
      </c>
      <c r="H752" s="258"/>
      <c r="I752" s="259">
        <f>ROUND(E752*H752,2)</f>
        <v>0</v>
      </c>
      <c r="J752" s="258"/>
      <c r="K752" s="259">
        <f>ROUND(E752*J752,2)</f>
        <v>0</v>
      </c>
      <c r="L752" s="259">
        <v>15</v>
      </c>
      <c r="M752" s="259">
        <f>G752*(1+L752/100)</f>
        <v>0</v>
      </c>
      <c r="N752" s="259">
        <v>0</v>
      </c>
      <c r="O752" s="259">
        <f>ROUND(E752*N752,2)</f>
        <v>0</v>
      </c>
      <c r="P752" s="259">
        <v>0</v>
      </c>
      <c r="Q752" s="259">
        <f>ROUND(E752*P752,2)</f>
        <v>0</v>
      </c>
      <c r="R752" s="259"/>
      <c r="S752" s="259" t="s">
        <v>272</v>
      </c>
      <c r="T752" s="260" t="s">
        <v>244</v>
      </c>
      <c r="U752" s="220">
        <v>0</v>
      </c>
      <c r="V752" s="220">
        <f>ROUND(E752*U752,2)</f>
        <v>0</v>
      </c>
      <c r="W752" s="220"/>
      <c r="X752" s="220" t="s">
        <v>292</v>
      </c>
      <c r="Y752" s="210"/>
      <c r="Z752" s="210"/>
      <c r="AA752" s="210"/>
      <c r="AB752" s="210"/>
      <c r="AC752" s="210"/>
      <c r="AD752" s="210"/>
      <c r="AE752" s="210"/>
      <c r="AF752" s="210"/>
      <c r="AG752" s="210" t="s">
        <v>627</v>
      </c>
      <c r="AH752" s="210"/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  <c r="BD752" s="210"/>
      <c r="BE752" s="210"/>
      <c r="BF752" s="210"/>
      <c r="BG752" s="210"/>
      <c r="BH752" s="210"/>
    </row>
    <row r="753" spans="1:60" ht="20.399999999999999" outlineLevel="1" x14ac:dyDescent="0.25">
      <c r="A753" s="254">
        <v>184</v>
      </c>
      <c r="B753" s="255" t="s">
        <v>1745</v>
      </c>
      <c r="C753" s="263" t="s">
        <v>1746</v>
      </c>
      <c r="D753" s="256" t="s">
        <v>526</v>
      </c>
      <c r="E753" s="257">
        <v>2</v>
      </c>
      <c r="F753" s="258"/>
      <c r="G753" s="259">
        <f>ROUND(E753*F753,2)</f>
        <v>0</v>
      </c>
      <c r="H753" s="258"/>
      <c r="I753" s="259">
        <f>ROUND(E753*H753,2)</f>
        <v>0</v>
      </c>
      <c r="J753" s="258"/>
      <c r="K753" s="259">
        <f>ROUND(E753*J753,2)</f>
        <v>0</v>
      </c>
      <c r="L753" s="259">
        <v>15</v>
      </c>
      <c r="M753" s="259">
        <f>G753*(1+L753/100)</f>
        <v>0</v>
      </c>
      <c r="N753" s="259">
        <v>0</v>
      </c>
      <c r="O753" s="259">
        <f>ROUND(E753*N753,2)</f>
        <v>0</v>
      </c>
      <c r="P753" s="259">
        <v>0</v>
      </c>
      <c r="Q753" s="259">
        <f>ROUND(E753*P753,2)</f>
        <v>0</v>
      </c>
      <c r="R753" s="259"/>
      <c r="S753" s="259" t="s">
        <v>272</v>
      </c>
      <c r="T753" s="260" t="s">
        <v>244</v>
      </c>
      <c r="U753" s="220">
        <v>0</v>
      </c>
      <c r="V753" s="220">
        <f>ROUND(E753*U753,2)</f>
        <v>0</v>
      </c>
      <c r="W753" s="220"/>
      <c r="X753" s="220" t="s">
        <v>292</v>
      </c>
      <c r="Y753" s="210"/>
      <c r="Z753" s="210"/>
      <c r="AA753" s="210"/>
      <c r="AB753" s="210"/>
      <c r="AC753" s="210"/>
      <c r="AD753" s="210"/>
      <c r="AE753" s="210"/>
      <c r="AF753" s="210"/>
      <c r="AG753" s="210" t="s">
        <v>627</v>
      </c>
      <c r="AH753" s="210"/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  <c r="BD753" s="210"/>
      <c r="BE753" s="210"/>
      <c r="BF753" s="210"/>
      <c r="BG753" s="210"/>
      <c r="BH753" s="210"/>
    </row>
    <row r="754" spans="1:60" ht="20.399999999999999" outlineLevel="1" x14ac:dyDescent="0.25">
      <c r="A754" s="254">
        <v>185</v>
      </c>
      <c r="B754" s="255" t="s">
        <v>1747</v>
      </c>
      <c r="C754" s="263" t="s">
        <v>1748</v>
      </c>
      <c r="D754" s="256" t="s">
        <v>526</v>
      </c>
      <c r="E754" s="257">
        <v>2</v>
      </c>
      <c r="F754" s="258"/>
      <c r="G754" s="259">
        <f>ROUND(E754*F754,2)</f>
        <v>0</v>
      </c>
      <c r="H754" s="258"/>
      <c r="I754" s="259">
        <f>ROUND(E754*H754,2)</f>
        <v>0</v>
      </c>
      <c r="J754" s="258"/>
      <c r="K754" s="259">
        <f>ROUND(E754*J754,2)</f>
        <v>0</v>
      </c>
      <c r="L754" s="259">
        <v>15</v>
      </c>
      <c r="M754" s="259">
        <f>G754*(1+L754/100)</f>
        <v>0</v>
      </c>
      <c r="N754" s="259">
        <v>0</v>
      </c>
      <c r="O754" s="259">
        <f>ROUND(E754*N754,2)</f>
        <v>0</v>
      </c>
      <c r="P754" s="259">
        <v>0</v>
      </c>
      <c r="Q754" s="259">
        <f>ROUND(E754*P754,2)</f>
        <v>0</v>
      </c>
      <c r="R754" s="259"/>
      <c r="S754" s="259" t="s">
        <v>272</v>
      </c>
      <c r="T754" s="260" t="s">
        <v>244</v>
      </c>
      <c r="U754" s="220">
        <v>0</v>
      </c>
      <c r="V754" s="220">
        <f>ROUND(E754*U754,2)</f>
        <v>0</v>
      </c>
      <c r="W754" s="220"/>
      <c r="X754" s="220" t="s">
        <v>292</v>
      </c>
      <c r="Y754" s="210"/>
      <c r="Z754" s="210"/>
      <c r="AA754" s="210"/>
      <c r="AB754" s="210"/>
      <c r="AC754" s="210"/>
      <c r="AD754" s="210"/>
      <c r="AE754" s="210"/>
      <c r="AF754" s="210"/>
      <c r="AG754" s="210" t="s">
        <v>627</v>
      </c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  <c r="BD754" s="210"/>
      <c r="BE754" s="210"/>
      <c r="BF754" s="210"/>
      <c r="BG754" s="210"/>
      <c r="BH754" s="210"/>
    </row>
    <row r="755" spans="1:60" ht="20.399999999999999" outlineLevel="1" x14ac:dyDescent="0.25">
      <c r="A755" s="254">
        <v>186</v>
      </c>
      <c r="B755" s="255" t="s">
        <v>1749</v>
      </c>
      <c r="C755" s="263" t="s">
        <v>1750</v>
      </c>
      <c r="D755" s="256" t="s">
        <v>526</v>
      </c>
      <c r="E755" s="257">
        <v>1</v>
      </c>
      <c r="F755" s="258"/>
      <c r="G755" s="259">
        <f>ROUND(E755*F755,2)</f>
        <v>0</v>
      </c>
      <c r="H755" s="258"/>
      <c r="I755" s="259">
        <f>ROUND(E755*H755,2)</f>
        <v>0</v>
      </c>
      <c r="J755" s="258"/>
      <c r="K755" s="259">
        <f>ROUND(E755*J755,2)</f>
        <v>0</v>
      </c>
      <c r="L755" s="259">
        <v>15</v>
      </c>
      <c r="M755" s="259">
        <f>G755*(1+L755/100)</f>
        <v>0</v>
      </c>
      <c r="N755" s="259">
        <v>0</v>
      </c>
      <c r="O755" s="259">
        <f>ROUND(E755*N755,2)</f>
        <v>0</v>
      </c>
      <c r="P755" s="259">
        <v>0</v>
      </c>
      <c r="Q755" s="259">
        <f>ROUND(E755*P755,2)</f>
        <v>0</v>
      </c>
      <c r="R755" s="259"/>
      <c r="S755" s="259" t="s">
        <v>272</v>
      </c>
      <c r="T755" s="260" t="s">
        <v>244</v>
      </c>
      <c r="U755" s="220">
        <v>0</v>
      </c>
      <c r="V755" s="220">
        <f>ROUND(E755*U755,2)</f>
        <v>0</v>
      </c>
      <c r="W755" s="220"/>
      <c r="X755" s="220" t="s">
        <v>292</v>
      </c>
      <c r="Y755" s="210"/>
      <c r="Z755" s="210"/>
      <c r="AA755" s="210"/>
      <c r="AB755" s="210"/>
      <c r="AC755" s="210"/>
      <c r="AD755" s="210"/>
      <c r="AE755" s="210"/>
      <c r="AF755" s="210"/>
      <c r="AG755" s="210" t="s">
        <v>627</v>
      </c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</row>
    <row r="756" spans="1:60" ht="20.399999999999999" outlineLevel="1" x14ac:dyDescent="0.25">
      <c r="A756" s="254">
        <v>187</v>
      </c>
      <c r="B756" s="255" t="s">
        <v>1751</v>
      </c>
      <c r="C756" s="263" t="s">
        <v>1752</v>
      </c>
      <c r="D756" s="256" t="s">
        <v>526</v>
      </c>
      <c r="E756" s="257">
        <v>1</v>
      </c>
      <c r="F756" s="258"/>
      <c r="G756" s="259">
        <f>ROUND(E756*F756,2)</f>
        <v>0</v>
      </c>
      <c r="H756" s="258"/>
      <c r="I756" s="259">
        <f>ROUND(E756*H756,2)</f>
        <v>0</v>
      </c>
      <c r="J756" s="258"/>
      <c r="K756" s="259">
        <f>ROUND(E756*J756,2)</f>
        <v>0</v>
      </c>
      <c r="L756" s="259">
        <v>15</v>
      </c>
      <c r="M756" s="259">
        <f>G756*(1+L756/100)</f>
        <v>0</v>
      </c>
      <c r="N756" s="259">
        <v>0</v>
      </c>
      <c r="O756" s="259">
        <f>ROUND(E756*N756,2)</f>
        <v>0</v>
      </c>
      <c r="P756" s="259">
        <v>0</v>
      </c>
      <c r="Q756" s="259">
        <f>ROUND(E756*P756,2)</f>
        <v>0</v>
      </c>
      <c r="R756" s="259"/>
      <c r="S756" s="259" t="s">
        <v>272</v>
      </c>
      <c r="T756" s="260" t="s">
        <v>244</v>
      </c>
      <c r="U756" s="220">
        <v>0</v>
      </c>
      <c r="V756" s="220">
        <f>ROUND(E756*U756,2)</f>
        <v>0</v>
      </c>
      <c r="W756" s="220"/>
      <c r="X756" s="220" t="s">
        <v>292</v>
      </c>
      <c r="Y756" s="210"/>
      <c r="Z756" s="210"/>
      <c r="AA756" s="210"/>
      <c r="AB756" s="210"/>
      <c r="AC756" s="210"/>
      <c r="AD756" s="210"/>
      <c r="AE756" s="210"/>
      <c r="AF756" s="210"/>
      <c r="AG756" s="210" t="s">
        <v>627</v>
      </c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</row>
    <row r="757" spans="1:60" ht="20.399999999999999" outlineLevel="1" x14ac:dyDescent="0.25">
      <c r="A757" s="254">
        <v>188</v>
      </c>
      <c r="B757" s="255" t="s">
        <v>1753</v>
      </c>
      <c r="C757" s="263" t="s">
        <v>1754</v>
      </c>
      <c r="D757" s="256" t="s">
        <v>526</v>
      </c>
      <c r="E757" s="257">
        <v>2</v>
      </c>
      <c r="F757" s="258"/>
      <c r="G757" s="259">
        <f>ROUND(E757*F757,2)</f>
        <v>0</v>
      </c>
      <c r="H757" s="258"/>
      <c r="I757" s="259">
        <f>ROUND(E757*H757,2)</f>
        <v>0</v>
      </c>
      <c r="J757" s="258"/>
      <c r="K757" s="259">
        <f>ROUND(E757*J757,2)</f>
        <v>0</v>
      </c>
      <c r="L757" s="259">
        <v>15</v>
      </c>
      <c r="M757" s="259">
        <f>G757*(1+L757/100)</f>
        <v>0</v>
      </c>
      <c r="N757" s="259">
        <v>0</v>
      </c>
      <c r="O757" s="259">
        <f>ROUND(E757*N757,2)</f>
        <v>0</v>
      </c>
      <c r="P757" s="259">
        <v>0</v>
      </c>
      <c r="Q757" s="259">
        <f>ROUND(E757*P757,2)</f>
        <v>0</v>
      </c>
      <c r="R757" s="259"/>
      <c r="S757" s="259" t="s">
        <v>272</v>
      </c>
      <c r="T757" s="260" t="s">
        <v>244</v>
      </c>
      <c r="U757" s="220">
        <v>0</v>
      </c>
      <c r="V757" s="220">
        <f>ROUND(E757*U757,2)</f>
        <v>0</v>
      </c>
      <c r="W757" s="220"/>
      <c r="X757" s="220" t="s">
        <v>292</v>
      </c>
      <c r="Y757" s="210"/>
      <c r="Z757" s="210"/>
      <c r="AA757" s="210"/>
      <c r="AB757" s="210"/>
      <c r="AC757" s="210"/>
      <c r="AD757" s="210"/>
      <c r="AE757" s="210"/>
      <c r="AF757" s="210"/>
      <c r="AG757" s="210" t="s">
        <v>627</v>
      </c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</row>
    <row r="758" spans="1:60" ht="20.399999999999999" outlineLevel="1" x14ac:dyDescent="0.25">
      <c r="A758" s="254">
        <v>189</v>
      </c>
      <c r="B758" s="255" t="s">
        <v>1755</v>
      </c>
      <c r="C758" s="263" t="s">
        <v>1756</v>
      </c>
      <c r="D758" s="256" t="s">
        <v>526</v>
      </c>
      <c r="E758" s="257">
        <v>1</v>
      </c>
      <c r="F758" s="258"/>
      <c r="G758" s="259">
        <f>ROUND(E758*F758,2)</f>
        <v>0</v>
      </c>
      <c r="H758" s="258"/>
      <c r="I758" s="259">
        <f>ROUND(E758*H758,2)</f>
        <v>0</v>
      </c>
      <c r="J758" s="258"/>
      <c r="K758" s="259">
        <f>ROUND(E758*J758,2)</f>
        <v>0</v>
      </c>
      <c r="L758" s="259">
        <v>15</v>
      </c>
      <c r="M758" s="259">
        <f>G758*(1+L758/100)</f>
        <v>0</v>
      </c>
      <c r="N758" s="259">
        <v>0</v>
      </c>
      <c r="O758" s="259">
        <f>ROUND(E758*N758,2)</f>
        <v>0</v>
      </c>
      <c r="P758" s="259">
        <v>0</v>
      </c>
      <c r="Q758" s="259">
        <f>ROUND(E758*P758,2)</f>
        <v>0</v>
      </c>
      <c r="R758" s="259"/>
      <c r="S758" s="259" t="s">
        <v>272</v>
      </c>
      <c r="T758" s="260" t="s">
        <v>244</v>
      </c>
      <c r="U758" s="220">
        <v>0</v>
      </c>
      <c r="V758" s="220">
        <f>ROUND(E758*U758,2)</f>
        <v>0</v>
      </c>
      <c r="W758" s="220"/>
      <c r="X758" s="220" t="s">
        <v>292</v>
      </c>
      <c r="Y758" s="210"/>
      <c r="Z758" s="210"/>
      <c r="AA758" s="210"/>
      <c r="AB758" s="210"/>
      <c r="AC758" s="210"/>
      <c r="AD758" s="210"/>
      <c r="AE758" s="210"/>
      <c r="AF758" s="210"/>
      <c r="AG758" s="210" t="s">
        <v>627</v>
      </c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</row>
    <row r="759" spans="1:60" ht="20.399999999999999" outlineLevel="1" x14ac:dyDescent="0.25">
      <c r="A759" s="254">
        <v>190</v>
      </c>
      <c r="B759" s="255" t="s">
        <v>1757</v>
      </c>
      <c r="C759" s="263" t="s">
        <v>1758</v>
      </c>
      <c r="D759" s="256" t="s">
        <v>526</v>
      </c>
      <c r="E759" s="257">
        <v>1</v>
      </c>
      <c r="F759" s="258"/>
      <c r="G759" s="259">
        <f>ROUND(E759*F759,2)</f>
        <v>0</v>
      </c>
      <c r="H759" s="258"/>
      <c r="I759" s="259">
        <f>ROUND(E759*H759,2)</f>
        <v>0</v>
      </c>
      <c r="J759" s="258"/>
      <c r="K759" s="259">
        <f>ROUND(E759*J759,2)</f>
        <v>0</v>
      </c>
      <c r="L759" s="259">
        <v>15</v>
      </c>
      <c r="M759" s="259">
        <f>G759*(1+L759/100)</f>
        <v>0</v>
      </c>
      <c r="N759" s="259">
        <v>0</v>
      </c>
      <c r="O759" s="259">
        <f>ROUND(E759*N759,2)</f>
        <v>0</v>
      </c>
      <c r="P759" s="259">
        <v>0</v>
      </c>
      <c r="Q759" s="259">
        <f>ROUND(E759*P759,2)</f>
        <v>0</v>
      </c>
      <c r="R759" s="259"/>
      <c r="S759" s="259" t="s">
        <v>272</v>
      </c>
      <c r="T759" s="260" t="s">
        <v>244</v>
      </c>
      <c r="U759" s="220">
        <v>0</v>
      </c>
      <c r="V759" s="220">
        <f>ROUND(E759*U759,2)</f>
        <v>0</v>
      </c>
      <c r="W759" s="220"/>
      <c r="X759" s="220" t="s">
        <v>292</v>
      </c>
      <c r="Y759" s="210"/>
      <c r="Z759" s="210"/>
      <c r="AA759" s="210"/>
      <c r="AB759" s="210"/>
      <c r="AC759" s="210"/>
      <c r="AD759" s="210"/>
      <c r="AE759" s="210"/>
      <c r="AF759" s="210"/>
      <c r="AG759" s="210" t="s">
        <v>627</v>
      </c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</row>
    <row r="760" spans="1:60" ht="20.399999999999999" outlineLevel="1" x14ac:dyDescent="0.25">
      <c r="A760" s="254">
        <v>191</v>
      </c>
      <c r="B760" s="255" t="s">
        <v>1759</v>
      </c>
      <c r="C760" s="263" t="s">
        <v>1760</v>
      </c>
      <c r="D760" s="256" t="s">
        <v>526</v>
      </c>
      <c r="E760" s="257">
        <v>1</v>
      </c>
      <c r="F760" s="258"/>
      <c r="G760" s="259">
        <f>ROUND(E760*F760,2)</f>
        <v>0</v>
      </c>
      <c r="H760" s="258"/>
      <c r="I760" s="259">
        <f>ROUND(E760*H760,2)</f>
        <v>0</v>
      </c>
      <c r="J760" s="258"/>
      <c r="K760" s="259">
        <f>ROUND(E760*J760,2)</f>
        <v>0</v>
      </c>
      <c r="L760" s="259">
        <v>15</v>
      </c>
      <c r="M760" s="259">
        <f>G760*(1+L760/100)</f>
        <v>0</v>
      </c>
      <c r="N760" s="259">
        <v>0</v>
      </c>
      <c r="O760" s="259">
        <f>ROUND(E760*N760,2)</f>
        <v>0</v>
      </c>
      <c r="P760" s="259">
        <v>0</v>
      </c>
      <c r="Q760" s="259">
        <f>ROUND(E760*P760,2)</f>
        <v>0</v>
      </c>
      <c r="R760" s="259"/>
      <c r="S760" s="259" t="s">
        <v>272</v>
      </c>
      <c r="T760" s="260" t="s">
        <v>244</v>
      </c>
      <c r="U760" s="220">
        <v>0</v>
      </c>
      <c r="V760" s="220">
        <f>ROUND(E760*U760,2)</f>
        <v>0</v>
      </c>
      <c r="W760" s="220"/>
      <c r="X760" s="220" t="s">
        <v>292</v>
      </c>
      <c r="Y760" s="210"/>
      <c r="Z760" s="210"/>
      <c r="AA760" s="210"/>
      <c r="AB760" s="210"/>
      <c r="AC760" s="210"/>
      <c r="AD760" s="210"/>
      <c r="AE760" s="210"/>
      <c r="AF760" s="210"/>
      <c r="AG760" s="210" t="s">
        <v>627</v>
      </c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</row>
    <row r="761" spans="1:60" ht="20.399999999999999" outlineLevel="1" x14ac:dyDescent="0.25">
      <c r="A761" s="254">
        <v>192</v>
      </c>
      <c r="B761" s="255" t="s">
        <v>1761</v>
      </c>
      <c r="C761" s="263" t="s">
        <v>1762</v>
      </c>
      <c r="D761" s="256" t="s">
        <v>526</v>
      </c>
      <c r="E761" s="257">
        <v>2</v>
      </c>
      <c r="F761" s="258"/>
      <c r="G761" s="259">
        <f>ROUND(E761*F761,2)</f>
        <v>0</v>
      </c>
      <c r="H761" s="258"/>
      <c r="I761" s="259">
        <f>ROUND(E761*H761,2)</f>
        <v>0</v>
      </c>
      <c r="J761" s="258"/>
      <c r="K761" s="259">
        <f>ROUND(E761*J761,2)</f>
        <v>0</v>
      </c>
      <c r="L761" s="259">
        <v>15</v>
      </c>
      <c r="M761" s="259">
        <f>G761*(1+L761/100)</f>
        <v>0</v>
      </c>
      <c r="N761" s="259">
        <v>0</v>
      </c>
      <c r="O761" s="259">
        <f>ROUND(E761*N761,2)</f>
        <v>0</v>
      </c>
      <c r="P761" s="259">
        <v>0</v>
      </c>
      <c r="Q761" s="259">
        <f>ROUND(E761*P761,2)</f>
        <v>0</v>
      </c>
      <c r="R761" s="259"/>
      <c r="S761" s="259" t="s">
        <v>272</v>
      </c>
      <c r="T761" s="260" t="s">
        <v>244</v>
      </c>
      <c r="U761" s="220">
        <v>0</v>
      </c>
      <c r="V761" s="220">
        <f>ROUND(E761*U761,2)</f>
        <v>0</v>
      </c>
      <c r="W761" s="220"/>
      <c r="X761" s="220" t="s">
        <v>292</v>
      </c>
      <c r="Y761" s="210"/>
      <c r="Z761" s="210"/>
      <c r="AA761" s="210"/>
      <c r="AB761" s="210"/>
      <c r="AC761" s="210"/>
      <c r="AD761" s="210"/>
      <c r="AE761" s="210"/>
      <c r="AF761" s="210"/>
      <c r="AG761" s="210" t="s">
        <v>627</v>
      </c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</row>
    <row r="762" spans="1:60" ht="20.399999999999999" outlineLevel="1" x14ac:dyDescent="0.25">
      <c r="A762" s="231">
        <v>193</v>
      </c>
      <c r="B762" s="232" t="s">
        <v>1763</v>
      </c>
      <c r="C762" s="242" t="s">
        <v>1764</v>
      </c>
      <c r="D762" s="233" t="s">
        <v>290</v>
      </c>
      <c r="E762" s="234">
        <v>495</v>
      </c>
      <c r="F762" s="235"/>
      <c r="G762" s="236">
        <f>ROUND(E762*F762,2)</f>
        <v>0</v>
      </c>
      <c r="H762" s="235"/>
      <c r="I762" s="236">
        <f>ROUND(E762*H762,2)</f>
        <v>0</v>
      </c>
      <c r="J762" s="235"/>
      <c r="K762" s="236">
        <f>ROUND(E762*J762,2)</f>
        <v>0</v>
      </c>
      <c r="L762" s="236">
        <v>15</v>
      </c>
      <c r="M762" s="236">
        <f>G762*(1+L762/100)</f>
        <v>0</v>
      </c>
      <c r="N762" s="236">
        <v>1.1299999999999999E-2</v>
      </c>
      <c r="O762" s="236">
        <f>ROUND(E762*N762,2)</f>
        <v>5.59</v>
      </c>
      <c r="P762" s="236">
        <v>0</v>
      </c>
      <c r="Q762" s="236">
        <f>ROUND(E762*P762,2)</f>
        <v>0</v>
      </c>
      <c r="R762" s="236" t="s">
        <v>738</v>
      </c>
      <c r="S762" s="236" t="s">
        <v>243</v>
      </c>
      <c r="T762" s="237" t="s">
        <v>243</v>
      </c>
      <c r="U762" s="220">
        <v>0</v>
      </c>
      <c r="V762" s="220">
        <f>ROUND(E762*U762,2)</f>
        <v>0</v>
      </c>
      <c r="W762" s="220"/>
      <c r="X762" s="220" t="s">
        <v>739</v>
      </c>
      <c r="Y762" s="210"/>
      <c r="Z762" s="210"/>
      <c r="AA762" s="210"/>
      <c r="AB762" s="210"/>
      <c r="AC762" s="210"/>
      <c r="AD762" s="210"/>
      <c r="AE762" s="210"/>
      <c r="AF762" s="210"/>
      <c r="AG762" s="210" t="s">
        <v>740</v>
      </c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</row>
    <row r="763" spans="1:60" outlineLevel="1" x14ac:dyDescent="0.25">
      <c r="A763" s="217"/>
      <c r="B763" s="218"/>
      <c r="C763" s="244" t="s">
        <v>1765</v>
      </c>
      <c r="D763" s="222"/>
      <c r="E763" s="223">
        <v>495</v>
      </c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10"/>
      <c r="Z763" s="210"/>
      <c r="AA763" s="210"/>
      <c r="AB763" s="210"/>
      <c r="AC763" s="210"/>
      <c r="AD763" s="210"/>
      <c r="AE763" s="210"/>
      <c r="AF763" s="210"/>
      <c r="AG763" s="210" t="s">
        <v>282</v>
      </c>
      <c r="AH763" s="210">
        <v>0</v>
      </c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</row>
    <row r="764" spans="1:60" outlineLevel="1" x14ac:dyDescent="0.25">
      <c r="A764" s="217">
        <v>194</v>
      </c>
      <c r="B764" s="218" t="s">
        <v>1766</v>
      </c>
      <c r="C764" s="270" t="s">
        <v>1767</v>
      </c>
      <c r="D764" s="219" t="s">
        <v>0</v>
      </c>
      <c r="E764" s="268"/>
      <c r="F764" s="221"/>
      <c r="G764" s="220">
        <f>ROUND(E764*F764,2)</f>
        <v>0</v>
      </c>
      <c r="H764" s="221"/>
      <c r="I764" s="220">
        <f>ROUND(E764*H764,2)</f>
        <v>0</v>
      </c>
      <c r="J764" s="221"/>
      <c r="K764" s="220">
        <f>ROUND(E764*J764,2)</f>
        <v>0</v>
      </c>
      <c r="L764" s="220">
        <v>15</v>
      </c>
      <c r="M764" s="220">
        <f>G764*(1+L764/100)</f>
        <v>0</v>
      </c>
      <c r="N764" s="220">
        <v>0</v>
      </c>
      <c r="O764" s="220">
        <f>ROUND(E764*N764,2)</f>
        <v>0</v>
      </c>
      <c r="P764" s="220">
        <v>0</v>
      </c>
      <c r="Q764" s="220">
        <f>ROUND(E764*P764,2)</f>
        <v>0</v>
      </c>
      <c r="R764" s="220" t="s">
        <v>766</v>
      </c>
      <c r="S764" s="220" t="s">
        <v>243</v>
      </c>
      <c r="T764" s="220" t="s">
        <v>243</v>
      </c>
      <c r="U764" s="220">
        <v>0</v>
      </c>
      <c r="V764" s="220">
        <f>ROUND(E764*U764,2)</f>
        <v>0</v>
      </c>
      <c r="W764" s="220"/>
      <c r="X764" s="220" t="s">
        <v>688</v>
      </c>
      <c r="Y764" s="210"/>
      <c r="Z764" s="210"/>
      <c r="AA764" s="210"/>
      <c r="AB764" s="210"/>
      <c r="AC764" s="210"/>
      <c r="AD764" s="210"/>
      <c r="AE764" s="210"/>
      <c r="AF764" s="210"/>
      <c r="AG764" s="210" t="s">
        <v>689</v>
      </c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</row>
    <row r="765" spans="1:60" outlineLevel="1" x14ac:dyDescent="0.25">
      <c r="A765" s="217"/>
      <c r="B765" s="218"/>
      <c r="C765" s="269" t="s">
        <v>744</v>
      </c>
      <c r="D765" s="267"/>
      <c r="E765" s="267"/>
      <c r="F765" s="267"/>
      <c r="G765" s="267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10"/>
      <c r="Z765" s="210"/>
      <c r="AA765" s="210"/>
      <c r="AB765" s="210"/>
      <c r="AC765" s="210"/>
      <c r="AD765" s="210"/>
      <c r="AE765" s="210"/>
      <c r="AF765" s="210"/>
      <c r="AG765" s="210" t="s">
        <v>295</v>
      </c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</row>
    <row r="766" spans="1:60" x14ac:dyDescent="0.25">
      <c r="A766" s="225" t="s">
        <v>238</v>
      </c>
      <c r="B766" s="226" t="s">
        <v>176</v>
      </c>
      <c r="C766" s="241" t="s">
        <v>177</v>
      </c>
      <c r="D766" s="227"/>
      <c r="E766" s="228"/>
      <c r="F766" s="229"/>
      <c r="G766" s="229">
        <f>SUMIF(AG767:AG918,"&lt;&gt;NOR",G767:G918)</f>
        <v>0</v>
      </c>
      <c r="H766" s="229"/>
      <c r="I766" s="229">
        <f>SUM(I767:I918)</f>
        <v>0</v>
      </c>
      <c r="J766" s="229"/>
      <c r="K766" s="229">
        <f>SUM(K767:K918)</f>
        <v>0</v>
      </c>
      <c r="L766" s="229"/>
      <c r="M766" s="229">
        <f>SUM(M767:M918)</f>
        <v>0</v>
      </c>
      <c r="N766" s="229"/>
      <c r="O766" s="229">
        <f>SUM(O767:O918)</f>
        <v>1.1599999999999999</v>
      </c>
      <c r="P766" s="229"/>
      <c r="Q766" s="229">
        <f>SUM(Q767:Q918)</f>
        <v>0.02</v>
      </c>
      <c r="R766" s="229"/>
      <c r="S766" s="229"/>
      <c r="T766" s="230"/>
      <c r="U766" s="224"/>
      <c r="V766" s="224">
        <f>SUM(V767:V918)</f>
        <v>1416.76</v>
      </c>
      <c r="W766" s="224"/>
      <c r="X766" s="224"/>
      <c r="AG766" t="s">
        <v>239</v>
      </c>
    </row>
    <row r="767" spans="1:60" outlineLevel="1" x14ac:dyDescent="0.25">
      <c r="A767" s="231">
        <v>195</v>
      </c>
      <c r="B767" s="232" t="s">
        <v>1768</v>
      </c>
      <c r="C767" s="242" t="s">
        <v>1769</v>
      </c>
      <c r="D767" s="233" t="s">
        <v>526</v>
      </c>
      <c r="E767" s="234">
        <v>5</v>
      </c>
      <c r="F767" s="235"/>
      <c r="G767" s="236">
        <f>ROUND(E767*F767,2)</f>
        <v>0</v>
      </c>
      <c r="H767" s="235"/>
      <c r="I767" s="236">
        <f>ROUND(E767*H767,2)</f>
        <v>0</v>
      </c>
      <c r="J767" s="235"/>
      <c r="K767" s="236">
        <f>ROUND(E767*J767,2)</f>
        <v>0</v>
      </c>
      <c r="L767" s="236">
        <v>15</v>
      </c>
      <c r="M767" s="236">
        <f>G767*(1+L767/100)</f>
        <v>0</v>
      </c>
      <c r="N767" s="236">
        <v>3.0000000000000001E-5</v>
      </c>
      <c r="O767" s="236">
        <f>ROUND(E767*N767,2)</f>
        <v>0</v>
      </c>
      <c r="P767" s="236">
        <v>0</v>
      </c>
      <c r="Q767" s="236">
        <f>ROUND(E767*P767,2)</f>
        <v>0</v>
      </c>
      <c r="R767" s="236" t="s">
        <v>626</v>
      </c>
      <c r="S767" s="236" t="s">
        <v>243</v>
      </c>
      <c r="T767" s="237" t="s">
        <v>243</v>
      </c>
      <c r="U767" s="220">
        <v>0.59</v>
      </c>
      <c r="V767" s="220">
        <f>ROUND(E767*U767,2)</f>
        <v>2.95</v>
      </c>
      <c r="W767" s="220"/>
      <c r="X767" s="220" t="s">
        <v>292</v>
      </c>
      <c r="Y767" s="210"/>
      <c r="Z767" s="210"/>
      <c r="AA767" s="210"/>
      <c r="AB767" s="210"/>
      <c r="AC767" s="210"/>
      <c r="AD767" s="210"/>
      <c r="AE767" s="210"/>
      <c r="AF767" s="210"/>
      <c r="AG767" s="210" t="s">
        <v>627</v>
      </c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</row>
    <row r="768" spans="1:60" outlineLevel="1" x14ac:dyDescent="0.25">
      <c r="A768" s="217"/>
      <c r="B768" s="218"/>
      <c r="C768" s="244" t="s">
        <v>1770</v>
      </c>
      <c r="D768" s="222"/>
      <c r="E768" s="223">
        <v>1</v>
      </c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10"/>
      <c r="Z768" s="210"/>
      <c r="AA768" s="210"/>
      <c r="AB768" s="210"/>
      <c r="AC768" s="210"/>
      <c r="AD768" s="210"/>
      <c r="AE768" s="210"/>
      <c r="AF768" s="210"/>
      <c r="AG768" s="210" t="s">
        <v>282</v>
      </c>
      <c r="AH768" s="210">
        <v>0</v>
      </c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</row>
    <row r="769" spans="1:60" outlineLevel="1" x14ac:dyDescent="0.25">
      <c r="A769" s="217"/>
      <c r="B769" s="218"/>
      <c r="C769" s="244" t="s">
        <v>1771</v>
      </c>
      <c r="D769" s="222"/>
      <c r="E769" s="223">
        <v>4</v>
      </c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10"/>
      <c r="Z769" s="210"/>
      <c r="AA769" s="210"/>
      <c r="AB769" s="210"/>
      <c r="AC769" s="210"/>
      <c r="AD769" s="210"/>
      <c r="AE769" s="210"/>
      <c r="AF769" s="210"/>
      <c r="AG769" s="210" t="s">
        <v>282</v>
      </c>
      <c r="AH769" s="210">
        <v>0</v>
      </c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</row>
    <row r="770" spans="1:60" outlineLevel="1" x14ac:dyDescent="0.25">
      <c r="A770" s="231">
        <v>196</v>
      </c>
      <c r="B770" s="232" t="s">
        <v>1772</v>
      </c>
      <c r="C770" s="242" t="s">
        <v>1773</v>
      </c>
      <c r="D770" s="233" t="s">
        <v>564</v>
      </c>
      <c r="E770" s="234">
        <v>2.7</v>
      </c>
      <c r="F770" s="235"/>
      <c r="G770" s="236">
        <f>ROUND(E770*F770,2)</f>
        <v>0</v>
      </c>
      <c r="H770" s="235"/>
      <c r="I770" s="236">
        <f>ROUND(E770*H770,2)</f>
        <v>0</v>
      </c>
      <c r="J770" s="235"/>
      <c r="K770" s="236">
        <f>ROUND(E770*J770,2)</f>
        <v>0</v>
      </c>
      <c r="L770" s="236">
        <v>15</v>
      </c>
      <c r="M770" s="236">
        <f>G770*(1+L770/100)</f>
        <v>0</v>
      </c>
      <c r="N770" s="236">
        <v>6.0000000000000002E-5</v>
      </c>
      <c r="O770" s="236">
        <f>ROUND(E770*N770,2)</f>
        <v>0</v>
      </c>
      <c r="P770" s="236">
        <v>0</v>
      </c>
      <c r="Q770" s="236">
        <f>ROUND(E770*P770,2)</f>
        <v>0</v>
      </c>
      <c r="R770" s="236" t="s">
        <v>626</v>
      </c>
      <c r="S770" s="236" t="s">
        <v>243</v>
      </c>
      <c r="T770" s="237" t="s">
        <v>244</v>
      </c>
      <c r="U770" s="220">
        <v>0.52</v>
      </c>
      <c r="V770" s="220">
        <f>ROUND(E770*U770,2)</f>
        <v>1.4</v>
      </c>
      <c r="W770" s="220"/>
      <c r="X770" s="220" t="s">
        <v>292</v>
      </c>
      <c r="Y770" s="210"/>
      <c r="Z770" s="210"/>
      <c r="AA770" s="210"/>
      <c r="AB770" s="210"/>
      <c r="AC770" s="210"/>
      <c r="AD770" s="210"/>
      <c r="AE770" s="210"/>
      <c r="AF770" s="210"/>
      <c r="AG770" s="210" t="s">
        <v>627</v>
      </c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</row>
    <row r="771" spans="1:60" outlineLevel="1" x14ac:dyDescent="0.25">
      <c r="A771" s="217"/>
      <c r="B771" s="218"/>
      <c r="C771" s="244" t="s">
        <v>1774</v>
      </c>
      <c r="D771" s="222"/>
      <c r="E771" s="223">
        <v>2.7</v>
      </c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10"/>
      <c r="Z771" s="210"/>
      <c r="AA771" s="210"/>
      <c r="AB771" s="210"/>
      <c r="AC771" s="210"/>
      <c r="AD771" s="210"/>
      <c r="AE771" s="210"/>
      <c r="AF771" s="210"/>
      <c r="AG771" s="210" t="s">
        <v>282</v>
      </c>
      <c r="AH771" s="210">
        <v>0</v>
      </c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</row>
    <row r="772" spans="1:60" outlineLevel="1" x14ac:dyDescent="0.25">
      <c r="A772" s="254">
        <v>197</v>
      </c>
      <c r="B772" s="255" t="s">
        <v>970</v>
      </c>
      <c r="C772" s="263" t="s">
        <v>971</v>
      </c>
      <c r="D772" s="256" t="s">
        <v>779</v>
      </c>
      <c r="E772" s="257">
        <v>9352</v>
      </c>
      <c r="F772" s="258"/>
      <c r="G772" s="259">
        <f>ROUND(E772*F772,2)</f>
        <v>0</v>
      </c>
      <c r="H772" s="258"/>
      <c r="I772" s="259">
        <f>ROUND(E772*H772,2)</f>
        <v>0</v>
      </c>
      <c r="J772" s="258"/>
      <c r="K772" s="259">
        <f>ROUND(E772*J772,2)</f>
        <v>0</v>
      </c>
      <c r="L772" s="259">
        <v>15</v>
      </c>
      <c r="M772" s="259">
        <f>G772*(1+L772/100)</f>
        <v>0</v>
      </c>
      <c r="N772" s="259">
        <v>5.0000000000000002E-5</v>
      </c>
      <c r="O772" s="259">
        <f>ROUND(E772*N772,2)</f>
        <v>0.47</v>
      </c>
      <c r="P772" s="259">
        <v>0</v>
      </c>
      <c r="Q772" s="259">
        <f>ROUND(E772*P772,2)</f>
        <v>0</v>
      </c>
      <c r="R772" s="259" t="s">
        <v>626</v>
      </c>
      <c r="S772" s="259" t="s">
        <v>243</v>
      </c>
      <c r="T772" s="260" t="s">
        <v>244</v>
      </c>
      <c r="U772" s="220">
        <v>0.1</v>
      </c>
      <c r="V772" s="220">
        <f>ROUND(E772*U772,2)</f>
        <v>935.2</v>
      </c>
      <c r="W772" s="220"/>
      <c r="X772" s="220" t="s">
        <v>292</v>
      </c>
      <c r="Y772" s="210"/>
      <c r="Z772" s="210"/>
      <c r="AA772" s="210"/>
      <c r="AB772" s="210"/>
      <c r="AC772" s="210"/>
      <c r="AD772" s="210"/>
      <c r="AE772" s="210"/>
      <c r="AF772" s="210"/>
      <c r="AG772" s="210" t="s">
        <v>627</v>
      </c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</row>
    <row r="773" spans="1:60" outlineLevel="1" x14ac:dyDescent="0.25">
      <c r="A773" s="231">
        <v>198</v>
      </c>
      <c r="B773" s="232" t="s">
        <v>777</v>
      </c>
      <c r="C773" s="242" t="s">
        <v>778</v>
      </c>
      <c r="D773" s="233" t="s">
        <v>779</v>
      </c>
      <c r="E773" s="234">
        <v>5316.27</v>
      </c>
      <c r="F773" s="235"/>
      <c r="G773" s="236">
        <f>ROUND(E773*F773,2)</f>
        <v>0</v>
      </c>
      <c r="H773" s="235"/>
      <c r="I773" s="236">
        <f>ROUND(E773*H773,2)</f>
        <v>0</v>
      </c>
      <c r="J773" s="235"/>
      <c r="K773" s="236">
        <f>ROUND(E773*J773,2)</f>
        <v>0</v>
      </c>
      <c r="L773" s="236">
        <v>15</v>
      </c>
      <c r="M773" s="236">
        <f>G773*(1+L773/100)</f>
        <v>0</v>
      </c>
      <c r="N773" s="236">
        <v>5.0000000000000002E-5</v>
      </c>
      <c r="O773" s="236">
        <f>ROUND(E773*N773,2)</f>
        <v>0.27</v>
      </c>
      <c r="P773" s="236">
        <v>0</v>
      </c>
      <c r="Q773" s="236">
        <f>ROUND(E773*P773,2)</f>
        <v>0</v>
      </c>
      <c r="R773" s="236" t="s">
        <v>626</v>
      </c>
      <c r="S773" s="236" t="s">
        <v>243</v>
      </c>
      <c r="T773" s="237" t="s">
        <v>244</v>
      </c>
      <c r="U773" s="220">
        <v>0.08</v>
      </c>
      <c r="V773" s="220">
        <f>ROUND(E773*U773,2)</f>
        <v>425.3</v>
      </c>
      <c r="W773" s="220"/>
      <c r="X773" s="220" t="s">
        <v>292</v>
      </c>
      <c r="Y773" s="210"/>
      <c r="Z773" s="210"/>
      <c r="AA773" s="210"/>
      <c r="AB773" s="210"/>
      <c r="AC773" s="210"/>
      <c r="AD773" s="210"/>
      <c r="AE773" s="210"/>
      <c r="AF773" s="210"/>
      <c r="AG773" s="210" t="s">
        <v>326</v>
      </c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</row>
    <row r="774" spans="1:60" outlineLevel="1" x14ac:dyDescent="0.25">
      <c r="A774" s="217"/>
      <c r="B774" s="218"/>
      <c r="C774" s="244" t="s">
        <v>1775</v>
      </c>
      <c r="D774" s="222"/>
      <c r="E774" s="223">
        <v>2706.55</v>
      </c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10"/>
      <c r="Z774" s="210"/>
      <c r="AA774" s="210"/>
      <c r="AB774" s="210"/>
      <c r="AC774" s="210"/>
      <c r="AD774" s="210"/>
      <c r="AE774" s="210"/>
      <c r="AF774" s="210"/>
      <c r="AG774" s="210" t="s">
        <v>282</v>
      </c>
      <c r="AH774" s="210">
        <v>0</v>
      </c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</row>
    <row r="775" spans="1:60" outlineLevel="1" x14ac:dyDescent="0.25">
      <c r="A775" s="217"/>
      <c r="B775" s="218"/>
      <c r="C775" s="244" t="s">
        <v>1776</v>
      </c>
      <c r="D775" s="222"/>
      <c r="E775" s="223">
        <v>1590.42</v>
      </c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10"/>
      <c r="Z775" s="210"/>
      <c r="AA775" s="210"/>
      <c r="AB775" s="210"/>
      <c r="AC775" s="210"/>
      <c r="AD775" s="210"/>
      <c r="AE775" s="210"/>
      <c r="AF775" s="210"/>
      <c r="AG775" s="210" t="s">
        <v>282</v>
      </c>
      <c r="AH775" s="210">
        <v>0</v>
      </c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</row>
    <row r="776" spans="1:60" outlineLevel="1" x14ac:dyDescent="0.25">
      <c r="A776" s="217"/>
      <c r="B776" s="218"/>
      <c r="C776" s="244" t="s">
        <v>1777</v>
      </c>
      <c r="D776" s="222"/>
      <c r="E776" s="223">
        <v>180</v>
      </c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10"/>
      <c r="Z776" s="210"/>
      <c r="AA776" s="210"/>
      <c r="AB776" s="210"/>
      <c r="AC776" s="210"/>
      <c r="AD776" s="210"/>
      <c r="AE776" s="210"/>
      <c r="AF776" s="210"/>
      <c r="AG776" s="210" t="s">
        <v>282</v>
      </c>
      <c r="AH776" s="210">
        <v>0</v>
      </c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</row>
    <row r="777" spans="1:60" outlineLevel="1" x14ac:dyDescent="0.25">
      <c r="A777" s="217"/>
      <c r="B777" s="218"/>
      <c r="C777" s="244" t="s">
        <v>1778</v>
      </c>
      <c r="D777" s="222"/>
      <c r="E777" s="223">
        <v>78</v>
      </c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10"/>
      <c r="Z777" s="210"/>
      <c r="AA777" s="210"/>
      <c r="AB777" s="210"/>
      <c r="AC777" s="210"/>
      <c r="AD777" s="210"/>
      <c r="AE777" s="210"/>
      <c r="AF777" s="210"/>
      <c r="AG777" s="210" t="s">
        <v>282</v>
      </c>
      <c r="AH777" s="210">
        <v>0</v>
      </c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</row>
    <row r="778" spans="1:60" outlineLevel="1" x14ac:dyDescent="0.25">
      <c r="A778" s="217"/>
      <c r="B778" s="218"/>
      <c r="C778" s="244" t="s">
        <v>1779</v>
      </c>
      <c r="D778" s="222"/>
      <c r="E778" s="223">
        <v>761.3</v>
      </c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10"/>
      <c r="Z778" s="210"/>
      <c r="AA778" s="210"/>
      <c r="AB778" s="210"/>
      <c r="AC778" s="210"/>
      <c r="AD778" s="210"/>
      <c r="AE778" s="210"/>
      <c r="AF778" s="210"/>
      <c r="AG778" s="210" t="s">
        <v>282</v>
      </c>
      <c r="AH778" s="210">
        <v>0</v>
      </c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</row>
    <row r="779" spans="1:60" outlineLevel="1" x14ac:dyDescent="0.25">
      <c r="A779" s="231">
        <v>199</v>
      </c>
      <c r="B779" s="232" t="s">
        <v>1780</v>
      </c>
      <c r="C779" s="242" t="s">
        <v>1781</v>
      </c>
      <c r="D779" s="233" t="s">
        <v>290</v>
      </c>
      <c r="E779" s="234">
        <v>8.34</v>
      </c>
      <c r="F779" s="235"/>
      <c r="G779" s="236">
        <f>ROUND(E779*F779,2)</f>
        <v>0</v>
      </c>
      <c r="H779" s="235"/>
      <c r="I779" s="236">
        <f>ROUND(E779*H779,2)</f>
        <v>0</v>
      </c>
      <c r="J779" s="235"/>
      <c r="K779" s="236">
        <f>ROUND(E779*J779,2)</f>
        <v>0</v>
      </c>
      <c r="L779" s="236">
        <v>15</v>
      </c>
      <c r="M779" s="236">
        <f>G779*(1+L779/100)</f>
        <v>0</v>
      </c>
      <c r="N779" s="236">
        <v>0</v>
      </c>
      <c r="O779" s="236">
        <f>ROUND(E779*N779,2)</f>
        <v>0</v>
      </c>
      <c r="P779" s="236">
        <v>0</v>
      </c>
      <c r="Q779" s="236">
        <f>ROUND(E779*P779,2)</f>
        <v>0</v>
      </c>
      <c r="R779" s="236"/>
      <c r="S779" s="236" t="s">
        <v>272</v>
      </c>
      <c r="T779" s="237" t="s">
        <v>244</v>
      </c>
      <c r="U779" s="220">
        <v>0</v>
      </c>
      <c r="V779" s="220">
        <f>ROUND(E779*U779,2)</f>
        <v>0</v>
      </c>
      <c r="W779" s="220"/>
      <c r="X779" s="220" t="s">
        <v>292</v>
      </c>
      <c r="Y779" s="210"/>
      <c r="Z779" s="210"/>
      <c r="AA779" s="210"/>
      <c r="AB779" s="210"/>
      <c r="AC779" s="210"/>
      <c r="AD779" s="210"/>
      <c r="AE779" s="210"/>
      <c r="AF779" s="210"/>
      <c r="AG779" s="210" t="s">
        <v>627</v>
      </c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</row>
    <row r="780" spans="1:60" outlineLevel="1" x14ac:dyDescent="0.25">
      <c r="A780" s="217"/>
      <c r="B780" s="218"/>
      <c r="C780" s="244" t="s">
        <v>1782</v>
      </c>
      <c r="D780" s="222"/>
      <c r="E780" s="223">
        <v>8.34</v>
      </c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10"/>
      <c r="Z780" s="210"/>
      <c r="AA780" s="210"/>
      <c r="AB780" s="210"/>
      <c r="AC780" s="210"/>
      <c r="AD780" s="210"/>
      <c r="AE780" s="210"/>
      <c r="AF780" s="210"/>
      <c r="AG780" s="210" t="s">
        <v>282</v>
      </c>
      <c r="AH780" s="210">
        <v>0</v>
      </c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</row>
    <row r="781" spans="1:60" outlineLevel="1" x14ac:dyDescent="0.25">
      <c r="A781" s="231">
        <v>200</v>
      </c>
      <c r="B781" s="232" t="s">
        <v>1783</v>
      </c>
      <c r="C781" s="242" t="s">
        <v>1784</v>
      </c>
      <c r="D781" s="233" t="s">
        <v>290</v>
      </c>
      <c r="E781" s="234">
        <v>2.96</v>
      </c>
      <c r="F781" s="235"/>
      <c r="G781" s="236">
        <f>ROUND(E781*F781,2)</f>
        <v>0</v>
      </c>
      <c r="H781" s="235"/>
      <c r="I781" s="236">
        <f>ROUND(E781*H781,2)</f>
        <v>0</v>
      </c>
      <c r="J781" s="235"/>
      <c r="K781" s="236">
        <f>ROUND(E781*J781,2)</f>
        <v>0</v>
      </c>
      <c r="L781" s="236">
        <v>15</v>
      </c>
      <c r="M781" s="236">
        <f>G781*(1+L781/100)</f>
        <v>0</v>
      </c>
      <c r="N781" s="236">
        <v>0</v>
      </c>
      <c r="O781" s="236">
        <f>ROUND(E781*N781,2)</f>
        <v>0</v>
      </c>
      <c r="P781" s="236">
        <v>0</v>
      </c>
      <c r="Q781" s="236">
        <f>ROUND(E781*P781,2)</f>
        <v>0</v>
      </c>
      <c r="R781" s="236"/>
      <c r="S781" s="236" t="s">
        <v>272</v>
      </c>
      <c r="T781" s="237" t="s">
        <v>244</v>
      </c>
      <c r="U781" s="220">
        <v>0</v>
      </c>
      <c r="V781" s="220">
        <f>ROUND(E781*U781,2)</f>
        <v>0</v>
      </c>
      <c r="W781" s="220"/>
      <c r="X781" s="220" t="s">
        <v>292</v>
      </c>
      <c r="Y781" s="210"/>
      <c r="Z781" s="210"/>
      <c r="AA781" s="210"/>
      <c r="AB781" s="210"/>
      <c r="AC781" s="210"/>
      <c r="AD781" s="210"/>
      <c r="AE781" s="210"/>
      <c r="AF781" s="210"/>
      <c r="AG781" s="210" t="s">
        <v>320</v>
      </c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</row>
    <row r="782" spans="1:60" outlineLevel="1" x14ac:dyDescent="0.25">
      <c r="A782" s="217"/>
      <c r="B782" s="218"/>
      <c r="C782" s="244" t="s">
        <v>1785</v>
      </c>
      <c r="D782" s="222"/>
      <c r="E782" s="223">
        <v>2.96</v>
      </c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10"/>
      <c r="Z782" s="210"/>
      <c r="AA782" s="210"/>
      <c r="AB782" s="210"/>
      <c r="AC782" s="210"/>
      <c r="AD782" s="210"/>
      <c r="AE782" s="210"/>
      <c r="AF782" s="210"/>
      <c r="AG782" s="210" t="s">
        <v>282</v>
      </c>
      <c r="AH782" s="210">
        <v>0</v>
      </c>
      <c r="AI782" s="210"/>
      <c r="AJ782" s="210"/>
      <c r="AK782" s="210"/>
      <c r="AL782" s="210"/>
      <c r="AM782" s="210"/>
      <c r="AN782" s="210"/>
      <c r="AO782" s="210"/>
      <c r="AP782" s="210"/>
      <c r="AQ782" s="210"/>
      <c r="AR782" s="210"/>
      <c r="AS782" s="210"/>
      <c r="AT782" s="210"/>
      <c r="AU782" s="210"/>
      <c r="AV782" s="210"/>
      <c r="AW782" s="210"/>
      <c r="AX782" s="210"/>
      <c r="AY782" s="210"/>
      <c r="AZ782" s="210"/>
      <c r="BA782" s="210"/>
      <c r="BB782" s="210"/>
      <c r="BC782" s="210"/>
      <c r="BD782" s="210"/>
      <c r="BE782" s="210"/>
      <c r="BF782" s="210"/>
      <c r="BG782" s="210"/>
      <c r="BH782" s="210"/>
    </row>
    <row r="783" spans="1:60" ht="20.399999999999999" outlineLevel="1" x14ac:dyDescent="0.25">
      <c r="A783" s="231">
        <v>201</v>
      </c>
      <c r="B783" s="232" t="s">
        <v>1786</v>
      </c>
      <c r="C783" s="242" t="s">
        <v>1787</v>
      </c>
      <c r="D783" s="233" t="s">
        <v>526</v>
      </c>
      <c r="E783" s="234">
        <v>2</v>
      </c>
      <c r="F783" s="235"/>
      <c r="G783" s="236">
        <f>ROUND(E783*F783,2)</f>
        <v>0</v>
      </c>
      <c r="H783" s="235"/>
      <c r="I783" s="236">
        <f>ROUND(E783*H783,2)</f>
        <v>0</v>
      </c>
      <c r="J783" s="235"/>
      <c r="K783" s="236">
        <f>ROUND(E783*J783,2)</f>
        <v>0</v>
      </c>
      <c r="L783" s="236">
        <v>15</v>
      </c>
      <c r="M783" s="236">
        <f>G783*(1+L783/100)</f>
        <v>0</v>
      </c>
      <c r="N783" s="236">
        <v>0</v>
      </c>
      <c r="O783" s="236">
        <f>ROUND(E783*N783,2)</f>
        <v>0</v>
      </c>
      <c r="P783" s="236">
        <v>0</v>
      </c>
      <c r="Q783" s="236">
        <f>ROUND(E783*P783,2)</f>
        <v>0</v>
      </c>
      <c r="R783" s="236"/>
      <c r="S783" s="236" t="s">
        <v>272</v>
      </c>
      <c r="T783" s="237" t="s">
        <v>244</v>
      </c>
      <c r="U783" s="220">
        <v>0</v>
      </c>
      <c r="V783" s="220">
        <f>ROUND(E783*U783,2)</f>
        <v>0</v>
      </c>
      <c r="W783" s="220"/>
      <c r="X783" s="220" t="s">
        <v>292</v>
      </c>
      <c r="Y783" s="210"/>
      <c r="Z783" s="210"/>
      <c r="AA783" s="210"/>
      <c r="AB783" s="210"/>
      <c r="AC783" s="210"/>
      <c r="AD783" s="210"/>
      <c r="AE783" s="210"/>
      <c r="AF783" s="210"/>
      <c r="AG783" s="210" t="s">
        <v>320</v>
      </c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</row>
    <row r="784" spans="1:60" outlineLevel="1" x14ac:dyDescent="0.25">
      <c r="A784" s="217"/>
      <c r="B784" s="218"/>
      <c r="C784" s="244" t="s">
        <v>1788</v>
      </c>
      <c r="D784" s="222"/>
      <c r="E784" s="223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10"/>
      <c r="Z784" s="210"/>
      <c r="AA784" s="210"/>
      <c r="AB784" s="210"/>
      <c r="AC784" s="210"/>
      <c r="AD784" s="210"/>
      <c r="AE784" s="210"/>
      <c r="AF784" s="210"/>
      <c r="AG784" s="210" t="s">
        <v>282</v>
      </c>
      <c r="AH784" s="210">
        <v>0</v>
      </c>
      <c r="AI784" s="210"/>
      <c r="AJ784" s="210"/>
      <c r="AK784" s="210"/>
      <c r="AL784" s="210"/>
      <c r="AM784" s="210"/>
      <c r="AN784" s="210"/>
      <c r="AO784" s="210"/>
      <c r="AP784" s="210"/>
      <c r="AQ784" s="210"/>
      <c r="AR784" s="210"/>
      <c r="AS784" s="210"/>
      <c r="AT784" s="210"/>
      <c r="AU784" s="210"/>
      <c r="AV784" s="210"/>
      <c r="AW784" s="210"/>
      <c r="AX784" s="210"/>
      <c r="AY784" s="210"/>
      <c r="AZ784" s="210"/>
      <c r="BA784" s="210"/>
      <c r="BB784" s="210"/>
      <c r="BC784" s="210"/>
      <c r="BD784" s="210"/>
      <c r="BE784" s="210"/>
      <c r="BF784" s="210"/>
      <c r="BG784" s="210"/>
      <c r="BH784" s="210"/>
    </row>
    <row r="785" spans="1:60" outlineLevel="1" x14ac:dyDescent="0.25">
      <c r="A785" s="217"/>
      <c r="B785" s="218"/>
      <c r="C785" s="244" t="s">
        <v>1789</v>
      </c>
      <c r="D785" s="222"/>
      <c r="E785" s="223">
        <v>2</v>
      </c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10"/>
      <c r="Z785" s="210"/>
      <c r="AA785" s="210"/>
      <c r="AB785" s="210"/>
      <c r="AC785" s="210"/>
      <c r="AD785" s="210"/>
      <c r="AE785" s="210"/>
      <c r="AF785" s="210"/>
      <c r="AG785" s="210" t="s">
        <v>282</v>
      </c>
      <c r="AH785" s="210">
        <v>0</v>
      </c>
      <c r="AI785" s="210"/>
      <c r="AJ785" s="210"/>
      <c r="AK785" s="210"/>
      <c r="AL785" s="210"/>
      <c r="AM785" s="210"/>
      <c r="AN785" s="210"/>
      <c r="AO785" s="210"/>
      <c r="AP785" s="210"/>
      <c r="AQ785" s="210"/>
      <c r="AR785" s="210"/>
      <c r="AS785" s="210"/>
      <c r="AT785" s="210"/>
      <c r="AU785" s="210"/>
      <c r="AV785" s="210"/>
      <c r="AW785" s="210"/>
      <c r="AX785" s="210"/>
      <c r="AY785" s="210"/>
      <c r="AZ785" s="210"/>
      <c r="BA785" s="210"/>
      <c r="BB785" s="210"/>
      <c r="BC785" s="210"/>
      <c r="BD785" s="210"/>
      <c r="BE785" s="210"/>
      <c r="BF785" s="210"/>
      <c r="BG785" s="210"/>
      <c r="BH785" s="210"/>
    </row>
    <row r="786" spans="1:60" outlineLevel="1" x14ac:dyDescent="0.25">
      <c r="A786" s="231">
        <v>202</v>
      </c>
      <c r="B786" s="232" t="s">
        <v>1790</v>
      </c>
      <c r="C786" s="242" t="s">
        <v>1791</v>
      </c>
      <c r="D786" s="233" t="s">
        <v>526</v>
      </c>
      <c r="E786" s="234">
        <v>1</v>
      </c>
      <c r="F786" s="235"/>
      <c r="G786" s="236">
        <f>ROUND(E786*F786,2)</f>
        <v>0</v>
      </c>
      <c r="H786" s="235"/>
      <c r="I786" s="236">
        <f>ROUND(E786*H786,2)</f>
        <v>0</v>
      </c>
      <c r="J786" s="235"/>
      <c r="K786" s="236">
        <f>ROUND(E786*J786,2)</f>
        <v>0</v>
      </c>
      <c r="L786" s="236">
        <v>15</v>
      </c>
      <c r="M786" s="236">
        <f>G786*(1+L786/100)</f>
        <v>0</v>
      </c>
      <c r="N786" s="236">
        <v>0</v>
      </c>
      <c r="O786" s="236">
        <f>ROUND(E786*N786,2)</f>
        <v>0</v>
      </c>
      <c r="P786" s="236">
        <v>0</v>
      </c>
      <c r="Q786" s="236">
        <f>ROUND(E786*P786,2)</f>
        <v>0</v>
      </c>
      <c r="R786" s="236"/>
      <c r="S786" s="236" t="s">
        <v>272</v>
      </c>
      <c r="T786" s="237" t="s">
        <v>244</v>
      </c>
      <c r="U786" s="220">
        <v>0</v>
      </c>
      <c r="V786" s="220">
        <f>ROUND(E786*U786,2)</f>
        <v>0</v>
      </c>
      <c r="W786" s="220"/>
      <c r="X786" s="220" t="s">
        <v>292</v>
      </c>
      <c r="Y786" s="210"/>
      <c r="Z786" s="210"/>
      <c r="AA786" s="210"/>
      <c r="AB786" s="210"/>
      <c r="AC786" s="210"/>
      <c r="AD786" s="210"/>
      <c r="AE786" s="210"/>
      <c r="AF786" s="210"/>
      <c r="AG786" s="210" t="s">
        <v>627</v>
      </c>
      <c r="AH786" s="210"/>
      <c r="AI786" s="210"/>
      <c r="AJ786" s="210"/>
      <c r="AK786" s="210"/>
      <c r="AL786" s="210"/>
      <c r="AM786" s="210"/>
      <c r="AN786" s="210"/>
      <c r="AO786" s="210"/>
      <c r="AP786" s="210"/>
      <c r="AQ786" s="210"/>
      <c r="AR786" s="210"/>
      <c r="AS786" s="210"/>
      <c r="AT786" s="210"/>
      <c r="AU786" s="210"/>
      <c r="AV786" s="210"/>
      <c r="AW786" s="210"/>
      <c r="AX786" s="210"/>
      <c r="AY786" s="210"/>
      <c r="AZ786" s="210"/>
      <c r="BA786" s="210"/>
      <c r="BB786" s="210"/>
      <c r="BC786" s="210"/>
      <c r="BD786" s="210"/>
      <c r="BE786" s="210"/>
      <c r="BF786" s="210"/>
      <c r="BG786" s="210"/>
      <c r="BH786" s="210"/>
    </row>
    <row r="787" spans="1:60" outlineLevel="1" x14ac:dyDescent="0.25">
      <c r="A787" s="217"/>
      <c r="B787" s="218"/>
      <c r="C787" s="244" t="s">
        <v>1788</v>
      </c>
      <c r="D787" s="222"/>
      <c r="E787" s="223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10"/>
      <c r="Z787" s="210"/>
      <c r="AA787" s="210"/>
      <c r="AB787" s="210"/>
      <c r="AC787" s="210"/>
      <c r="AD787" s="210"/>
      <c r="AE787" s="210"/>
      <c r="AF787" s="210"/>
      <c r="AG787" s="210" t="s">
        <v>282</v>
      </c>
      <c r="AH787" s="210">
        <v>0</v>
      </c>
      <c r="AI787" s="210"/>
      <c r="AJ787" s="210"/>
      <c r="AK787" s="210"/>
      <c r="AL787" s="210"/>
      <c r="AM787" s="210"/>
      <c r="AN787" s="210"/>
      <c r="AO787" s="210"/>
      <c r="AP787" s="210"/>
      <c r="AQ787" s="210"/>
      <c r="AR787" s="210"/>
      <c r="AS787" s="210"/>
      <c r="AT787" s="210"/>
      <c r="AU787" s="210"/>
      <c r="AV787" s="210"/>
      <c r="AW787" s="210"/>
      <c r="AX787" s="210"/>
      <c r="AY787" s="210"/>
      <c r="AZ787" s="210"/>
      <c r="BA787" s="210"/>
      <c r="BB787" s="210"/>
      <c r="BC787" s="210"/>
      <c r="BD787" s="210"/>
      <c r="BE787" s="210"/>
      <c r="BF787" s="210"/>
      <c r="BG787" s="210"/>
      <c r="BH787" s="210"/>
    </row>
    <row r="788" spans="1:60" outlineLevel="1" x14ac:dyDescent="0.25">
      <c r="A788" s="217"/>
      <c r="B788" s="218"/>
      <c r="C788" s="244" t="s">
        <v>1792</v>
      </c>
      <c r="D788" s="222"/>
      <c r="E788" s="223">
        <v>1</v>
      </c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10"/>
      <c r="Z788" s="210"/>
      <c r="AA788" s="210"/>
      <c r="AB788" s="210"/>
      <c r="AC788" s="210"/>
      <c r="AD788" s="210"/>
      <c r="AE788" s="210"/>
      <c r="AF788" s="210"/>
      <c r="AG788" s="210" t="s">
        <v>282</v>
      </c>
      <c r="AH788" s="210">
        <v>0</v>
      </c>
      <c r="AI788" s="210"/>
      <c r="AJ788" s="210"/>
      <c r="AK788" s="210"/>
      <c r="AL788" s="210"/>
      <c r="AM788" s="210"/>
      <c r="AN788" s="210"/>
      <c r="AO788" s="210"/>
      <c r="AP788" s="210"/>
      <c r="AQ788" s="210"/>
      <c r="AR788" s="210"/>
      <c r="AS788" s="210"/>
      <c r="AT788" s="210"/>
      <c r="AU788" s="210"/>
      <c r="AV788" s="210"/>
      <c r="AW788" s="210"/>
      <c r="AX788" s="210"/>
      <c r="AY788" s="210"/>
      <c r="AZ788" s="210"/>
      <c r="BA788" s="210"/>
      <c r="BB788" s="210"/>
      <c r="BC788" s="210"/>
      <c r="BD788" s="210"/>
      <c r="BE788" s="210"/>
      <c r="BF788" s="210"/>
      <c r="BG788" s="210"/>
      <c r="BH788" s="210"/>
    </row>
    <row r="789" spans="1:60" ht="20.399999999999999" outlineLevel="1" x14ac:dyDescent="0.25">
      <c r="A789" s="231">
        <v>203</v>
      </c>
      <c r="B789" s="232" t="s">
        <v>1793</v>
      </c>
      <c r="C789" s="242" t="s">
        <v>1794</v>
      </c>
      <c r="D789" s="233" t="s">
        <v>526</v>
      </c>
      <c r="E789" s="234">
        <v>1</v>
      </c>
      <c r="F789" s="235"/>
      <c r="G789" s="236">
        <f>ROUND(E789*F789,2)</f>
        <v>0</v>
      </c>
      <c r="H789" s="235"/>
      <c r="I789" s="236">
        <f>ROUND(E789*H789,2)</f>
        <v>0</v>
      </c>
      <c r="J789" s="235"/>
      <c r="K789" s="236">
        <f>ROUND(E789*J789,2)</f>
        <v>0</v>
      </c>
      <c r="L789" s="236">
        <v>15</v>
      </c>
      <c r="M789" s="236">
        <f>G789*(1+L789/100)</f>
        <v>0</v>
      </c>
      <c r="N789" s="236">
        <v>0</v>
      </c>
      <c r="O789" s="236">
        <f>ROUND(E789*N789,2)</f>
        <v>0</v>
      </c>
      <c r="P789" s="236">
        <v>0</v>
      </c>
      <c r="Q789" s="236">
        <f>ROUND(E789*P789,2)</f>
        <v>0</v>
      </c>
      <c r="R789" s="236"/>
      <c r="S789" s="236" t="s">
        <v>272</v>
      </c>
      <c r="T789" s="237" t="s">
        <v>244</v>
      </c>
      <c r="U789" s="220">
        <v>0</v>
      </c>
      <c r="V789" s="220">
        <f>ROUND(E789*U789,2)</f>
        <v>0</v>
      </c>
      <c r="W789" s="220"/>
      <c r="X789" s="220" t="s">
        <v>292</v>
      </c>
      <c r="Y789" s="210"/>
      <c r="Z789" s="210"/>
      <c r="AA789" s="210"/>
      <c r="AB789" s="210"/>
      <c r="AC789" s="210"/>
      <c r="AD789" s="210"/>
      <c r="AE789" s="210"/>
      <c r="AF789" s="210"/>
      <c r="AG789" s="210" t="s">
        <v>627</v>
      </c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</row>
    <row r="790" spans="1:60" outlineLevel="1" x14ac:dyDescent="0.25">
      <c r="A790" s="217"/>
      <c r="B790" s="218"/>
      <c r="C790" s="244" t="s">
        <v>1788</v>
      </c>
      <c r="D790" s="222"/>
      <c r="E790" s="223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10"/>
      <c r="Z790" s="210"/>
      <c r="AA790" s="210"/>
      <c r="AB790" s="210"/>
      <c r="AC790" s="210"/>
      <c r="AD790" s="210"/>
      <c r="AE790" s="210"/>
      <c r="AF790" s="210"/>
      <c r="AG790" s="210" t="s">
        <v>282</v>
      </c>
      <c r="AH790" s="210">
        <v>0</v>
      </c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</row>
    <row r="791" spans="1:60" outlineLevel="1" x14ac:dyDescent="0.25">
      <c r="A791" s="217"/>
      <c r="B791" s="218"/>
      <c r="C791" s="244" t="s">
        <v>1792</v>
      </c>
      <c r="D791" s="222"/>
      <c r="E791" s="223">
        <v>1</v>
      </c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10"/>
      <c r="Z791" s="210"/>
      <c r="AA791" s="210"/>
      <c r="AB791" s="210"/>
      <c r="AC791" s="210"/>
      <c r="AD791" s="210"/>
      <c r="AE791" s="210"/>
      <c r="AF791" s="210"/>
      <c r="AG791" s="210" t="s">
        <v>282</v>
      </c>
      <c r="AH791" s="210">
        <v>0</v>
      </c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</row>
    <row r="792" spans="1:60" outlineLevel="1" x14ac:dyDescent="0.25">
      <c r="A792" s="254">
        <v>204</v>
      </c>
      <c r="B792" s="255" t="s">
        <v>1795</v>
      </c>
      <c r="C792" s="263" t="s">
        <v>1796</v>
      </c>
      <c r="D792" s="256" t="s">
        <v>526</v>
      </c>
      <c r="E792" s="257">
        <v>1</v>
      </c>
      <c r="F792" s="258"/>
      <c r="G792" s="259">
        <f>ROUND(E792*F792,2)</f>
        <v>0</v>
      </c>
      <c r="H792" s="258"/>
      <c r="I792" s="259">
        <f>ROUND(E792*H792,2)</f>
        <v>0</v>
      </c>
      <c r="J792" s="258"/>
      <c r="K792" s="259">
        <f>ROUND(E792*J792,2)</f>
        <v>0</v>
      </c>
      <c r="L792" s="259">
        <v>15</v>
      </c>
      <c r="M792" s="259">
        <f>G792*(1+L792/100)</f>
        <v>0</v>
      </c>
      <c r="N792" s="259">
        <v>0</v>
      </c>
      <c r="O792" s="259">
        <f>ROUND(E792*N792,2)</f>
        <v>0</v>
      </c>
      <c r="P792" s="259">
        <v>0</v>
      </c>
      <c r="Q792" s="259">
        <f>ROUND(E792*P792,2)</f>
        <v>0</v>
      </c>
      <c r="R792" s="259"/>
      <c r="S792" s="259" t="s">
        <v>272</v>
      </c>
      <c r="T792" s="260" t="s">
        <v>244</v>
      </c>
      <c r="U792" s="220">
        <v>0</v>
      </c>
      <c r="V792" s="220">
        <f>ROUND(E792*U792,2)</f>
        <v>0</v>
      </c>
      <c r="W792" s="220"/>
      <c r="X792" s="220" t="s">
        <v>292</v>
      </c>
      <c r="Y792" s="210"/>
      <c r="Z792" s="210"/>
      <c r="AA792" s="210"/>
      <c r="AB792" s="210"/>
      <c r="AC792" s="210"/>
      <c r="AD792" s="210"/>
      <c r="AE792" s="210"/>
      <c r="AF792" s="210"/>
      <c r="AG792" s="210" t="s">
        <v>627</v>
      </c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</row>
    <row r="793" spans="1:60" ht="20.399999999999999" outlineLevel="1" x14ac:dyDescent="0.25">
      <c r="A793" s="254">
        <v>205</v>
      </c>
      <c r="B793" s="255" t="s">
        <v>1797</v>
      </c>
      <c r="C793" s="263" t="s">
        <v>1798</v>
      </c>
      <c r="D793" s="256" t="s">
        <v>526</v>
      </c>
      <c r="E793" s="257">
        <v>1</v>
      </c>
      <c r="F793" s="258"/>
      <c r="G793" s="259">
        <f>ROUND(E793*F793,2)</f>
        <v>0</v>
      </c>
      <c r="H793" s="258"/>
      <c r="I793" s="259">
        <f>ROUND(E793*H793,2)</f>
        <v>0</v>
      </c>
      <c r="J793" s="258"/>
      <c r="K793" s="259">
        <f>ROUND(E793*J793,2)</f>
        <v>0</v>
      </c>
      <c r="L793" s="259">
        <v>15</v>
      </c>
      <c r="M793" s="259">
        <f>G793*(1+L793/100)</f>
        <v>0</v>
      </c>
      <c r="N793" s="259">
        <v>0</v>
      </c>
      <c r="O793" s="259">
        <f>ROUND(E793*N793,2)</f>
        <v>0</v>
      </c>
      <c r="P793" s="259">
        <v>0</v>
      </c>
      <c r="Q793" s="259">
        <f>ROUND(E793*P793,2)</f>
        <v>0</v>
      </c>
      <c r="R793" s="259"/>
      <c r="S793" s="259" t="s">
        <v>272</v>
      </c>
      <c r="T793" s="260" t="s">
        <v>244</v>
      </c>
      <c r="U793" s="220">
        <v>0</v>
      </c>
      <c r="V793" s="220">
        <f>ROUND(E793*U793,2)</f>
        <v>0</v>
      </c>
      <c r="W793" s="220"/>
      <c r="X793" s="220" t="s">
        <v>292</v>
      </c>
      <c r="Y793" s="210"/>
      <c r="Z793" s="210"/>
      <c r="AA793" s="210"/>
      <c r="AB793" s="210"/>
      <c r="AC793" s="210"/>
      <c r="AD793" s="210"/>
      <c r="AE793" s="210"/>
      <c r="AF793" s="210"/>
      <c r="AG793" s="210" t="s">
        <v>627</v>
      </c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</row>
    <row r="794" spans="1:60" outlineLevel="1" x14ac:dyDescent="0.25">
      <c r="A794" s="254">
        <v>206</v>
      </c>
      <c r="B794" s="255" t="s">
        <v>1799</v>
      </c>
      <c r="C794" s="263" t="s">
        <v>1800</v>
      </c>
      <c r="D794" s="256" t="s">
        <v>526</v>
      </c>
      <c r="E794" s="257">
        <v>1</v>
      </c>
      <c r="F794" s="258"/>
      <c r="G794" s="259">
        <f>ROUND(E794*F794,2)</f>
        <v>0</v>
      </c>
      <c r="H794" s="258"/>
      <c r="I794" s="259">
        <f>ROUND(E794*H794,2)</f>
        <v>0</v>
      </c>
      <c r="J794" s="258"/>
      <c r="K794" s="259">
        <f>ROUND(E794*J794,2)</f>
        <v>0</v>
      </c>
      <c r="L794" s="259">
        <v>15</v>
      </c>
      <c r="M794" s="259">
        <f>G794*(1+L794/100)</f>
        <v>0</v>
      </c>
      <c r="N794" s="259">
        <v>0</v>
      </c>
      <c r="O794" s="259">
        <f>ROUND(E794*N794,2)</f>
        <v>0</v>
      </c>
      <c r="P794" s="259">
        <v>0</v>
      </c>
      <c r="Q794" s="259">
        <f>ROUND(E794*P794,2)</f>
        <v>0</v>
      </c>
      <c r="R794" s="259"/>
      <c r="S794" s="259" t="s">
        <v>272</v>
      </c>
      <c r="T794" s="260" t="s">
        <v>244</v>
      </c>
      <c r="U794" s="220">
        <v>0</v>
      </c>
      <c r="V794" s="220">
        <f>ROUND(E794*U794,2)</f>
        <v>0</v>
      </c>
      <c r="W794" s="220"/>
      <c r="X794" s="220" t="s">
        <v>292</v>
      </c>
      <c r="Y794" s="210"/>
      <c r="Z794" s="210"/>
      <c r="AA794" s="210"/>
      <c r="AB794" s="210"/>
      <c r="AC794" s="210"/>
      <c r="AD794" s="210"/>
      <c r="AE794" s="210"/>
      <c r="AF794" s="210"/>
      <c r="AG794" s="210" t="s">
        <v>627</v>
      </c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</row>
    <row r="795" spans="1:60" outlineLevel="1" x14ac:dyDescent="0.25">
      <c r="A795" s="254">
        <v>207</v>
      </c>
      <c r="B795" s="255" t="s">
        <v>1801</v>
      </c>
      <c r="C795" s="263" t="s">
        <v>1802</v>
      </c>
      <c r="D795" s="256" t="s">
        <v>526</v>
      </c>
      <c r="E795" s="257">
        <v>4</v>
      </c>
      <c r="F795" s="258"/>
      <c r="G795" s="259">
        <f>ROUND(E795*F795,2)</f>
        <v>0</v>
      </c>
      <c r="H795" s="258"/>
      <c r="I795" s="259">
        <f>ROUND(E795*H795,2)</f>
        <v>0</v>
      </c>
      <c r="J795" s="258"/>
      <c r="K795" s="259">
        <f>ROUND(E795*J795,2)</f>
        <v>0</v>
      </c>
      <c r="L795" s="259">
        <v>15</v>
      </c>
      <c r="M795" s="259">
        <f>G795*(1+L795/100)</f>
        <v>0</v>
      </c>
      <c r="N795" s="259">
        <v>0</v>
      </c>
      <c r="O795" s="259">
        <f>ROUND(E795*N795,2)</f>
        <v>0</v>
      </c>
      <c r="P795" s="259">
        <v>0</v>
      </c>
      <c r="Q795" s="259">
        <f>ROUND(E795*P795,2)</f>
        <v>0</v>
      </c>
      <c r="R795" s="259"/>
      <c r="S795" s="259" t="s">
        <v>272</v>
      </c>
      <c r="T795" s="260" t="s">
        <v>244</v>
      </c>
      <c r="U795" s="220">
        <v>0</v>
      </c>
      <c r="V795" s="220">
        <f>ROUND(E795*U795,2)</f>
        <v>0</v>
      </c>
      <c r="W795" s="220"/>
      <c r="X795" s="220" t="s">
        <v>292</v>
      </c>
      <c r="Y795" s="210"/>
      <c r="Z795" s="210"/>
      <c r="AA795" s="210"/>
      <c r="AB795" s="210"/>
      <c r="AC795" s="210"/>
      <c r="AD795" s="210"/>
      <c r="AE795" s="210"/>
      <c r="AF795" s="210"/>
      <c r="AG795" s="210" t="s">
        <v>627</v>
      </c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</row>
    <row r="796" spans="1:60" outlineLevel="1" x14ac:dyDescent="0.25">
      <c r="A796" s="254">
        <v>208</v>
      </c>
      <c r="B796" s="255" t="s">
        <v>1803</v>
      </c>
      <c r="C796" s="263" t="s">
        <v>1804</v>
      </c>
      <c r="D796" s="256" t="s">
        <v>526</v>
      </c>
      <c r="E796" s="257">
        <v>1</v>
      </c>
      <c r="F796" s="258"/>
      <c r="G796" s="259">
        <f>ROUND(E796*F796,2)</f>
        <v>0</v>
      </c>
      <c r="H796" s="258"/>
      <c r="I796" s="259">
        <f>ROUND(E796*H796,2)</f>
        <v>0</v>
      </c>
      <c r="J796" s="258"/>
      <c r="K796" s="259">
        <f>ROUND(E796*J796,2)</f>
        <v>0</v>
      </c>
      <c r="L796" s="259">
        <v>15</v>
      </c>
      <c r="M796" s="259">
        <f>G796*(1+L796/100)</f>
        <v>0</v>
      </c>
      <c r="N796" s="259">
        <v>0</v>
      </c>
      <c r="O796" s="259">
        <f>ROUND(E796*N796,2)</f>
        <v>0</v>
      </c>
      <c r="P796" s="259">
        <v>0</v>
      </c>
      <c r="Q796" s="259">
        <f>ROUND(E796*P796,2)</f>
        <v>0</v>
      </c>
      <c r="R796" s="259"/>
      <c r="S796" s="259" t="s">
        <v>272</v>
      </c>
      <c r="T796" s="260" t="s">
        <v>244</v>
      </c>
      <c r="U796" s="220">
        <v>0</v>
      </c>
      <c r="V796" s="220">
        <f>ROUND(E796*U796,2)</f>
        <v>0</v>
      </c>
      <c r="W796" s="220"/>
      <c r="X796" s="220" t="s">
        <v>292</v>
      </c>
      <c r="Y796" s="210"/>
      <c r="Z796" s="210"/>
      <c r="AA796" s="210"/>
      <c r="AB796" s="210"/>
      <c r="AC796" s="210"/>
      <c r="AD796" s="210"/>
      <c r="AE796" s="210"/>
      <c r="AF796" s="210"/>
      <c r="AG796" s="210" t="s">
        <v>627</v>
      </c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</row>
    <row r="797" spans="1:60" outlineLevel="1" x14ac:dyDescent="0.25">
      <c r="A797" s="254">
        <v>209</v>
      </c>
      <c r="B797" s="255" t="s">
        <v>1805</v>
      </c>
      <c r="C797" s="263" t="s">
        <v>1806</v>
      </c>
      <c r="D797" s="256" t="s">
        <v>526</v>
      </c>
      <c r="E797" s="257">
        <v>3</v>
      </c>
      <c r="F797" s="258"/>
      <c r="G797" s="259">
        <f>ROUND(E797*F797,2)</f>
        <v>0</v>
      </c>
      <c r="H797" s="258"/>
      <c r="I797" s="259">
        <f>ROUND(E797*H797,2)</f>
        <v>0</v>
      </c>
      <c r="J797" s="258"/>
      <c r="K797" s="259">
        <f>ROUND(E797*J797,2)</f>
        <v>0</v>
      </c>
      <c r="L797" s="259">
        <v>15</v>
      </c>
      <c r="M797" s="259">
        <f>G797*(1+L797/100)</f>
        <v>0</v>
      </c>
      <c r="N797" s="259">
        <v>0</v>
      </c>
      <c r="O797" s="259">
        <f>ROUND(E797*N797,2)</f>
        <v>0</v>
      </c>
      <c r="P797" s="259">
        <v>0</v>
      </c>
      <c r="Q797" s="259">
        <f>ROUND(E797*P797,2)</f>
        <v>0</v>
      </c>
      <c r="R797" s="259"/>
      <c r="S797" s="259" t="s">
        <v>272</v>
      </c>
      <c r="T797" s="260" t="s">
        <v>244</v>
      </c>
      <c r="U797" s="220">
        <v>0</v>
      </c>
      <c r="V797" s="220">
        <f>ROUND(E797*U797,2)</f>
        <v>0</v>
      </c>
      <c r="W797" s="220"/>
      <c r="X797" s="220" t="s">
        <v>292</v>
      </c>
      <c r="Y797" s="210"/>
      <c r="Z797" s="210"/>
      <c r="AA797" s="210"/>
      <c r="AB797" s="210"/>
      <c r="AC797" s="210"/>
      <c r="AD797" s="210"/>
      <c r="AE797" s="210"/>
      <c r="AF797" s="210"/>
      <c r="AG797" s="210" t="s">
        <v>627</v>
      </c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</row>
    <row r="798" spans="1:60" outlineLevel="1" x14ac:dyDescent="0.25">
      <c r="A798" s="254">
        <v>210</v>
      </c>
      <c r="B798" s="255" t="s">
        <v>1807</v>
      </c>
      <c r="C798" s="263" t="s">
        <v>1808</v>
      </c>
      <c r="D798" s="256" t="s">
        <v>526</v>
      </c>
      <c r="E798" s="257">
        <v>1</v>
      </c>
      <c r="F798" s="258"/>
      <c r="G798" s="259">
        <f>ROUND(E798*F798,2)</f>
        <v>0</v>
      </c>
      <c r="H798" s="258"/>
      <c r="I798" s="259">
        <f>ROUND(E798*H798,2)</f>
        <v>0</v>
      </c>
      <c r="J798" s="258"/>
      <c r="K798" s="259">
        <f>ROUND(E798*J798,2)</f>
        <v>0</v>
      </c>
      <c r="L798" s="259">
        <v>15</v>
      </c>
      <c r="M798" s="259">
        <f>G798*(1+L798/100)</f>
        <v>0</v>
      </c>
      <c r="N798" s="259">
        <v>0</v>
      </c>
      <c r="O798" s="259">
        <f>ROUND(E798*N798,2)</f>
        <v>0</v>
      </c>
      <c r="P798" s="259">
        <v>0</v>
      </c>
      <c r="Q798" s="259">
        <f>ROUND(E798*P798,2)</f>
        <v>0</v>
      </c>
      <c r="R798" s="259"/>
      <c r="S798" s="259" t="s">
        <v>272</v>
      </c>
      <c r="T798" s="260" t="s">
        <v>244</v>
      </c>
      <c r="U798" s="220">
        <v>0</v>
      </c>
      <c r="V798" s="220">
        <f>ROUND(E798*U798,2)</f>
        <v>0</v>
      </c>
      <c r="W798" s="220"/>
      <c r="X798" s="220" t="s">
        <v>292</v>
      </c>
      <c r="Y798" s="210"/>
      <c r="Z798" s="210"/>
      <c r="AA798" s="210"/>
      <c r="AB798" s="210"/>
      <c r="AC798" s="210"/>
      <c r="AD798" s="210"/>
      <c r="AE798" s="210"/>
      <c r="AF798" s="210"/>
      <c r="AG798" s="210" t="s">
        <v>627</v>
      </c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</row>
    <row r="799" spans="1:60" outlineLevel="1" x14ac:dyDescent="0.25">
      <c r="A799" s="231">
        <v>211</v>
      </c>
      <c r="B799" s="232" t="s">
        <v>1809</v>
      </c>
      <c r="C799" s="242" t="s">
        <v>1810</v>
      </c>
      <c r="D799" s="233" t="s">
        <v>290</v>
      </c>
      <c r="E799" s="234">
        <v>1.6274999999999999</v>
      </c>
      <c r="F799" s="235"/>
      <c r="G799" s="236">
        <f>ROUND(E799*F799,2)</f>
        <v>0</v>
      </c>
      <c r="H799" s="235"/>
      <c r="I799" s="236">
        <f>ROUND(E799*H799,2)</f>
        <v>0</v>
      </c>
      <c r="J799" s="235"/>
      <c r="K799" s="236">
        <f>ROUND(E799*J799,2)</f>
        <v>0</v>
      </c>
      <c r="L799" s="236">
        <v>15</v>
      </c>
      <c r="M799" s="236">
        <f>G799*(1+L799/100)</f>
        <v>0</v>
      </c>
      <c r="N799" s="236">
        <v>0</v>
      </c>
      <c r="O799" s="236">
        <f>ROUND(E799*N799,2)</f>
        <v>0</v>
      </c>
      <c r="P799" s="236">
        <v>0</v>
      </c>
      <c r="Q799" s="236">
        <f>ROUND(E799*P799,2)</f>
        <v>0</v>
      </c>
      <c r="R799" s="236"/>
      <c r="S799" s="236" t="s">
        <v>272</v>
      </c>
      <c r="T799" s="237" t="s">
        <v>244</v>
      </c>
      <c r="U799" s="220">
        <v>0</v>
      </c>
      <c r="V799" s="220">
        <f>ROUND(E799*U799,2)</f>
        <v>0</v>
      </c>
      <c r="W799" s="220"/>
      <c r="X799" s="220" t="s">
        <v>292</v>
      </c>
      <c r="Y799" s="210"/>
      <c r="Z799" s="210"/>
      <c r="AA799" s="210"/>
      <c r="AB799" s="210"/>
      <c r="AC799" s="210"/>
      <c r="AD799" s="210"/>
      <c r="AE799" s="210"/>
      <c r="AF799" s="210"/>
      <c r="AG799" s="210" t="s">
        <v>293</v>
      </c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</row>
    <row r="800" spans="1:60" outlineLevel="1" x14ac:dyDescent="0.25">
      <c r="A800" s="217"/>
      <c r="B800" s="218"/>
      <c r="C800" s="244" t="s">
        <v>1811</v>
      </c>
      <c r="D800" s="222"/>
      <c r="E800" s="223">
        <v>0.20250000000000001</v>
      </c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10"/>
      <c r="Z800" s="210"/>
      <c r="AA800" s="210"/>
      <c r="AB800" s="210"/>
      <c r="AC800" s="210"/>
      <c r="AD800" s="210"/>
      <c r="AE800" s="210"/>
      <c r="AF800" s="210"/>
      <c r="AG800" s="210" t="s">
        <v>282</v>
      </c>
      <c r="AH800" s="210">
        <v>0</v>
      </c>
      <c r="AI800" s="210"/>
      <c r="AJ800" s="210"/>
      <c r="AK800" s="210"/>
      <c r="AL800" s="210"/>
      <c r="AM800" s="210"/>
      <c r="AN800" s="210"/>
      <c r="AO800" s="210"/>
      <c r="AP800" s="210"/>
      <c r="AQ800" s="210"/>
      <c r="AR800" s="210"/>
      <c r="AS800" s="210"/>
      <c r="AT800" s="210"/>
      <c r="AU800" s="210"/>
      <c r="AV800" s="210"/>
      <c r="AW800" s="210"/>
      <c r="AX800" s="210"/>
      <c r="AY800" s="210"/>
      <c r="AZ800" s="210"/>
      <c r="BA800" s="210"/>
      <c r="BB800" s="210"/>
      <c r="BC800" s="210"/>
      <c r="BD800" s="210"/>
      <c r="BE800" s="210"/>
      <c r="BF800" s="210"/>
      <c r="BG800" s="210"/>
      <c r="BH800" s="210"/>
    </row>
    <row r="801" spans="1:60" outlineLevel="1" x14ac:dyDescent="0.25">
      <c r="A801" s="217"/>
      <c r="B801" s="218"/>
      <c r="C801" s="244" t="s">
        <v>1812</v>
      </c>
      <c r="D801" s="222"/>
      <c r="E801" s="223">
        <v>1.425</v>
      </c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10"/>
      <c r="Z801" s="210"/>
      <c r="AA801" s="210"/>
      <c r="AB801" s="210"/>
      <c r="AC801" s="210"/>
      <c r="AD801" s="210"/>
      <c r="AE801" s="210"/>
      <c r="AF801" s="210"/>
      <c r="AG801" s="210" t="s">
        <v>282</v>
      </c>
      <c r="AH801" s="210">
        <v>0</v>
      </c>
      <c r="AI801" s="210"/>
      <c r="AJ801" s="210"/>
      <c r="AK801" s="210"/>
      <c r="AL801" s="210"/>
      <c r="AM801" s="210"/>
      <c r="AN801" s="210"/>
      <c r="AO801" s="210"/>
      <c r="AP801" s="210"/>
      <c r="AQ801" s="210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10"/>
      <c r="BB801" s="210"/>
      <c r="BC801" s="210"/>
      <c r="BD801" s="210"/>
      <c r="BE801" s="210"/>
      <c r="BF801" s="210"/>
      <c r="BG801" s="210"/>
      <c r="BH801" s="210"/>
    </row>
    <row r="802" spans="1:60" outlineLevel="1" x14ac:dyDescent="0.25">
      <c r="A802" s="231">
        <v>212</v>
      </c>
      <c r="B802" s="232" t="s">
        <v>1813</v>
      </c>
      <c r="C802" s="242" t="s">
        <v>1814</v>
      </c>
      <c r="D802" s="233" t="s">
        <v>271</v>
      </c>
      <c r="E802" s="234">
        <v>55</v>
      </c>
      <c r="F802" s="235"/>
      <c r="G802" s="236">
        <f>ROUND(E802*F802,2)</f>
        <v>0</v>
      </c>
      <c r="H802" s="235"/>
      <c r="I802" s="236">
        <f>ROUND(E802*H802,2)</f>
        <v>0</v>
      </c>
      <c r="J802" s="235"/>
      <c r="K802" s="236">
        <f>ROUND(E802*J802,2)</f>
        <v>0</v>
      </c>
      <c r="L802" s="236">
        <v>15</v>
      </c>
      <c r="M802" s="236">
        <f>G802*(1+L802/100)</f>
        <v>0</v>
      </c>
      <c r="N802" s="236">
        <v>0</v>
      </c>
      <c r="O802" s="236">
        <f>ROUND(E802*N802,2)</f>
        <v>0</v>
      </c>
      <c r="P802" s="236">
        <v>0</v>
      </c>
      <c r="Q802" s="236">
        <f>ROUND(E802*P802,2)</f>
        <v>0</v>
      </c>
      <c r="R802" s="236"/>
      <c r="S802" s="236" t="s">
        <v>272</v>
      </c>
      <c r="T802" s="237" t="s">
        <v>244</v>
      </c>
      <c r="U802" s="220">
        <v>0</v>
      </c>
      <c r="V802" s="220">
        <f>ROUND(E802*U802,2)</f>
        <v>0</v>
      </c>
      <c r="W802" s="220"/>
      <c r="X802" s="220" t="s">
        <v>292</v>
      </c>
      <c r="Y802" s="210"/>
      <c r="Z802" s="210"/>
      <c r="AA802" s="210"/>
      <c r="AB802" s="210"/>
      <c r="AC802" s="210"/>
      <c r="AD802" s="210"/>
      <c r="AE802" s="210"/>
      <c r="AF802" s="210"/>
      <c r="AG802" s="210" t="s">
        <v>293</v>
      </c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</row>
    <row r="803" spans="1:60" outlineLevel="1" x14ac:dyDescent="0.25">
      <c r="A803" s="217"/>
      <c r="B803" s="218"/>
      <c r="C803" s="244" t="s">
        <v>1815</v>
      </c>
      <c r="D803" s="222"/>
      <c r="E803" s="223">
        <v>55</v>
      </c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10"/>
      <c r="Z803" s="210"/>
      <c r="AA803" s="210"/>
      <c r="AB803" s="210"/>
      <c r="AC803" s="210"/>
      <c r="AD803" s="210"/>
      <c r="AE803" s="210"/>
      <c r="AF803" s="210"/>
      <c r="AG803" s="210" t="s">
        <v>282</v>
      </c>
      <c r="AH803" s="210">
        <v>0</v>
      </c>
      <c r="AI803" s="210"/>
      <c r="AJ803" s="210"/>
      <c r="AK803" s="210"/>
      <c r="AL803" s="210"/>
      <c r="AM803" s="210"/>
      <c r="AN803" s="210"/>
      <c r="AO803" s="210"/>
      <c r="AP803" s="210"/>
      <c r="AQ803" s="210"/>
      <c r="AR803" s="210"/>
      <c r="AS803" s="210"/>
      <c r="AT803" s="210"/>
      <c r="AU803" s="210"/>
      <c r="AV803" s="210"/>
      <c r="AW803" s="210"/>
      <c r="AX803" s="210"/>
      <c r="AY803" s="210"/>
      <c r="AZ803" s="210"/>
      <c r="BA803" s="210"/>
      <c r="BB803" s="210"/>
      <c r="BC803" s="210"/>
      <c r="BD803" s="210"/>
      <c r="BE803" s="210"/>
      <c r="BF803" s="210"/>
      <c r="BG803" s="210"/>
      <c r="BH803" s="210"/>
    </row>
    <row r="804" spans="1:60" outlineLevel="1" x14ac:dyDescent="0.25">
      <c r="A804" s="231">
        <v>213</v>
      </c>
      <c r="B804" s="232" t="s">
        <v>1816</v>
      </c>
      <c r="C804" s="242" t="s">
        <v>1817</v>
      </c>
      <c r="D804" s="233" t="s">
        <v>290</v>
      </c>
      <c r="E804" s="234">
        <v>25</v>
      </c>
      <c r="F804" s="235"/>
      <c r="G804" s="236">
        <f>ROUND(E804*F804,2)</f>
        <v>0</v>
      </c>
      <c r="H804" s="235"/>
      <c r="I804" s="236">
        <f>ROUND(E804*H804,2)</f>
        <v>0</v>
      </c>
      <c r="J804" s="235"/>
      <c r="K804" s="236">
        <f>ROUND(E804*J804,2)</f>
        <v>0</v>
      </c>
      <c r="L804" s="236">
        <v>15</v>
      </c>
      <c r="M804" s="236">
        <f>G804*(1+L804/100)</f>
        <v>0</v>
      </c>
      <c r="N804" s="236">
        <v>6.0000000000000002E-5</v>
      </c>
      <c r="O804" s="236">
        <f>ROUND(E804*N804,2)</f>
        <v>0</v>
      </c>
      <c r="P804" s="236">
        <v>0</v>
      </c>
      <c r="Q804" s="236">
        <f>ROUND(E804*P804,2)</f>
        <v>0</v>
      </c>
      <c r="R804" s="236"/>
      <c r="S804" s="236" t="s">
        <v>272</v>
      </c>
      <c r="T804" s="237" t="s">
        <v>244</v>
      </c>
      <c r="U804" s="220">
        <v>0</v>
      </c>
      <c r="V804" s="220">
        <f>ROUND(E804*U804,2)</f>
        <v>0</v>
      </c>
      <c r="W804" s="220"/>
      <c r="X804" s="220" t="s">
        <v>292</v>
      </c>
      <c r="Y804" s="210"/>
      <c r="Z804" s="210"/>
      <c r="AA804" s="210"/>
      <c r="AB804" s="210"/>
      <c r="AC804" s="210"/>
      <c r="AD804" s="210"/>
      <c r="AE804" s="210"/>
      <c r="AF804" s="210"/>
      <c r="AG804" s="210" t="s">
        <v>293</v>
      </c>
      <c r="AH804" s="210"/>
      <c r="AI804" s="210"/>
      <c r="AJ804" s="210"/>
      <c r="AK804" s="210"/>
      <c r="AL804" s="210"/>
      <c r="AM804" s="210"/>
      <c r="AN804" s="210"/>
      <c r="AO804" s="210"/>
      <c r="AP804" s="210"/>
      <c r="AQ804" s="210"/>
      <c r="AR804" s="210"/>
      <c r="AS804" s="210"/>
      <c r="AT804" s="210"/>
      <c r="AU804" s="210"/>
      <c r="AV804" s="210"/>
      <c r="AW804" s="210"/>
      <c r="AX804" s="210"/>
      <c r="AY804" s="210"/>
      <c r="AZ804" s="210"/>
      <c r="BA804" s="210"/>
      <c r="BB804" s="210"/>
      <c r="BC804" s="210"/>
      <c r="BD804" s="210"/>
      <c r="BE804" s="210"/>
      <c r="BF804" s="210"/>
      <c r="BG804" s="210"/>
      <c r="BH804" s="210"/>
    </row>
    <row r="805" spans="1:60" outlineLevel="1" x14ac:dyDescent="0.25">
      <c r="A805" s="217"/>
      <c r="B805" s="218"/>
      <c r="C805" s="244" t="s">
        <v>1818</v>
      </c>
      <c r="D805" s="222"/>
      <c r="E805" s="223">
        <v>25</v>
      </c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10"/>
      <c r="Z805" s="210"/>
      <c r="AA805" s="210"/>
      <c r="AB805" s="210"/>
      <c r="AC805" s="210"/>
      <c r="AD805" s="210"/>
      <c r="AE805" s="210"/>
      <c r="AF805" s="210"/>
      <c r="AG805" s="210" t="s">
        <v>282</v>
      </c>
      <c r="AH805" s="210">
        <v>0</v>
      </c>
      <c r="AI805" s="210"/>
      <c r="AJ805" s="210"/>
      <c r="AK805" s="210"/>
      <c r="AL805" s="210"/>
      <c r="AM805" s="210"/>
      <c r="AN805" s="210"/>
      <c r="AO805" s="210"/>
      <c r="AP805" s="210"/>
      <c r="AQ805" s="210"/>
      <c r="AR805" s="210"/>
      <c r="AS805" s="210"/>
      <c r="AT805" s="210"/>
      <c r="AU805" s="210"/>
      <c r="AV805" s="210"/>
      <c r="AW805" s="210"/>
      <c r="AX805" s="210"/>
      <c r="AY805" s="210"/>
      <c r="AZ805" s="210"/>
      <c r="BA805" s="210"/>
      <c r="BB805" s="210"/>
      <c r="BC805" s="210"/>
      <c r="BD805" s="210"/>
      <c r="BE805" s="210"/>
      <c r="BF805" s="210"/>
      <c r="BG805" s="210"/>
      <c r="BH805" s="210"/>
    </row>
    <row r="806" spans="1:60" outlineLevel="1" x14ac:dyDescent="0.25">
      <c r="A806" s="231">
        <v>214</v>
      </c>
      <c r="B806" s="232" t="s">
        <v>1819</v>
      </c>
      <c r="C806" s="242" t="s">
        <v>1820</v>
      </c>
      <c r="D806" s="233" t="s">
        <v>526</v>
      </c>
      <c r="E806" s="234">
        <v>2</v>
      </c>
      <c r="F806" s="235"/>
      <c r="G806" s="236">
        <f>ROUND(E806*F806,2)</f>
        <v>0</v>
      </c>
      <c r="H806" s="235"/>
      <c r="I806" s="236">
        <f>ROUND(E806*H806,2)</f>
        <v>0</v>
      </c>
      <c r="J806" s="235"/>
      <c r="K806" s="236">
        <f>ROUND(E806*J806,2)</f>
        <v>0</v>
      </c>
      <c r="L806" s="236">
        <v>15</v>
      </c>
      <c r="M806" s="236">
        <f>G806*(1+L806/100)</f>
        <v>0</v>
      </c>
      <c r="N806" s="236">
        <v>0</v>
      </c>
      <c r="O806" s="236">
        <f>ROUND(E806*N806,2)</f>
        <v>0</v>
      </c>
      <c r="P806" s="236">
        <v>0</v>
      </c>
      <c r="Q806" s="236">
        <f>ROUND(E806*P806,2)</f>
        <v>0</v>
      </c>
      <c r="R806" s="236"/>
      <c r="S806" s="236" t="s">
        <v>272</v>
      </c>
      <c r="T806" s="237" t="s">
        <v>244</v>
      </c>
      <c r="U806" s="220">
        <v>0</v>
      </c>
      <c r="V806" s="220">
        <f>ROUND(E806*U806,2)</f>
        <v>0</v>
      </c>
      <c r="W806" s="220"/>
      <c r="X806" s="220" t="s">
        <v>292</v>
      </c>
      <c r="Y806" s="210"/>
      <c r="Z806" s="210"/>
      <c r="AA806" s="210"/>
      <c r="AB806" s="210"/>
      <c r="AC806" s="210"/>
      <c r="AD806" s="210"/>
      <c r="AE806" s="210"/>
      <c r="AF806" s="210"/>
      <c r="AG806" s="210" t="s">
        <v>293</v>
      </c>
      <c r="AH806" s="210"/>
      <c r="AI806" s="210"/>
      <c r="AJ806" s="210"/>
      <c r="AK806" s="210"/>
      <c r="AL806" s="210"/>
      <c r="AM806" s="210"/>
      <c r="AN806" s="210"/>
      <c r="AO806" s="210"/>
      <c r="AP806" s="210"/>
      <c r="AQ806" s="210"/>
      <c r="AR806" s="210"/>
      <c r="AS806" s="210"/>
      <c r="AT806" s="210"/>
      <c r="AU806" s="210"/>
      <c r="AV806" s="210"/>
      <c r="AW806" s="210"/>
      <c r="AX806" s="210"/>
      <c r="AY806" s="210"/>
      <c r="AZ806" s="210"/>
      <c r="BA806" s="210"/>
      <c r="BB806" s="210"/>
      <c r="BC806" s="210"/>
      <c r="BD806" s="210"/>
      <c r="BE806" s="210"/>
      <c r="BF806" s="210"/>
      <c r="BG806" s="210"/>
      <c r="BH806" s="210"/>
    </row>
    <row r="807" spans="1:60" outlineLevel="1" x14ac:dyDescent="0.25">
      <c r="A807" s="217"/>
      <c r="B807" s="218"/>
      <c r="C807" s="244" t="s">
        <v>1821</v>
      </c>
      <c r="D807" s="222"/>
      <c r="E807" s="223">
        <v>2</v>
      </c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10"/>
      <c r="Z807" s="210"/>
      <c r="AA807" s="210"/>
      <c r="AB807" s="210"/>
      <c r="AC807" s="210"/>
      <c r="AD807" s="210"/>
      <c r="AE807" s="210"/>
      <c r="AF807" s="210"/>
      <c r="AG807" s="210" t="s">
        <v>282</v>
      </c>
      <c r="AH807" s="210">
        <v>0</v>
      </c>
      <c r="AI807" s="210"/>
      <c r="AJ807" s="210"/>
      <c r="AK807" s="210"/>
      <c r="AL807" s="210"/>
      <c r="AM807" s="210"/>
      <c r="AN807" s="210"/>
      <c r="AO807" s="210"/>
      <c r="AP807" s="210"/>
      <c r="AQ807" s="210"/>
      <c r="AR807" s="210"/>
      <c r="AS807" s="210"/>
      <c r="AT807" s="210"/>
      <c r="AU807" s="210"/>
      <c r="AV807" s="210"/>
      <c r="AW807" s="210"/>
      <c r="AX807" s="210"/>
      <c r="AY807" s="210"/>
      <c r="AZ807" s="210"/>
      <c r="BA807" s="210"/>
      <c r="BB807" s="210"/>
      <c r="BC807" s="210"/>
      <c r="BD807" s="210"/>
      <c r="BE807" s="210"/>
      <c r="BF807" s="210"/>
      <c r="BG807" s="210"/>
      <c r="BH807" s="210"/>
    </row>
    <row r="808" spans="1:60" outlineLevel="1" x14ac:dyDescent="0.25">
      <c r="A808" s="231">
        <v>215</v>
      </c>
      <c r="B808" s="232" t="s">
        <v>1822</v>
      </c>
      <c r="C808" s="242" t="s">
        <v>1823</v>
      </c>
      <c r="D808" s="233" t="s">
        <v>342</v>
      </c>
      <c r="E808" s="234">
        <v>1</v>
      </c>
      <c r="F808" s="235"/>
      <c r="G808" s="236">
        <f>ROUND(E808*F808,2)</f>
        <v>0</v>
      </c>
      <c r="H808" s="235"/>
      <c r="I808" s="236">
        <f>ROUND(E808*H808,2)</f>
        <v>0</v>
      </c>
      <c r="J808" s="235"/>
      <c r="K808" s="236">
        <f>ROUND(E808*J808,2)</f>
        <v>0</v>
      </c>
      <c r="L808" s="236">
        <v>15</v>
      </c>
      <c r="M808" s="236">
        <f>G808*(1+L808/100)</f>
        <v>0</v>
      </c>
      <c r="N808" s="236">
        <v>0.08</v>
      </c>
      <c r="O808" s="236">
        <f>ROUND(E808*N808,2)</f>
        <v>0.08</v>
      </c>
      <c r="P808" s="236">
        <v>0</v>
      </c>
      <c r="Q808" s="236">
        <f>ROUND(E808*P808,2)</f>
        <v>0</v>
      </c>
      <c r="R808" s="236"/>
      <c r="S808" s="236" t="s">
        <v>272</v>
      </c>
      <c r="T808" s="237" t="s">
        <v>244</v>
      </c>
      <c r="U808" s="220">
        <v>0</v>
      </c>
      <c r="V808" s="220">
        <f>ROUND(E808*U808,2)</f>
        <v>0</v>
      </c>
      <c r="W808" s="220"/>
      <c r="X808" s="220" t="s">
        <v>292</v>
      </c>
      <c r="Y808" s="210"/>
      <c r="Z808" s="210"/>
      <c r="AA808" s="210"/>
      <c r="AB808" s="210"/>
      <c r="AC808" s="210"/>
      <c r="AD808" s="210"/>
      <c r="AE808" s="210"/>
      <c r="AF808" s="210"/>
      <c r="AG808" s="210" t="s">
        <v>293</v>
      </c>
      <c r="AH808" s="210"/>
      <c r="AI808" s="210"/>
      <c r="AJ808" s="210"/>
      <c r="AK808" s="210"/>
      <c r="AL808" s="210"/>
      <c r="AM808" s="210"/>
      <c r="AN808" s="210"/>
      <c r="AO808" s="210"/>
      <c r="AP808" s="210"/>
      <c r="AQ808" s="210"/>
      <c r="AR808" s="210"/>
      <c r="AS808" s="210"/>
      <c r="AT808" s="210"/>
      <c r="AU808" s="210"/>
      <c r="AV808" s="210"/>
      <c r="AW808" s="210"/>
      <c r="AX808" s="210"/>
      <c r="AY808" s="210"/>
      <c r="AZ808" s="210"/>
      <c r="BA808" s="210"/>
      <c r="BB808" s="210"/>
      <c r="BC808" s="210"/>
      <c r="BD808" s="210"/>
      <c r="BE808" s="210"/>
      <c r="BF808" s="210"/>
      <c r="BG808" s="210"/>
      <c r="BH808" s="210"/>
    </row>
    <row r="809" spans="1:60" outlineLevel="1" x14ac:dyDescent="0.25">
      <c r="A809" s="217"/>
      <c r="B809" s="218"/>
      <c r="C809" s="244" t="s">
        <v>1824</v>
      </c>
      <c r="D809" s="222"/>
      <c r="E809" s="223">
        <v>1</v>
      </c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10"/>
      <c r="Z809" s="210"/>
      <c r="AA809" s="210"/>
      <c r="AB809" s="210"/>
      <c r="AC809" s="210"/>
      <c r="AD809" s="210"/>
      <c r="AE809" s="210"/>
      <c r="AF809" s="210"/>
      <c r="AG809" s="210" t="s">
        <v>282</v>
      </c>
      <c r="AH809" s="210">
        <v>0</v>
      </c>
      <c r="AI809" s="210"/>
      <c r="AJ809" s="210"/>
      <c r="AK809" s="210"/>
      <c r="AL809" s="210"/>
      <c r="AM809" s="210"/>
      <c r="AN809" s="210"/>
      <c r="AO809" s="210"/>
      <c r="AP809" s="210"/>
      <c r="AQ809" s="210"/>
      <c r="AR809" s="210"/>
      <c r="AS809" s="210"/>
      <c r="AT809" s="210"/>
      <c r="AU809" s="210"/>
      <c r="AV809" s="210"/>
      <c r="AW809" s="210"/>
      <c r="AX809" s="210"/>
      <c r="AY809" s="210"/>
      <c r="AZ809" s="210"/>
      <c r="BA809" s="210"/>
      <c r="BB809" s="210"/>
      <c r="BC809" s="210"/>
      <c r="BD809" s="210"/>
      <c r="BE809" s="210"/>
      <c r="BF809" s="210"/>
      <c r="BG809" s="210"/>
      <c r="BH809" s="210"/>
    </row>
    <row r="810" spans="1:60" outlineLevel="1" x14ac:dyDescent="0.25">
      <c r="A810" s="217"/>
      <c r="B810" s="218"/>
      <c r="C810" s="244" t="s">
        <v>1825</v>
      </c>
      <c r="D810" s="222"/>
      <c r="E810" s="223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10"/>
      <c r="Z810" s="210"/>
      <c r="AA810" s="210"/>
      <c r="AB810" s="210"/>
      <c r="AC810" s="210"/>
      <c r="AD810" s="210"/>
      <c r="AE810" s="210"/>
      <c r="AF810" s="210"/>
      <c r="AG810" s="210" t="s">
        <v>282</v>
      </c>
      <c r="AH810" s="210">
        <v>0</v>
      </c>
      <c r="AI810" s="210"/>
      <c r="AJ810" s="210"/>
      <c r="AK810" s="210"/>
      <c r="AL810" s="210"/>
      <c r="AM810" s="210"/>
      <c r="AN810" s="210"/>
      <c r="AO810" s="210"/>
      <c r="AP810" s="210"/>
      <c r="AQ810" s="210"/>
      <c r="AR810" s="210"/>
      <c r="AS810" s="210"/>
      <c r="AT810" s="210"/>
      <c r="AU810" s="210"/>
      <c r="AV810" s="210"/>
      <c r="AW810" s="210"/>
      <c r="AX810" s="210"/>
      <c r="AY810" s="210"/>
      <c r="AZ810" s="210"/>
      <c r="BA810" s="210"/>
      <c r="BB810" s="210"/>
      <c r="BC810" s="210"/>
      <c r="BD810" s="210"/>
      <c r="BE810" s="210"/>
      <c r="BF810" s="210"/>
      <c r="BG810" s="210"/>
      <c r="BH810" s="210"/>
    </row>
    <row r="811" spans="1:60" outlineLevel="1" x14ac:dyDescent="0.25">
      <c r="A811" s="231">
        <v>216</v>
      </c>
      <c r="B811" s="232" t="s">
        <v>1826</v>
      </c>
      <c r="C811" s="242" t="s">
        <v>1827</v>
      </c>
      <c r="D811" s="233" t="s">
        <v>526</v>
      </c>
      <c r="E811" s="234">
        <v>1</v>
      </c>
      <c r="F811" s="235"/>
      <c r="G811" s="236">
        <f>ROUND(E811*F811,2)</f>
        <v>0</v>
      </c>
      <c r="H811" s="235"/>
      <c r="I811" s="236">
        <f>ROUND(E811*H811,2)</f>
        <v>0</v>
      </c>
      <c r="J811" s="235"/>
      <c r="K811" s="236">
        <f>ROUND(E811*J811,2)</f>
        <v>0</v>
      </c>
      <c r="L811" s="236">
        <v>15</v>
      </c>
      <c r="M811" s="236">
        <f>G811*(1+L811/100)</f>
        <v>0</v>
      </c>
      <c r="N811" s="236">
        <v>0</v>
      </c>
      <c r="O811" s="236">
        <f>ROUND(E811*N811,2)</f>
        <v>0</v>
      </c>
      <c r="P811" s="236">
        <v>0</v>
      </c>
      <c r="Q811" s="236">
        <f>ROUND(E811*P811,2)</f>
        <v>0</v>
      </c>
      <c r="R811" s="236"/>
      <c r="S811" s="236" t="s">
        <v>272</v>
      </c>
      <c r="T811" s="237" t="s">
        <v>244</v>
      </c>
      <c r="U811" s="220">
        <v>0</v>
      </c>
      <c r="V811" s="220">
        <f>ROUND(E811*U811,2)</f>
        <v>0</v>
      </c>
      <c r="W811" s="220"/>
      <c r="X811" s="220" t="s">
        <v>292</v>
      </c>
      <c r="Y811" s="210"/>
      <c r="Z811" s="210"/>
      <c r="AA811" s="210"/>
      <c r="AB811" s="210"/>
      <c r="AC811" s="210"/>
      <c r="AD811" s="210"/>
      <c r="AE811" s="210"/>
      <c r="AF811" s="210"/>
      <c r="AG811" s="210" t="s">
        <v>293</v>
      </c>
      <c r="AH811" s="210"/>
      <c r="AI811" s="210"/>
      <c r="AJ811" s="210"/>
      <c r="AK811" s="210"/>
      <c r="AL811" s="210"/>
      <c r="AM811" s="210"/>
      <c r="AN811" s="210"/>
      <c r="AO811" s="210"/>
      <c r="AP811" s="210"/>
      <c r="AQ811" s="210"/>
      <c r="AR811" s="210"/>
      <c r="AS811" s="210"/>
      <c r="AT811" s="210"/>
      <c r="AU811" s="210"/>
      <c r="AV811" s="210"/>
      <c r="AW811" s="210"/>
      <c r="AX811" s="210"/>
      <c r="AY811" s="210"/>
      <c r="AZ811" s="210"/>
      <c r="BA811" s="210"/>
      <c r="BB811" s="210"/>
      <c r="BC811" s="210"/>
      <c r="BD811" s="210"/>
      <c r="BE811" s="210"/>
      <c r="BF811" s="210"/>
      <c r="BG811" s="210"/>
      <c r="BH811" s="210"/>
    </row>
    <row r="812" spans="1:60" outlineLevel="1" x14ac:dyDescent="0.25">
      <c r="A812" s="217"/>
      <c r="B812" s="218"/>
      <c r="C812" s="244" t="s">
        <v>1828</v>
      </c>
      <c r="D812" s="222"/>
      <c r="E812" s="223">
        <v>1</v>
      </c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10"/>
      <c r="Z812" s="210"/>
      <c r="AA812" s="210"/>
      <c r="AB812" s="210"/>
      <c r="AC812" s="210"/>
      <c r="AD812" s="210"/>
      <c r="AE812" s="210"/>
      <c r="AF812" s="210"/>
      <c r="AG812" s="210" t="s">
        <v>282</v>
      </c>
      <c r="AH812" s="210">
        <v>0</v>
      </c>
      <c r="AI812" s="210"/>
      <c r="AJ812" s="210"/>
      <c r="AK812" s="210"/>
      <c r="AL812" s="210"/>
      <c r="AM812" s="210"/>
      <c r="AN812" s="210"/>
      <c r="AO812" s="210"/>
      <c r="AP812" s="210"/>
      <c r="AQ812" s="210"/>
      <c r="AR812" s="210"/>
      <c r="AS812" s="210"/>
      <c r="AT812" s="210"/>
      <c r="AU812" s="210"/>
      <c r="AV812" s="210"/>
      <c r="AW812" s="210"/>
      <c r="AX812" s="210"/>
      <c r="AY812" s="210"/>
      <c r="AZ812" s="210"/>
      <c r="BA812" s="210"/>
      <c r="BB812" s="210"/>
      <c r="BC812" s="210"/>
      <c r="BD812" s="210"/>
      <c r="BE812" s="210"/>
      <c r="BF812" s="210"/>
      <c r="BG812" s="210"/>
      <c r="BH812" s="210"/>
    </row>
    <row r="813" spans="1:60" outlineLevel="1" x14ac:dyDescent="0.25">
      <c r="A813" s="231">
        <v>217</v>
      </c>
      <c r="B813" s="232" t="s">
        <v>1829</v>
      </c>
      <c r="C813" s="242" t="s">
        <v>1830</v>
      </c>
      <c r="D813" s="233" t="s">
        <v>526</v>
      </c>
      <c r="E813" s="234">
        <v>1</v>
      </c>
      <c r="F813" s="235"/>
      <c r="G813" s="236">
        <f>ROUND(E813*F813,2)</f>
        <v>0</v>
      </c>
      <c r="H813" s="235"/>
      <c r="I813" s="236">
        <f>ROUND(E813*H813,2)</f>
        <v>0</v>
      </c>
      <c r="J813" s="235"/>
      <c r="K813" s="236">
        <f>ROUND(E813*J813,2)</f>
        <v>0</v>
      </c>
      <c r="L813" s="236">
        <v>15</v>
      </c>
      <c r="M813" s="236">
        <f>G813*(1+L813/100)</f>
        <v>0</v>
      </c>
      <c r="N813" s="236">
        <v>0</v>
      </c>
      <c r="O813" s="236">
        <f>ROUND(E813*N813,2)</f>
        <v>0</v>
      </c>
      <c r="P813" s="236">
        <v>0</v>
      </c>
      <c r="Q813" s="236">
        <f>ROUND(E813*P813,2)</f>
        <v>0</v>
      </c>
      <c r="R813" s="236"/>
      <c r="S813" s="236" t="s">
        <v>272</v>
      </c>
      <c r="T813" s="237" t="s">
        <v>244</v>
      </c>
      <c r="U813" s="220">
        <v>0</v>
      </c>
      <c r="V813" s="220">
        <f>ROUND(E813*U813,2)</f>
        <v>0</v>
      </c>
      <c r="W813" s="220"/>
      <c r="X813" s="220" t="s">
        <v>292</v>
      </c>
      <c r="Y813" s="210"/>
      <c r="Z813" s="210"/>
      <c r="AA813" s="210"/>
      <c r="AB813" s="210"/>
      <c r="AC813" s="210"/>
      <c r="AD813" s="210"/>
      <c r="AE813" s="210"/>
      <c r="AF813" s="210"/>
      <c r="AG813" s="210" t="s">
        <v>293</v>
      </c>
      <c r="AH813" s="210"/>
      <c r="AI813" s="210"/>
      <c r="AJ813" s="210"/>
      <c r="AK813" s="210"/>
      <c r="AL813" s="210"/>
      <c r="AM813" s="210"/>
      <c r="AN813" s="210"/>
      <c r="AO813" s="210"/>
      <c r="AP813" s="210"/>
      <c r="AQ813" s="210"/>
      <c r="AR813" s="210"/>
      <c r="AS813" s="210"/>
      <c r="AT813" s="210"/>
      <c r="AU813" s="210"/>
      <c r="AV813" s="210"/>
      <c r="AW813" s="210"/>
      <c r="AX813" s="210"/>
      <c r="AY813" s="210"/>
      <c r="AZ813" s="210"/>
      <c r="BA813" s="210"/>
      <c r="BB813" s="210"/>
      <c r="BC813" s="210"/>
      <c r="BD813" s="210"/>
      <c r="BE813" s="210"/>
      <c r="BF813" s="210"/>
      <c r="BG813" s="210"/>
      <c r="BH813" s="210"/>
    </row>
    <row r="814" spans="1:60" outlineLevel="1" x14ac:dyDescent="0.25">
      <c r="A814" s="217"/>
      <c r="B814" s="218"/>
      <c r="C814" s="244" t="s">
        <v>1831</v>
      </c>
      <c r="D814" s="222"/>
      <c r="E814" s="223">
        <v>1</v>
      </c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10"/>
      <c r="Z814" s="210"/>
      <c r="AA814" s="210"/>
      <c r="AB814" s="210"/>
      <c r="AC814" s="210"/>
      <c r="AD814" s="210"/>
      <c r="AE814" s="210"/>
      <c r="AF814" s="210"/>
      <c r="AG814" s="210" t="s">
        <v>282</v>
      </c>
      <c r="AH814" s="210">
        <v>0</v>
      </c>
      <c r="AI814" s="210"/>
      <c r="AJ814" s="210"/>
      <c r="AK814" s="210"/>
      <c r="AL814" s="210"/>
      <c r="AM814" s="210"/>
      <c r="AN814" s="210"/>
      <c r="AO814" s="210"/>
      <c r="AP814" s="210"/>
      <c r="AQ814" s="210"/>
      <c r="AR814" s="210"/>
      <c r="AS814" s="210"/>
      <c r="AT814" s="210"/>
      <c r="AU814" s="210"/>
      <c r="AV814" s="210"/>
      <c r="AW814" s="210"/>
      <c r="AX814" s="210"/>
      <c r="AY814" s="210"/>
      <c r="AZ814" s="210"/>
      <c r="BA814" s="210"/>
      <c r="BB814" s="210"/>
      <c r="BC814" s="210"/>
      <c r="BD814" s="210"/>
      <c r="BE814" s="210"/>
      <c r="BF814" s="210"/>
      <c r="BG814" s="210"/>
      <c r="BH814" s="210"/>
    </row>
    <row r="815" spans="1:60" outlineLevel="1" x14ac:dyDescent="0.25">
      <c r="A815" s="231">
        <v>218</v>
      </c>
      <c r="B815" s="232" t="s">
        <v>1832</v>
      </c>
      <c r="C815" s="242" t="s">
        <v>1833</v>
      </c>
      <c r="D815" s="233" t="s">
        <v>526</v>
      </c>
      <c r="E815" s="234">
        <v>1</v>
      </c>
      <c r="F815" s="235"/>
      <c r="G815" s="236">
        <f>ROUND(E815*F815,2)</f>
        <v>0</v>
      </c>
      <c r="H815" s="235"/>
      <c r="I815" s="236">
        <f>ROUND(E815*H815,2)</f>
        <v>0</v>
      </c>
      <c r="J815" s="235"/>
      <c r="K815" s="236">
        <f>ROUND(E815*J815,2)</f>
        <v>0</v>
      </c>
      <c r="L815" s="236">
        <v>15</v>
      </c>
      <c r="M815" s="236">
        <f>G815*(1+L815/100)</f>
        <v>0</v>
      </c>
      <c r="N815" s="236">
        <v>0</v>
      </c>
      <c r="O815" s="236">
        <f>ROUND(E815*N815,2)</f>
        <v>0</v>
      </c>
      <c r="P815" s="236">
        <v>0</v>
      </c>
      <c r="Q815" s="236">
        <f>ROUND(E815*P815,2)</f>
        <v>0</v>
      </c>
      <c r="R815" s="236"/>
      <c r="S815" s="236" t="s">
        <v>272</v>
      </c>
      <c r="T815" s="237" t="s">
        <v>244</v>
      </c>
      <c r="U815" s="220">
        <v>0</v>
      </c>
      <c r="V815" s="220">
        <f>ROUND(E815*U815,2)</f>
        <v>0</v>
      </c>
      <c r="W815" s="220"/>
      <c r="X815" s="220" t="s">
        <v>292</v>
      </c>
      <c r="Y815" s="210"/>
      <c r="Z815" s="210"/>
      <c r="AA815" s="210"/>
      <c r="AB815" s="210"/>
      <c r="AC815" s="210"/>
      <c r="AD815" s="210"/>
      <c r="AE815" s="210"/>
      <c r="AF815" s="210"/>
      <c r="AG815" s="210" t="s">
        <v>293</v>
      </c>
      <c r="AH815" s="210"/>
      <c r="AI815" s="210"/>
      <c r="AJ815" s="210"/>
      <c r="AK815" s="210"/>
      <c r="AL815" s="210"/>
      <c r="AM815" s="210"/>
      <c r="AN815" s="210"/>
      <c r="AO815" s="210"/>
      <c r="AP815" s="210"/>
      <c r="AQ815" s="210"/>
      <c r="AR815" s="210"/>
      <c r="AS815" s="210"/>
      <c r="AT815" s="210"/>
      <c r="AU815" s="210"/>
      <c r="AV815" s="210"/>
      <c r="AW815" s="210"/>
      <c r="AX815" s="210"/>
      <c r="AY815" s="210"/>
      <c r="AZ815" s="210"/>
      <c r="BA815" s="210"/>
      <c r="BB815" s="210"/>
      <c r="BC815" s="210"/>
      <c r="BD815" s="210"/>
      <c r="BE815" s="210"/>
      <c r="BF815" s="210"/>
      <c r="BG815" s="210"/>
      <c r="BH815" s="210"/>
    </row>
    <row r="816" spans="1:60" outlineLevel="1" x14ac:dyDescent="0.25">
      <c r="A816" s="217"/>
      <c r="B816" s="218"/>
      <c r="C816" s="244" t="s">
        <v>1834</v>
      </c>
      <c r="D816" s="222"/>
      <c r="E816" s="223">
        <v>1</v>
      </c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10"/>
      <c r="Z816" s="210"/>
      <c r="AA816" s="210"/>
      <c r="AB816" s="210"/>
      <c r="AC816" s="210"/>
      <c r="AD816" s="210"/>
      <c r="AE816" s="210"/>
      <c r="AF816" s="210"/>
      <c r="AG816" s="210" t="s">
        <v>282</v>
      </c>
      <c r="AH816" s="210">
        <v>0</v>
      </c>
      <c r="AI816" s="210"/>
      <c r="AJ816" s="210"/>
      <c r="AK816" s="210"/>
      <c r="AL816" s="210"/>
      <c r="AM816" s="210"/>
      <c r="AN816" s="210"/>
      <c r="AO816" s="210"/>
      <c r="AP816" s="210"/>
      <c r="AQ816" s="210"/>
      <c r="AR816" s="210"/>
      <c r="AS816" s="210"/>
      <c r="AT816" s="210"/>
      <c r="AU816" s="210"/>
      <c r="AV816" s="210"/>
      <c r="AW816" s="210"/>
      <c r="AX816" s="210"/>
      <c r="AY816" s="210"/>
      <c r="AZ816" s="210"/>
      <c r="BA816" s="210"/>
      <c r="BB816" s="210"/>
      <c r="BC816" s="210"/>
      <c r="BD816" s="210"/>
      <c r="BE816" s="210"/>
      <c r="BF816" s="210"/>
      <c r="BG816" s="210"/>
      <c r="BH816" s="210"/>
    </row>
    <row r="817" spans="1:60" outlineLevel="1" x14ac:dyDescent="0.25">
      <c r="A817" s="231">
        <v>219</v>
      </c>
      <c r="B817" s="232" t="s">
        <v>1835</v>
      </c>
      <c r="C817" s="242" t="s">
        <v>1836</v>
      </c>
      <c r="D817" s="233" t="s">
        <v>526</v>
      </c>
      <c r="E817" s="234">
        <v>1</v>
      </c>
      <c r="F817" s="235"/>
      <c r="G817" s="236">
        <f>ROUND(E817*F817,2)</f>
        <v>0</v>
      </c>
      <c r="H817" s="235"/>
      <c r="I817" s="236">
        <f>ROUND(E817*H817,2)</f>
        <v>0</v>
      </c>
      <c r="J817" s="235"/>
      <c r="K817" s="236">
        <f>ROUND(E817*J817,2)</f>
        <v>0</v>
      </c>
      <c r="L817" s="236">
        <v>15</v>
      </c>
      <c r="M817" s="236">
        <f>G817*(1+L817/100)</f>
        <v>0</v>
      </c>
      <c r="N817" s="236">
        <v>0</v>
      </c>
      <c r="O817" s="236">
        <f>ROUND(E817*N817,2)</f>
        <v>0</v>
      </c>
      <c r="P817" s="236">
        <v>0</v>
      </c>
      <c r="Q817" s="236">
        <f>ROUND(E817*P817,2)</f>
        <v>0</v>
      </c>
      <c r="R817" s="236"/>
      <c r="S817" s="236" t="s">
        <v>272</v>
      </c>
      <c r="T817" s="237" t="s">
        <v>244</v>
      </c>
      <c r="U817" s="220">
        <v>0</v>
      </c>
      <c r="V817" s="220">
        <f>ROUND(E817*U817,2)</f>
        <v>0</v>
      </c>
      <c r="W817" s="220"/>
      <c r="X817" s="220" t="s">
        <v>292</v>
      </c>
      <c r="Y817" s="210"/>
      <c r="Z817" s="210"/>
      <c r="AA817" s="210"/>
      <c r="AB817" s="210"/>
      <c r="AC817" s="210"/>
      <c r="AD817" s="210"/>
      <c r="AE817" s="210"/>
      <c r="AF817" s="210"/>
      <c r="AG817" s="210" t="s">
        <v>293</v>
      </c>
      <c r="AH817" s="210"/>
      <c r="AI817" s="210"/>
      <c r="AJ817" s="210"/>
      <c r="AK817" s="210"/>
      <c r="AL817" s="210"/>
      <c r="AM817" s="210"/>
      <c r="AN817" s="210"/>
      <c r="AO817" s="210"/>
      <c r="AP817" s="210"/>
      <c r="AQ817" s="210"/>
      <c r="AR817" s="210"/>
      <c r="AS817" s="210"/>
      <c r="AT817" s="210"/>
      <c r="AU817" s="210"/>
      <c r="AV817" s="210"/>
      <c r="AW817" s="210"/>
      <c r="AX817" s="210"/>
      <c r="AY817" s="210"/>
      <c r="AZ817" s="210"/>
      <c r="BA817" s="210"/>
      <c r="BB817" s="210"/>
      <c r="BC817" s="210"/>
      <c r="BD817" s="210"/>
      <c r="BE817" s="210"/>
      <c r="BF817" s="210"/>
      <c r="BG817" s="210"/>
      <c r="BH817" s="210"/>
    </row>
    <row r="818" spans="1:60" outlineLevel="1" x14ac:dyDescent="0.25">
      <c r="A818" s="217"/>
      <c r="B818" s="218"/>
      <c r="C818" s="244" t="s">
        <v>1837</v>
      </c>
      <c r="D818" s="222"/>
      <c r="E818" s="223">
        <v>1</v>
      </c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10"/>
      <c r="Z818" s="210"/>
      <c r="AA818" s="210"/>
      <c r="AB818" s="210"/>
      <c r="AC818" s="210"/>
      <c r="AD818" s="210"/>
      <c r="AE818" s="210"/>
      <c r="AF818" s="210"/>
      <c r="AG818" s="210" t="s">
        <v>282</v>
      </c>
      <c r="AH818" s="210">
        <v>0</v>
      </c>
      <c r="AI818" s="210"/>
      <c r="AJ818" s="210"/>
      <c r="AK818" s="210"/>
      <c r="AL818" s="210"/>
      <c r="AM818" s="210"/>
      <c r="AN818" s="210"/>
      <c r="AO818" s="210"/>
      <c r="AP818" s="210"/>
      <c r="AQ818" s="210"/>
      <c r="AR818" s="210"/>
      <c r="AS818" s="210"/>
      <c r="AT818" s="210"/>
      <c r="AU818" s="210"/>
      <c r="AV818" s="210"/>
      <c r="AW818" s="210"/>
      <c r="AX818" s="210"/>
      <c r="AY818" s="210"/>
      <c r="AZ818" s="210"/>
      <c r="BA818" s="210"/>
      <c r="BB818" s="210"/>
      <c r="BC818" s="210"/>
      <c r="BD818" s="210"/>
      <c r="BE818" s="210"/>
      <c r="BF818" s="210"/>
      <c r="BG818" s="210"/>
      <c r="BH818" s="210"/>
    </row>
    <row r="819" spans="1:60" outlineLevel="1" x14ac:dyDescent="0.25">
      <c r="A819" s="217"/>
      <c r="B819" s="218"/>
      <c r="C819" s="244" t="s">
        <v>1825</v>
      </c>
      <c r="D819" s="222"/>
      <c r="E819" s="223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10"/>
      <c r="Z819" s="210"/>
      <c r="AA819" s="210"/>
      <c r="AB819" s="210"/>
      <c r="AC819" s="210"/>
      <c r="AD819" s="210"/>
      <c r="AE819" s="210"/>
      <c r="AF819" s="210"/>
      <c r="AG819" s="210" t="s">
        <v>282</v>
      </c>
      <c r="AH819" s="210">
        <v>0</v>
      </c>
      <c r="AI819" s="210"/>
      <c r="AJ819" s="210"/>
      <c r="AK819" s="210"/>
      <c r="AL819" s="210"/>
      <c r="AM819" s="210"/>
      <c r="AN819" s="210"/>
      <c r="AO819" s="210"/>
      <c r="AP819" s="210"/>
      <c r="AQ819" s="210"/>
      <c r="AR819" s="210"/>
      <c r="AS819" s="210"/>
      <c r="AT819" s="210"/>
      <c r="AU819" s="210"/>
      <c r="AV819" s="210"/>
      <c r="AW819" s="210"/>
      <c r="AX819" s="210"/>
      <c r="AY819" s="210"/>
      <c r="AZ819" s="210"/>
      <c r="BA819" s="210"/>
      <c r="BB819" s="210"/>
      <c r="BC819" s="210"/>
      <c r="BD819" s="210"/>
      <c r="BE819" s="210"/>
      <c r="BF819" s="210"/>
      <c r="BG819" s="210"/>
      <c r="BH819" s="210"/>
    </row>
    <row r="820" spans="1:60" outlineLevel="1" x14ac:dyDescent="0.25">
      <c r="A820" s="231">
        <v>220</v>
      </c>
      <c r="B820" s="232" t="s">
        <v>1838</v>
      </c>
      <c r="C820" s="242" t="s">
        <v>1839</v>
      </c>
      <c r="D820" s="233" t="s">
        <v>271</v>
      </c>
      <c r="E820" s="234">
        <v>1</v>
      </c>
      <c r="F820" s="235"/>
      <c r="G820" s="236">
        <f>ROUND(E820*F820,2)</f>
        <v>0</v>
      </c>
      <c r="H820" s="235"/>
      <c r="I820" s="236">
        <f>ROUND(E820*H820,2)</f>
        <v>0</v>
      </c>
      <c r="J820" s="235"/>
      <c r="K820" s="236">
        <f>ROUND(E820*J820,2)</f>
        <v>0</v>
      </c>
      <c r="L820" s="236">
        <v>15</v>
      </c>
      <c r="M820" s="236">
        <f>G820*(1+L820/100)</f>
        <v>0</v>
      </c>
      <c r="N820" s="236">
        <v>0</v>
      </c>
      <c r="O820" s="236">
        <f>ROUND(E820*N820,2)</f>
        <v>0</v>
      </c>
      <c r="P820" s="236">
        <v>0</v>
      </c>
      <c r="Q820" s="236">
        <f>ROUND(E820*P820,2)</f>
        <v>0</v>
      </c>
      <c r="R820" s="236"/>
      <c r="S820" s="236" t="s">
        <v>272</v>
      </c>
      <c r="T820" s="237" t="s">
        <v>244</v>
      </c>
      <c r="U820" s="220">
        <v>0</v>
      </c>
      <c r="V820" s="220">
        <f>ROUND(E820*U820,2)</f>
        <v>0</v>
      </c>
      <c r="W820" s="220"/>
      <c r="X820" s="220" t="s">
        <v>292</v>
      </c>
      <c r="Y820" s="210"/>
      <c r="Z820" s="210"/>
      <c r="AA820" s="210"/>
      <c r="AB820" s="210"/>
      <c r="AC820" s="210"/>
      <c r="AD820" s="210"/>
      <c r="AE820" s="210"/>
      <c r="AF820" s="210"/>
      <c r="AG820" s="210" t="s">
        <v>293</v>
      </c>
      <c r="AH820" s="210"/>
      <c r="AI820" s="210"/>
      <c r="AJ820" s="210"/>
      <c r="AK820" s="210"/>
      <c r="AL820" s="210"/>
      <c r="AM820" s="210"/>
      <c r="AN820" s="210"/>
      <c r="AO820" s="210"/>
      <c r="AP820" s="210"/>
      <c r="AQ820" s="210"/>
      <c r="AR820" s="210"/>
      <c r="AS820" s="210"/>
      <c r="AT820" s="210"/>
      <c r="AU820" s="210"/>
      <c r="AV820" s="210"/>
      <c r="AW820" s="210"/>
      <c r="AX820" s="210"/>
      <c r="AY820" s="210"/>
      <c r="AZ820" s="210"/>
      <c r="BA820" s="210"/>
      <c r="BB820" s="210"/>
      <c r="BC820" s="210"/>
      <c r="BD820" s="210"/>
      <c r="BE820" s="210"/>
      <c r="BF820" s="210"/>
      <c r="BG820" s="210"/>
      <c r="BH820" s="210"/>
    </row>
    <row r="821" spans="1:60" outlineLevel="1" x14ac:dyDescent="0.25">
      <c r="A821" s="217"/>
      <c r="B821" s="218"/>
      <c r="C821" s="244" t="s">
        <v>1840</v>
      </c>
      <c r="D821" s="222"/>
      <c r="E821" s="223">
        <v>1</v>
      </c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10"/>
      <c r="Z821" s="210"/>
      <c r="AA821" s="210"/>
      <c r="AB821" s="210"/>
      <c r="AC821" s="210"/>
      <c r="AD821" s="210"/>
      <c r="AE821" s="210"/>
      <c r="AF821" s="210"/>
      <c r="AG821" s="210" t="s">
        <v>282</v>
      </c>
      <c r="AH821" s="210">
        <v>0</v>
      </c>
      <c r="AI821" s="210"/>
      <c r="AJ821" s="210"/>
      <c r="AK821" s="210"/>
      <c r="AL821" s="210"/>
      <c r="AM821" s="210"/>
      <c r="AN821" s="210"/>
      <c r="AO821" s="210"/>
      <c r="AP821" s="210"/>
      <c r="AQ821" s="210"/>
      <c r="AR821" s="210"/>
      <c r="AS821" s="210"/>
      <c r="AT821" s="210"/>
      <c r="AU821" s="210"/>
      <c r="AV821" s="210"/>
      <c r="AW821" s="210"/>
      <c r="AX821" s="210"/>
      <c r="AY821" s="210"/>
      <c r="AZ821" s="210"/>
      <c r="BA821" s="210"/>
      <c r="BB821" s="210"/>
      <c r="BC821" s="210"/>
      <c r="BD821" s="210"/>
      <c r="BE821" s="210"/>
      <c r="BF821" s="210"/>
      <c r="BG821" s="210"/>
      <c r="BH821" s="210"/>
    </row>
    <row r="822" spans="1:60" outlineLevel="1" x14ac:dyDescent="0.25">
      <c r="A822" s="217"/>
      <c r="B822" s="218"/>
      <c r="C822" s="244" t="s">
        <v>1825</v>
      </c>
      <c r="D822" s="222"/>
      <c r="E822" s="223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10"/>
      <c r="Z822" s="210"/>
      <c r="AA822" s="210"/>
      <c r="AB822" s="210"/>
      <c r="AC822" s="210"/>
      <c r="AD822" s="210"/>
      <c r="AE822" s="210"/>
      <c r="AF822" s="210"/>
      <c r="AG822" s="210" t="s">
        <v>282</v>
      </c>
      <c r="AH822" s="210">
        <v>0</v>
      </c>
      <c r="AI822" s="210"/>
      <c r="AJ822" s="210"/>
      <c r="AK822" s="210"/>
      <c r="AL822" s="210"/>
      <c r="AM822" s="210"/>
      <c r="AN822" s="210"/>
      <c r="AO822" s="210"/>
      <c r="AP822" s="210"/>
      <c r="AQ822" s="210"/>
      <c r="AR822" s="210"/>
      <c r="AS822" s="210"/>
      <c r="AT822" s="210"/>
      <c r="AU822" s="210"/>
      <c r="AV822" s="210"/>
      <c r="AW822" s="210"/>
      <c r="AX822" s="210"/>
      <c r="AY822" s="210"/>
      <c r="AZ822" s="210"/>
      <c r="BA822" s="210"/>
      <c r="BB822" s="210"/>
      <c r="BC822" s="210"/>
      <c r="BD822" s="210"/>
      <c r="BE822" s="210"/>
      <c r="BF822" s="210"/>
      <c r="BG822" s="210"/>
      <c r="BH822" s="210"/>
    </row>
    <row r="823" spans="1:60" outlineLevel="1" x14ac:dyDescent="0.25">
      <c r="A823" s="231">
        <v>221</v>
      </c>
      <c r="B823" s="232" t="s">
        <v>1841</v>
      </c>
      <c r="C823" s="242" t="s">
        <v>1842</v>
      </c>
      <c r="D823" s="233" t="s">
        <v>271</v>
      </c>
      <c r="E823" s="234">
        <v>1</v>
      </c>
      <c r="F823" s="235"/>
      <c r="G823" s="236">
        <f>ROUND(E823*F823,2)</f>
        <v>0</v>
      </c>
      <c r="H823" s="235"/>
      <c r="I823" s="236">
        <f>ROUND(E823*H823,2)</f>
        <v>0</v>
      </c>
      <c r="J823" s="235"/>
      <c r="K823" s="236">
        <f>ROUND(E823*J823,2)</f>
        <v>0</v>
      </c>
      <c r="L823" s="236">
        <v>15</v>
      </c>
      <c r="M823" s="236">
        <f>G823*(1+L823/100)</f>
        <v>0</v>
      </c>
      <c r="N823" s="236">
        <v>0</v>
      </c>
      <c r="O823" s="236">
        <f>ROUND(E823*N823,2)</f>
        <v>0</v>
      </c>
      <c r="P823" s="236">
        <v>0</v>
      </c>
      <c r="Q823" s="236">
        <f>ROUND(E823*P823,2)</f>
        <v>0</v>
      </c>
      <c r="R823" s="236"/>
      <c r="S823" s="236" t="s">
        <v>272</v>
      </c>
      <c r="T823" s="237" t="s">
        <v>244</v>
      </c>
      <c r="U823" s="220">
        <v>0</v>
      </c>
      <c r="V823" s="220">
        <f>ROUND(E823*U823,2)</f>
        <v>0</v>
      </c>
      <c r="W823" s="220"/>
      <c r="X823" s="220" t="s">
        <v>292</v>
      </c>
      <c r="Y823" s="210"/>
      <c r="Z823" s="210"/>
      <c r="AA823" s="210"/>
      <c r="AB823" s="210"/>
      <c r="AC823" s="210"/>
      <c r="AD823" s="210"/>
      <c r="AE823" s="210"/>
      <c r="AF823" s="210"/>
      <c r="AG823" s="210" t="s">
        <v>293</v>
      </c>
      <c r="AH823" s="210"/>
      <c r="AI823" s="210"/>
      <c r="AJ823" s="210"/>
      <c r="AK823" s="210"/>
      <c r="AL823" s="210"/>
      <c r="AM823" s="210"/>
      <c r="AN823" s="210"/>
      <c r="AO823" s="210"/>
      <c r="AP823" s="210"/>
      <c r="AQ823" s="210"/>
      <c r="AR823" s="210"/>
      <c r="AS823" s="210"/>
      <c r="AT823" s="210"/>
      <c r="AU823" s="210"/>
      <c r="AV823" s="210"/>
      <c r="AW823" s="210"/>
      <c r="AX823" s="210"/>
      <c r="AY823" s="210"/>
      <c r="AZ823" s="210"/>
      <c r="BA823" s="210"/>
      <c r="BB823" s="210"/>
      <c r="BC823" s="210"/>
      <c r="BD823" s="210"/>
      <c r="BE823" s="210"/>
      <c r="BF823" s="210"/>
      <c r="BG823" s="210"/>
      <c r="BH823" s="210"/>
    </row>
    <row r="824" spans="1:60" outlineLevel="1" x14ac:dyDescent="0.25">
      <c r="A824" s="217"/>
      <c r="B824" s="218"/>
      <c r="C824" s="244" t="s">
        <v>1843</v>
      </c>
      <c r="D824" s="222"/>
      <c r="E824" s="223">
        <v>1</v>
      </c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10"/>
      <c r="Z824" s="210"/>
      <c r="AA824" s="210"/>
      <c r="AB824" s="210"/>
      <c r="AC824" s="210"/>
      <c r="AD824" s="210"/>
      <c r="AE824" s="210"/>
      <c r="AF824" s="210"/>
      <c r="AG824" s="210" t="s">
        <v>282</v>
      </c>
      <c r="AH824" s="210">
        <v>0</v>
      </c>
      <c r="AI824" s="210"/>
      <c r="AJ824" s="210"/>
      <c r="AK824" s="210"/>
      <c r="AL824" s="210"/>
      <c r="AM824" s="210"/>
      <c r="AN824" s="210"/>
      <c r="AO824" s="210"/>
      <c r="AP824" s="210"/>
      <c r="AQ824" s="210"/>
      <c r="AR824" s="210"/>
      <c r="AS824" s="210"/>
      <c r="AT824" s="210"/>
      <c r="AU824" s="210"/>
      <c r="AV824" s="210"/>
      <c r="AW824" s="210"/>
      <c r="AX824" s="210"/>
      <c r="AY824" s="210"/>
      <c r="AZ824" s="210"/>
      <c r="BA824" s="210"/>
      <c r="BB824" s="210"/>
      <c r="BC824" s="210"/>
      <c r="BD824" s="210"/>
      <c r="BE824" s="210"/>
      <c r="BF824" s="210"/>
      <c r="BG824" s="210"/>
      <c r="BH824" s="210"/>
    </row>
    <row r="825" spans="1:60" outlineLevel="1" x14ac:dyDescent="0.25">
      <c r="A825" s="217"/>
      <c r="B825" s="218"/>
      <c r="C825" s="244" t="s">
        <v>1825</v>
      </c>
      <c r="D825" s="222"/>
      <c r="E825" s="223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10"/>
      <c r="Z825" s="210"/>
      <c r="AA825" s="210"/>
      <c r="AB825" s="210"/>
      <c r="AC825" s="210"/>
      <c r="AD825" s="210"/>
      <c r="AE825" s="210"/>
      <c r="AF825" s="210"/>
      <c r="AG825" s="210" t="s">
        <v>282</v>
      </c>
      <c r="AH825" s="210">
        <v>0</v>
      </c>
      <c r="AI825" s="210"/>
      <c r="AJ825" s="210"/>
      <c r="AK825" s="210"/>
      <c r="AL825" s="210"/>
      <c r="AM825" s="210"/>
      <c r="AN825" s="210"/>
      <c r="AO825" s="210"/>
      <c r="AP825" s="210"/>
      <c r="AQ825" s="210"/>
      <c r="AR825" s="210"/>
      <c r="AS825" s="210"/>
      <c r="AT825" s="210"/>
      <c r="AU825" s="210"/>
      <c r="AV825" s="210"/>
      <c r="AW825" s="210"/>
      <c r="AX825" s="210"/>
      <c r="AY825" s="210"/>
      <c r="AZ825" s="210"/>
      <c r="BA825" s="210"/>
      <c r="BB825" s="210"/>
      <c r="BC825" s="210"/>
      <c r="BD825" s="210"/>
      <c r="BE825" s="210"/>
      <c r="BF825" s="210"/>
      <c r="BG825" s="210"/>
      <c r="BH825" s="210"/>
    </row>
    <row r="826" spans="1:60" outlineLevel="1" x14ac:dyDescent="0.25">
      <c r="A826" s="231">
        <v>222</v>
      </c>
      <c r="B826" s="232" t="s">
        <v>1844</v>
      </c>
      <c r="C826" s="242" t="s">
        <v>1845</v>
      </c>
      <c r="D826" s="233" t="s">
        <v>526</v>
      </c>
      <c r="E826" s="234">
        <v>3</v>
      </c>
      <c r="F826" s="235"/>
      <c r="G826" s="236">
        <f>ROUND(E826*F826,2)</f>
        <v>0</v>
      </c>
      <c r="H826" s="235"/>
      <c r="I826" s="236">
        <f>ROUND(E826*H826,2)</f>
        <v>0</v>
      </c>
      <c r="J826" s="235"/>
      <c r="K826" s="236">
        <f>ROUND(E826*J826,2)</f>
        <v>0</v>
      </c>
      <c r="L826" s="236">
        <v>15</v>
      </c>
      <c r="M826" s="236">
        <f>G826*(1+L826/100)</f>
        <v>0</v>
      </c>
      <c r="N826" s="236">
        <v>0</v>
      </c>
      <c r="O826" s="236">
        <f>ROUND(E826*N826,2)</f>
        <v>0</v>
      </c>
      <c r="P826" s="236">
        <v>0</v>
      </c>
      <c r="Q826" s="236">
        <f>ROUND(E826*P826,2)</f>
        <v>0</v>
      </c>
      <c r="R826" s="236"/>
      <c r="S826" s="236" t="s">
        <v>272</v>
      </c>
      <c r="T826" s="237" t="s">
        <v>244</v>
      </c>
      <c r="U826" s="220">
        <v>0</v>
      </c>
      <c r="V826" s="220">
        <f>ROUND(E826*U826,2)</f>
        <v>0</v>
      </c>
      <c r="W826" s="220"/>
      <c r="X826" s="220" t="s">
        <v>292</v>
      </c>
      <c r="Y826" s="210"/>
      <c r="Z826" s="210"/>
      <c r="AA826" s="210"/>
      <c r="AB826" s="210"/>
      <c r="AC826" s="210"/>
      <c r="AD826" s="210"/>
      <c r="AE826" s="210"/>
      <c r="AF826" s="210"/>
      <c r="AG826" s="210" t="s">
        <v>293</v>
      </c>
      <c r="AH826" s="210"/>
      <c r="AI826" s="210"/>
      <c r="AJ826" s="210"/>
      <c r="AK826" s="210"/>
      <c r="AL826" s="210"/>
      <c r="AM826" s="210"/>
      <c r="AN826" s="210"/>
      <c r="AO826" s="210"/>
      <c r="AP826" s="210"/>
      <c r="AQ826" s="210"/>
      <c r="AR826" s="210"/>
      <c r="AS826" s="210"/>
      <c r="AT826" s="210"/>
      <c r="AU826" s="210"/>
      <c r="AV826" s="210"/>
      <c r="AW826" s="210"/>
      <c r="AX826" s="210"/>
      <c r="AY826" s="210"/>
      <c r="AZ826" s="210"/>
      <c r="BA826" s="210"/>
      <c r="BB826" s="210"/>
      <c r="BC826" s="210"/>
      <c r="BD826" s="210"/>
      <c r="BE826" s="210"/>
      <c r="BF826" s="210"/>
      <c r="BG826" s="210"/>
      <c r="BH826" s="210"/>
    </row>
    <row r="827" spans="1:60" outlineLevel="1" x14ac:dyDescent="0.25">
      <c r="A827" s="217"/>
      <c r="B827" s="218"/>
      <c r="C827" s="244" t="s">
        <v>1846</v>
      </c>
      <c r="D827" s="222"/>
      <c r="E827" s="223">
        <v>3</v>
      </c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10"/>
      <c r="Z827" s="210"/>
      <c r="AA827" s="210"/>
      <c r="AB827" s="210"/>
      <c r="AC827" s="210"/>
      <c r="AD827" s="210"/>
      <c r="AE827" s="210"/>
      <c r="AF827" s="210"/>
      <c r="AG827" s="210" t="s">
        <v>282</v>
      </c>
      <c r="AH827" s="210">
        <v>0</v>
      </c>
      <c r="AI827" s="210"/>
      <c r="AJ827" s="210"/>
      <c r="AK827" s="210"/>
      <c r="AL827" s="210"/>
      <c r="AM827" s="210"/>
      <c r="AN827" s="210"/>
      <c r="AO827" s="210"/>
      <c r="AP827" s="210"/>
      <c r="AQ827" s="210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10"/>
      <c r="BB827" s="210"/>
      <c r="BC827" s="210"/>
      <c r="BD827" s="210"/>
      <c r="BE827" s="210"/>
      <c r="BF827" s="210"/>
      <c r="BG827" s="210"/>
      <c r="BH827" s="210"/>
    </row>
    <row r="828" spans="1:60" outlineLevel="1" x14ac:dyDescent="0.25">
      <c r="A828" s="231">
        <v>223</v>
      </c>
      <c r="B828" s="232" t="s">
        <v>1847</v>
      </c>
      <c r="C828" s="242" t="s">
        <v>1848</v>
      </c>
      <c r="D828" s="233" t="s">
        <v>564</v>
      </c>
      <c r="E828" s="234">
        <v>6</v>
      </c>
      <c r="F828" s="235"/>
      <c r="G828" s="236">
        <f>ROUND(E828*F828,2)</f>
        <v>0</v>
      </c>
      <c r="H828" s="235"/>
      <c r="I828" s="236">
        <f>ROUND(E828*H828,2)</f>
        <v>0</v>
      </c>
      <c r="J828" s="235"/>
      <c r="K828" s="236">
        <f>ROUND(E828*J828,2)</f>
        <v>0</v>
      </c>
      <c r="L828" s="236">
        <v>15</v>
      </c>
      <c r="M828" s="236">
        <f>G828*(1+L828/100)</f>
        <v>0</v>
      </c>
      <c r="N828" s="236">
        <v>0</v>
      </c>
      <c r="O828" s="236">
        <f>ROUND(E828*N828,2)</f>
        <v>0</v>
      </c>
      <c r="P828" s="236">
        <v>0</v>
      </c>
      <c r="Q828" s="236">
        <f>ROUND(E828*P828,2)</f>
        <v>0</v>
      </c>
      <c r="R828" s="236"/>
      <c r="S828" s="236" t="s">
        <v>272</v>
      </c>
      <c r="T828" s="237" t="s">
        <v>244</v>
      </c>
      <c r="U828" s="220">
        <v>0</v>
      </c>
      <c r="V828" s="220">
        <f>ROUND(E828*U828,2)</f>
        <v>0</v>
      </c>
      <c r="W828" s="220"/>
      <c r="X828" s="220" t="s">
        <v>292</v>
      </c>
      <c r="Y828" s="210"/>
      <c r="Z828" s="210"/>
      <c r="AA828" s="210"/>
      <c r="AB828" s="210"/>
      <c r="AC828" s="210"/>
      <c r="AD828" s="210"/>
      <c r="AE828" s="210"/>
      <c r="AF828" s="210"/>
      <c r="AG828" s="210" t="s">
        <v>293</v>
      </c>
      <c r="AH828" s="210"/>
      <c r="AI828" s="210"/>
      <c r="AJ828" s="210"/>
      <c r="AK828" s="210"/>
      <c r="AL828" s="210"/>
      <c r="AM828" s="210"/>
      <c r="AN828" s="210"/>
      <c r="AO828" s="210"/>
      <c r="AP828" s="210"/>
      <c r="AQ828" s="210"/>
      <c r="AR828" s="210"/>
      <c r="AS828" s="210"/>
      <c r="AT828" s="210"/>
      <c r="AU828" s="210"/>
      <c r="AV828" s="210"/>
      <c r="AW828" s="210"/>
      <c r="AX828" s="210"/>
      <c r="AY828" s="210"/>
      <c r="AZ828" s="210"/>
      <c r="BA828" s="210"/>
      <c r="BB828" s="210"/>
      <c r="BC828" s="210"/>
      <c r="BD828" s="210"/>
      <c r="BE828" s="210"/>
      <c r="BF828" s="210"/>
      <c r="BG828" s="210"/>
      <c r="BH828" s="210"/>
    </row>
    <row r="829" spans="1:60" outlineLevel="1" x14ac:dyDescent="0.25">
      <c r="A829" s="217"/>
      <c r="B829" s="218"/>
      <c r="C829" s="244" t="s">
        <v>1849</v>
      </c>
      <c r="D829" s="222"/>
      <c r="E829" s="223">
        <v>6</v>
      </c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10"/>
      <c r="Z829" s="210"/>
      <c r="AA829" s="210"/>
      <c r="AB829" s="210"/>
      <c r="AC829" s="210"/>
      <c r="AD829" s="210"/>
      <c r="AE829" s="210"/>
      <c r="AF829" s="210"/>
      <c r="AG829" s="210" t="s">
        <v>282</v>
      </c>
      <c r="AH829" s="210">
        <v>0</v>
      </c>
      <c r="AI829" s="210"/>
      <c r="AJ829" s="210"/>
      <c r="AK829" s="210"/>
      <c r="AL829" s="210"/>
      <c r="AM829" s="210"/>
      <c r="AN829" s="210"/>
      <c r="AO829" s="210"/>
      <c r="AP829" s="210"/>
      <c r="AQ829" s="210"/>
      <c r="AR829" s="210"/>
      <c r="AS829" s="210"/>
      <c r="AT829" s="210"/>
      <c r="AU829" s="210"/>
      <c r="AV829" s="210"/>
      <c r="AW829" s="210"/>
      <c r="AX829" s="210"/>
      <c r="AY829" s="210"/>
      <c r="AZ829" s="210"/>
      <c r="BA829" s="210"/>
      <c r="BB829" s="210"/>
      <c r="BC829" s="210"/>
      <c r="BD829" s="210"/>
      <c r="BE829" s="210"/>
      <c r="BF829" s="210"/>
      <c r="BG829" s="210"/>
      <c r="BH829" s="210"/>
    </row>
    <row r="830" spans="1:60" outlineLevel="1" x14ac:dyDescent="0.25">
      <c r="A830" s="231">
        <v>224</v>
      </c>
      <c r="B830" s="232" t="s">
        <v>1850</v>
      </c>
      <c r="C830" s="242" t="s">
        <v>1851</v>
      </c>
      <c r="D830" s="233" t="s">
        <v>564</v>
      </c>
      <c r="E830" s="234">
        <v>140</v>
      </c>
      <c r="F830" s="235"/>
      <c r="G830" s="236">
        <f>ROUND(E830*F830,2)</f>
        <v>0</v>
      </c>
      <c r="H830" s="235"/>
      <c r="I830" s="236">
        <f>ROUND(E830*H830,2)</f>
        <v>0</v>
      </c>
      <c r="J830" s="235"/>
      <c r="K830" s="236">
        <f>ROUND(E830*J830,2)</f>
        <v>0</v>
      </c>
      <c r="L830" s="236">
        <v>15</v>
      </c>
      <c r="M830" s="236">
        <f>G830*(1+L830/100)</f>
        <v>0</v>
      </c>
      <c r="N830" s="236">
        <v>0</v>
      </c>
      <c r="O830" s="236">
        <f>ROUND(E830*N830,2)</f>
        <v>0</v>
      </c>
      <c r="P830" s="236">
        <v>0</v>
      </c>
      <c r="Q830" s="236">
        <f>ROUND(E830*P830,2)</f>
        <v>0</v>
      </c>
      <c r="R830" s="236"/>
      <c r="S830" s="236" t="s">
        <v>272</v>
      </c>
      <c r="T830" s="237" t="s">
        <v>244</v>
      </c>
      <c r="U830" s="220">
        <v>0</v>
      </c>
      <c r="V830" s="220">
        <f>ROUND(E830*U830,2)</f>
        <v>0</v>
      </c>
      <c r="W830" s="220"/>
      <c r="X830" s="220" t="s">
        <v>292</v>
      </c>
      <c r="Y830" s="210"/>
      <c r="Z830" s="210"/>
      <c r="AA830" s="210"/>
      <c r="AB830" s="210"/>
      <c r="AC830" s="210"/>
      <c r="AD830" s="210"/>
      <c r="AE830" s="210"/>
      <c r="AF830" s="210"/>
      <c r="AG830" s="210" t="s">
        <v>293</v>
      </c>
      <c r="AH830" s="210"/>
      <c r="AI830" s="210"/>
      <c r="AJ830" s="210"/>
      <c r="AK830" s="210"/>
      <c r="AL830" s="210"/>
      <c r="AM830" s="210"/>
      <c r="AN830" s="210"/>
      <c r="AO830" s="210"/>
      <c r="AP830" s="210"/>
      <c r="AQ830" s="210"/>
      <c r="AR830" s="210"/>
      <c r="AS830" s="210"/>
      <c r="AT830" s="210"/>
      <c r="AU830" s="210"/>
      <c r="AV830" s="210"/>
      <c r="AW830" s="210"/>
      <c r="AX830" s="210"/>
      <c r="AY830" s="210"/>
      <c r="AZ830" s="210"/>
      <c r="BA830" s="210"/>
      <c r="BB830" s="210"/>
      <c r="BC830" s="210"/>
      <c r="BD830" s="210"/>
      <c r="BE830" s="210"/>
      <c r="BF830" s="210"/>
      <c r="BG830" s="210"/>
      <c r="BH830" s="210"/>
    </row>
    <row r="831" spans="1:60" outlineLevel="1" x14ac:dyDescent="0.25">
      <c r="A831" s="217"/>
      <c r="B831" s="218"/>
      <c r="C831" s="244" t="s">
        <v>1852</v>
      </c>
      <c r="D831" s="222"/>
      <c r="E831" s="223">
        <v>140</v>
      </c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10"/>
      <c r="Z831" s="210"/>
      <c r="AA831" s="210"/>
      <c r="AB831" s="210"/>
      <c r="AC831" s="210"/>
      <c r="AD831" s="210"/>
      <c r="AE831" s="210"/>
      <c r="AF831" s="210"/>
      <c r="AG831" s="210" t="s">
        <v>282</v>
      </c>
      <c r="AH831" s="210">
        <v>0</v>
      </c>
      <c r="AI831" s="210"/>
      <c r="AJ831" s="210"/>
      <c r="AK831" s="210"/>
      <c r="AL831" s="210"/>
      <c r="AM831" s="210"/>
      <c r="AN831" s="210"/>
      <c r="AO831" s="210"/>
      <c r="AP831" s="210"/>
      <c r="AQ831" s="210"/>
      <c r="AR831" s="210"/>
      <c r="AS831" s="210"/>
      <c r="AT831" s="210"/>
      <c r="AU831" s="210"/>
      <c r="AV831" s="210"/>
      <c r="AW831" s="210"/>
      <c r="AX831" s="210"/>
      <c r="AY831" s="210"/>
      <c r="AZ831" s="210"/>
      <c r="BA831" s="210"/>
      <c r="BB831" s="210"/>
      <c r="BC831" s="210"/>
      <c r="BD831" s="210"/>
      <c r="BE831" s="210"/>
      <c r="BF831" s="210"/>
      <c r="BG831" s="210"/>
      <c r="BH831" s="210"/>
    </row>
    <row r="832" spans="1:60" outlineLevel="1" x14ac:dyDescent="0.25">
      <c r="A832" s="231">
        <v>225</v>
      </c>
      <c r="B832" s="232" t="s">
        <v>1853</v>
      </c>
      <c r="C832" s="242" t="s">
        <v>1854</v>
      </c>
      <c r="D832" s="233" t="s">
        <v>564</v>
      </c>
      <c r="E832" s="234">
        <v>3.4</v>
      </c>
      <c r="F832" s="235"/>
      <c r="G832" s="236">
        <f>ROUND(E832*F832,2)</f>
        <v>0</v>
      </c>
      <c r="H832" s="235"/>
      <c r="I832" s="236">
        <f>ROUND(E832*H832,2)</f>
        <v>0</v>
      </c>
      <c r="J832" s="235"/>
      <c r="K832" s="236">
        <f>ROUND(E832*J832,2)</f>
        <v>0</v>
      </c>
      <c r="L832" s="236">
        <v>15</v>
      </c>
      <c r="M832" s="236">
        <f>G832*(1+L832/100)</f>
        <v>0</v>
      </c>
      <c r="N832" s="236">
        <v>0</v>
      </c>
      <c r="O832" s="236">
        <f>ROUND(E832*N832,2)</f>
        <v>0</v>
      </c>
      <c r="P832" s="236">
        <v>0</v>
      </c>
      <c r="Q832" s="236">
        <f>ROUND(E832*P832,2)</f>
        <v>0</v>
      </c>
      <c r="R832" s="236"/>
      <c r="S832" s="236" t="s">
        <v>272</v>
      </c>
      <c r="T832" s="237" t="s">
        <v>244</v>
      </c>
      <c r="U832" s="220">
        <v>0</v>
      </c>
      <c r="V832" s="220">
        <f>ROUND(E832*U832,2)</f>
        <v>0</v>
      </c>
      <c r="W832" s="220"/>
      <c r="X832" s="220" t="s">
        <v>292</v>
      </c>
      <c r="Y832" s="210"/>
      <c r="Z832" s="210"/>
      <c r="AA832" s="210"/>
      <c r="AB832" s="210"/>
      <c r="AC832" s="210"/>
      <c r="AD832" s="210"/>
      <c r="AE832" s="210"/>
      <c r="AF832" s="210"/>
      <c r="AG832" s="210" t="s">
        <v>293</v>
      </c>
      <c r="AH832" s="210"/>
      <c r="AI832" s="210"/>
      <c r="AJ832" s="210"/>
      <c r="AK832" s="210"/>
      <c r="AL832" s="210"/>
      <c r="AM832" s="210"/>
      <c r="AN832" s="210"/>
      <c r="AO832" s="210"/>
      <c r="AP832" s="210"/>
      <c r="AQ832" s="210"/>
      <c r="AR832" s="210"/>
      <c r="AS832" s="210"/>
      <c r="AT832" s="210"/>
      <c r="AU832" s="210"/>
      <c r="AV832" s="210"/>
      <c r="AW832" s="210"/>
      <c r="AX832" s="210"/>
      <c r="AY832" s="210"/>
      <c r="AZ832" s="210"/>
      <c r="BA832" s="210"/>
      <c r="BB832" s="210"/>
      <c r="BC832" s="210"/>
      <c r="BD832" s="210"/>
      <c r="BE832" s="210"/>
      <c r="BF832" s="210"/>
      <c r="BG832" s="210"/>
      <c r="BH832" s="210"/>
    </row>
    <row r="833" spans="1:60" outlineLevel="1" x14ac:dyDescent="0.25">
      <c r="A833" s="217"/>
      <c r="B833" s="218"/>
      <c r="C833" s="244" t="s">
        <v>1855</v>
      </c>
      <c r="D833" s="222"/>
      <c r="E833" s="223">
        <v>3.4</v>
      </c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10"/>
      <c r="Z833" s="210"/>
      <c r="AA833" s="210"/>
      <c r="AB833" s="210"/>
      <c r="AC833" s="210"/>
      <c r="AD833" s="210"/>
      <c r="AE833" s="210"/>
      <c r="AF833" s="210"/>
      <c r="AG833" s="210" t="s">
        <v>282</v>
      </c>
      <c r="AH833" s="210">
        <v>0</v>
      </c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</row>
    <row r="834" spans="1:60" outlineLevel="1" x14ac:dyDescent="0.25">
      <c r="A834" s="231">
        <v>226</v>
      </c>
      <c r="B834" s="232" t="s">
        <v>1856</v>
      </c>
      <c r="C834" s="242" t="s">
        <v>1857</v>
      </c>
      <c r="D834" s="233" t="s">
        <v>271</v>
      </c>
      <c r="E834" s="234">
        <v>1</v>
      </c>
      <c r="F834" s="235"/>
      <c r="G834" s="236">
        <f>ROUND(E834*F834,2)</f>
        <v>0</v>
      </c>
      <c r="H834" s="235"/>
      <c r="I834" s="236">
        <f>ROUND(E834*H834,2)</f>
        <v>0</v>
      </c>
      <c r="J834" s="235"/>
      <c r="K834" s="236">
        <f>ROUND(E834*J834,2)</f>
        <v>0</v>
      </c>
      <c r="L834" s="236">
        <v>15</v>
      </c>
      <c r="M834" s="236">
        <f>G834*(1+L834/100)</f>
        <v>0</v>
      </c>
      <c r="N834" s="236">
        <v>0</v>
      </c>
      <c r="O834" s="236">
        <f>ROUND(E834*N834,2)</f>
        <v>0</v>
      </c>
      <c r="P834" s="236">
        <v>0</v>
      </c>
      <c r="Q834" s="236">
        <f>ROUND(E834*P834,2)</f>
        <v>0</v>
      </c>
      <c r="R834" s="236"/>
      <c r="S834" s="236" t="s">
        <v>272</v>
      </c>
      <c r="T834" s="237" t="s">
        <v>244</v>
      </c>
      <c r="U834" s="220">
        <v>0</v>
      </c>
      <c r="V834" s="220">
        <f>ROUND(E834*U834,2)</f>
        <v>0</v>
      </c>
      <c r="W834" s="220"/>
      <c r="X834" s="220" t="s">
        <v>292</v>
      </c>
      <c r="Y834" s="210"/>
      <c r="Z834" s="210"/>
      <c r="AA834" s="210"/>
      <c r="AB834" s="210"/>
      <c r="AC834" s="210"/>
      <c r="AD834" s="210"/>
      <c r="AE834" s="210"/>
      <c r="AF834" s="210"/>
      <c r="AG834" s="210" t="s">
        <v>293</v>
      </c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</row>
    <row r="835" spans="1:60" outlineLevel="1" x14ac:dyDescent="0.25">
      <c r="A835" s="217"/>
      <c r="B835" s="218"/>
      <c r="C835" s="244" t="s">
        <v>1858</v>
      </c>
      <c r="D835" s="222"/>
      <c r="E835" s="223">
        <v>1</v>
      </c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10"/>
      <c r="Z835" s="210"/>
      <c r="AA835" s="210"/>
      <c r="AB835" s="210"/>
      <c r="AC835" s="210"/>
      <c r="AD835" s="210"/>
      <c r="AE835" s="210"/>
      <c r="AF835" s="210"/>
      <c r="AG835" s="210" t="s">
        <v>282</v>
      </c>
      <c r="AH835" s="210">
        <v>0</v>
      </c>
      <c r="AI835" s="210"/>
      <c r="AJ835" s="210"/>
      <c r="AK835" s="210"/>
      <c r="AL835" s="210"/>
      <c r="AM835" s="210"/>
      <c r="AN835" s="210"/>
      <c r="AO835" s="210"/>
      <c r="AP835" s="210"/>
      <c r="AQ835" s="210"/>
      <c r="AR835" s="210"/>
      <c r="AS835" s="210"/>
      <c r="AT835" s="210"/>
      <c r="AU835" s="210"/>
      <c r="AV835" s="210"/>
      <c r="AW835" s="210"/>
      <c r="AX835" s="210"/>
      <c r="AY835" s="210"/>
      <c r="AZ835" s="210"/>
      <c r="BA835" s="210"/>
      <c r="BB835" s="210"/>
      <c r="BC835" s="210"/>
      <c r="BD835" s="210"/>
      <c r="BE835" s="210"/>
      <c r="BF835" s="210"/>
      <c r="BG835" s="210"/>
      <c r="BH835" s="210"/>
    </row>
    <row r="836" spans="1:60" outlineLevel="1" x14ac:dyDescent="0.25">
      <c r="A836" s="231">
        <v>227</v>
      </c>
      <c r="B836" s="232" t="s">
        <v>1859</v>
      </c>
      <c r="C836" s="242" t="s">
        <v>1860</v>
      </c>
      <c r="D836" s="233" t="s">
        <v>564</v>
      </c>
      <c r="E836" s="234">
        <v>94.9</v>
      </c>
      <c r="F836" s="235"/>
      <c r="G836" s="236">
        <f>ROUND(E836*F836,2)</f>
        <v>0</v>
      </c>
      <c r="H836" s="235"/>
      <c r="I836" s="236">
        <f>ROUND(E836*H836,2)</f>
        <v>0</v>
      </c>
      <c r="J836" s="235"/>
      <c r="K836" s="236">
        <f>ROUND(E836*J836,2)</f>
        <v>0</v>
      </c>
      <c r="L836" s="236">
        <v>15</v>
      </c>
      <c r="M836" s="236">
        <f>G836*(1+L836/100)</f>
        <v>0</v>
      </c>
      <c r="N836" s="236">
        <v>0</v>
      </c>
      <c r="O836" s="236">
        <f>ROUND(E836*N836,2)</f>
        <v>0</v>
      </c>
      <c r="P836" s="236">
        <v>0</v>
      </c>
      <c r="Q836" s="236">
        <f>ROUND(E836*P836,2)</f>
        <v>0</v>
      </c>
      <c r="R836" s="236"/>
      <c r="S836" s="236" t="s">
        <v>272</v>
      </c>
      <c r="T836" s="237" t="s">
        <v>244</v>
      </c>
      <c r="U836" s="220">
        <v>0</v>
      </c>
      <c r="V836" s="220">
        <f>ROUND(E836*U836,2)</f>
        <v>0</v>
      </c>
      <c r="W836" s="220"/>
      <c r="X836" s="220" t="s">
        <v>292</v>
      </c>
      <c r="Y836" s="210"/>
      <c r="Z836" s="210"/>
      <c r="AA836" s="210"/>
      <c r="AB836" s="210"/>
      <c r="AC836" s="210"/>
      <c r="AD836" s="210"/>
      <c r="AE836" s="210"/>
      <c r="AF836" s="210"/>
      <c r="AG836" s="210" t="s">
        <v>293</v>
      </c>
      <c r="AH836" s="210"/>
      <c r="AI836" s="210"/>
      <c r="AJ836" s="210"/>
      <c r="AK836" s="210"/>
      <c r="AL836" s="210"/>
      <c r="AM836" s="210"/>
      <c r="AN836" s="210"/>
      <c r="AO836" s="210"/>
      <c r="AP836" s="210"/>
      <c r="AQ836" s="210"/>
      <c r="AR836" s="210"/>
      <c r="AS836" s="210"/>
      <c r="AT836" s="210"/>
      <c r="AU836" s="210"/>
      <c r="AV836" s="210"/>
      <c r="AW836" s="210"/>
      <c r="AX836" s="210"/>
      <c r="AY836" s="210"/>
      <c r="AZ836" s="210"/>
      <c r="BA836" s="210"/>
      <c r="BB836" s="210"/>
      <c r="BC836" s="210"/>
      <c r="BD836" s="210"/>
      <c r="BE836" s="210"/>
      <c r="BF836" s="210"/>
      <c r="BG836" s="210"/>
      <c r="BH836" s="210"/>
    </row>
    <row r="837" spans="1:60" outlineLevel="1" x14ac:dyDescent="0.25">
      <c r="A837" s="217"/>
      <c r="B837" s="218"/>
      <c r="C837" s="244" t="s">
        <v>1861</v>
      </c>
      <c r="D837" s="222"/>
      <c r="E837" s="223">
        <v>14.4</v>
      </c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10"/>
      <c r="Z837" s="210"/>
      <c r="AA837" s="210"/>
      <c r="AB837" s="210"/>
      <c r="AC837" s="210"/>
      <c r="AD837" s="210"/>
      <c r="AE837" s="210"/>
      <c r="AF837" s="210"/>
      <c r="AG837" s="210" t="s">
        <v>282</v>
      </c>
      <c r="AH837" s="210">
        <v>0</v>
      </c>
      <c r="AI837" s="210"/>
      <c r="AJ837" s="210"/>
      <c r="AK837" s="210"/>
      <c r="AL837" s="210"/>
      <c r="AM837" s="210"/>
      <c r="AN837" s="210"/>
      <c r="AO837" s="210"/>
      <c r="AP837" s="210"/>
      <c r="AQ837" s="210"/>
      <c r="AR837" s="210"/>
      <c r="AS837" s="210"/>
      <c r="AT837" s="210"/>
      <c r="AU837" s="210"/>
      <c r="AV837" s="210"/>
      <c r="AW837" s="210"/>
      <c r="AX837" s="210"/>
      <c r="AY837" s="210"/>
      <c r="AZ837" s="210"/>
      <c r="BA837" s="210"/>
      <c r="BB837" s="210"/>
      <c r="BC837" s="210"/>
      <c r="BD837" s="210"/>
      <c r="BE837" s="210"/>
      <c r="BF837" s="210"/>
      <c r="BG837" s="210"/>
      <c r="BH837" s="210"/>
    </row>
    <row r="838" spans="1:60" outlineLevel="1" x14ac:dyDescent="0.25">
      <c r="A838" s="217"/>
      <c r="B838" s="218"/>
      <c r="C838" s="244" t="s">
        <v>1862</v>
      </c>
      <c r="D838" s="222"/>
      <c r="E838" s="223">
        <v>14.9</v>
      </c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10"/>
      <c r="Z838" s="210"/>
      <c r="AA838" s="210"/>
      <c r="AB838" s="210"/>
      <c r="AC838" s="210"/>
      <c r="AD838" s="210"/>
      <c r="AE838" s="210"/>
      <c r="AF838" s="210"/>
      <c r="AG838" s="210" t="s">
        <v>282</v>
      </c>
      <c r="AH838" s="210">
        <v>0</v>
      </c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  <c r="BD838" s="210"/>
      <c r="BE838" s="210"/>
      <c r="BF838" s="210"/>
      <c r="BG838" s="210"/>
      <c r="BH838" s="210"/>
    </row>
    <row r="839" spans="1:60" outlineLevel="1" x14ac:dyDescent="0.25">
      <c r="A839" s="217"/>
      <c r="B839" s="218"/>
      <c r="C839" s="244" t="s">
        <v>1863</v>
      </c>
      <c r="D839" s="222"/>
      <c r="E839" s="223">
        <v>45.6</v>
      </c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10"/>
      <c r="Z839" s="210"/>
      <c r="AA839" s="210"/>
      <c r="AB839" s="210"/>
      <c r="AC839" s="210"/>
      <c r="AD839" s="210"/>
      <c r="AE839" s="210"/>
      <c r="AF839" s="210"/>
      <c r="AG839" s="210" t="s">
        <v>282</v>
      </c>
      <c r="AH839" s="210">
        <v>0</v>
      </c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  <c r="BD839" s="210"/>
      <c r="BE839" s="210"/>
      <c r="BF839" s="210"/>
      <c r="BG839" s="210"/>
      <c r="BH839" s="210"/>
    </row>
    <row r="840" spans="1:60" outlineLevel="1" x14ac:dyDescent="0.25">
      <c r="A840" s="217"/>
      <c r="B840" s="218"/>
      <c r="C840" s="244" t="s">
        <v>1864</v>
      </c>
      <c r="D840" s="222"/>
      <c r="E840" s="223">
        <v>20</v>
      </c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10"/>
      <c r="Z840" s="210"/>
      <c r="AA840" s="210"/>
      <c r="AB840" s="210"/>
      <c r="AC840" s="210"/>
      <c r="AD840" s="210"/>
      <c r="AE840" s="210"/>
      <c r="AF840" s="210"/>
      <c r="AG840" s="210" t="s">
        <v>282</v>
      </c>
      <c r="AH840" s="210">
        <v>0</v>
      </c>
      <c r="AI840" s="210"/>
      <c r="AJ840" s="210"/>
      <c r="AK840" s="210"/>
      <c r="AL840" s="210"/>
      <c r="AM840" s="210"/>
      <c r="AN840" s="210"/>
      <c r="AO840" s="210"/>
      <c r="AP840" s="210"/>
      <c r="AQ840" s="210"/>
      <c r="AR840" s="210"/>
      <c r="AS840" s="210"/>
      <c r="AT840" s="210"/>
      <c r="AU840" s="210"/>
      <c r="AV840" s="210"/>
      <c r="AW840" s="210"/>
      <c r="AX840" s="210"/>
      <c r="AY840" s="210"/>
      <c r="AZ840" s="210"/>
      <c r="BA840" s="210"/>
      <c r="BB840" s="210"/>
      <c r="BC840" s="210"/>
      <c r="BD840" s="210"/>
      <c r="BE840" s="210"/>
      <c r="BF840" s="210"/>
      <c r="BG840" s="210"/>
      <c r="BH840" s="210"/>
    </row>
    <row r="841" spans="1:60" outlineLevel="1" x14ac:dyDescent="0.25">
      <c r="A841" s="231">
        <v>228</v>
      </c>
      <c r="B841" s="232" t="s">
        <v>1865</v>
      </c>
      <c r="C841" s="242" t="s">
        <v>1866</v>
      </c>
      <c r="D841" s="233" t="s">
        <v>564</v>
      </c>
      <c r="E841" s="234">
        <v>27.65</v>
      </c>
      <c r="F841" s="235"/>
      <c r="G841" s="236">
        <f>ROUND(E841*F841,2)</f>
        <v>0</v>
      </c>
      <c r="H841" s="235"/>
      <c r="I841" s="236">
        <f>ROUND(E841*H841,2)</f>
        <v>0</v>
      </c>
      <c r="J841" s="235"/>
      <c r="K841" s="236">
        <f>ROUND(E841*J841,2)</f>
        <v>0</v>
      </c>
      <c r="L841" s="236">
        <v>15</v>
      </c>
      <c r="M841" s="236">
        <f>G841*(1+L841/100)</f>
        <v>0</v>
      </c>
      <c r="N841" s="236">
        <v>0</v>
      </c>
      <c r="O841" s="236">
        <f>ROUND(E841*N841,2)</f>
        <v>0</v>
      </c>
      <c r="P841" s="236">
        <v>0</v>
      </c>
      <c r="Q841" s="236">
        <f>ROUND(E841*P841,2)</f>
        <v>0</v>
      </c>
      <c r="R841" s="236"/>
      <c r="S841" s="236" t="s">
        <v>272</v>
      </c>
      <c r="T841" s="237" t="s">
        <v>244</v>
      </c>
      <c r="U841" s="220">
        <v>0</v>
      </c>
      <c r="V841" s="220">
        <f>ROUND(E841*U841,2)</f>
        <v>0</v>
      </c>
      <c r="W841" s="220"/>
      <c r="X841" s="220" t="s">
        <v>292</v>
      </c>
      <c r="Y841" s="210"/>
      <c r="Z841" s="210"/>
      <c r="AA841" s="210"/>
      <c r="AB841" s="210"/>
      <c r="AC841" s="210"/>
      <c r="AD841" s="210"/>
      <c r="AE841" s="210"/>
      <c r="AF841" s="210"/>
      <c r="AG841" s="210" t="s">
        <v>293</v>
      </c>
      <c r="AH841" s="210"/>
      <c r="AI841" s="210"/>
      <c r="AJ841" s="210"/>
      <c r="AK841" s="210"/>
      <c r="AL841" s="210"/>
      <c r="AM841" s="210"/>
      <c r="AN841" s="210"/>
      <c r="AO841" s="210"/>
      <c r="AP841" s="210"/>
      <c r="AQ841" s="210"/>
      <c r="AR841" s="210"/>
      <c r="AS841" s="210"/>
      <c r="AT841" s="210"/>
      <c r="AU841" s="210"/>
      <c r="AV841" s="210"/>
      <c r="AW841" s="210"/>
      <c r="AX841" s="210"/>
      <c r="AY841" s="210"/>
      <c r="AZ841" s="210"/>
      <c r="BA841" s="210"/>
      <c r="BB841" s="210"/>
      <c r="BC841" s="210"/>
      <c r="BD841" s="210"/>
      <c r="BE841" s="210"/>
      <c r="BF841" s="210"/>
      <c r="BG841" s="210"/>
      <c r="BH841" s="210"/>
    </row>
    <row r="842" spans="1:60" outlineLevel="1" x14ac:dyDescent="0.25">
      <c r="A842" s="217"/>
      <c r="B842" s="218"/>
      <c r="C842" s="244" t="s">
        <v>1867</v>
      </c>
      <c r="D842" s="222"/>
      <c r="E842" s="223">
        <v>27.65</v>
      </c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10"/>
      <c r="Z842" s="210"/>
      <c r="AA842" s="210"/>
      <c r="AB842" s="210"/>
      <c r="AC842" s="210"/>
      <c r="AD842" s="210"/>
      <c r="AE842" s="210"/>
      <c r="AF842" s="210"/>
      <c r="AG842" s="210" t="s">
        <v>282</v>
      </c>
      <c r="AH842" s="210">
        <v>0</v>
      </c>
      <c r="AI842" s="210"/>
      <c r="AJ842" s="210"/>
      <c r="AK842" s="210"/>
      <c r="AL842" s="210"/>
      <c r="AM842" s="210"/>
      <c r="AN842" s="210"/>
      <c r="AO842" s="210"/>
      <c r="AP842" s="210"/>
      <c r="AQ842" s="210"/>
      <c r="AR842" s="210"/>
      <c r="AS842" s="210"/>
      <c r="AT842" s="210"/>
      <c r="AU842" s="210"/>
      <c r="AV842" s="210"/>
      <c r="AW842" s="210"/>
      <c r="AX842" s="210"/>
      <c r="AY842" s="210"/>
      <c r="AZ842" s="210"/>
      <c r="BA842" s="210"/>
      <c r="BB842" s="210"/>
      <c r="BC842" s="210"/>
      <c r="BD842" s="210"/>
      <c r="BE842" s="210"/>
      <c r="BF842" s="210"/>
      <c r="BG842" s="210"/>
      <c r="BH842" s="210"/>
    </row>
    <row r="843" spans="1:60" outlineLevel="1" x14ac:dyDescent="0.25">
      <c r="A843" s="231">
        <v>229</v>
      </c>
      <c r="B843" s="232" t="s">
        <v>1868</v>
      </c>
      <c r="C843" s="242" t="s">
        <v>1869</v>
      </c>
      <c r="D843" s="233" t="s">
        <v>526</v>
      </c>
      <c r="E843" s="234">
        <v>5</v>
      </c>
      <c r="F843" s="235"/>
      <c r="G843" s="236">
        <f>ROUND(E843*F843,2)</f>
        <v>0</v>
      </c>
      <c r="H843" s="235"/>
      <c r="I843" s="236">
        <f>ROUND(E843*H843,2)</f>
        <v>0</v>
      </c>
      <c r="J843" s="235"/>
      <c r="K843" s="236">
        <f>ROUND(E843*J843,2)</f>
        <v>0</v>
      </c>
      <c r="L843" s="236">
        <v>15</v>
      </c>
      <c r="M843" s="236">
        <f>G843*(1+L843/100)</f>
        <v>0</v>
      </c>
      <c r="N843" s="236">
        <v>0</v>
      </c>
      <c r="O843" s="236">
        <f>ROUND(E843*N843,2)</f>
        <v>0</v>
      </c>
      <c r="P843" s="236">
        <v>0</v>
      </c>
      <c r="Q843" s="236">
        <f>ROUND(E843*P843,2)</f>
        <v>0</v>
      </c>
      <c r="R843" s="236"/>
      <c r="S843" s="236" t="s">
        <v>272</v>
      </c>
      <c r="T843" s="237" t="s">
        <v>244</v>
      </c>
      <c r="U843" s="220">
        <v>0</v>
      </c>
      <c r="V843" s="220">
        <f>ROUND(E843*U843,2)</f>
        <v>0</v>
      </c>
      <c r="W843" s="220"/>
      <c r="X843" s="220" t="s">
        <v>292</v>
      </c>
      <c r="Y843" s="210"/>
      <c r="Z843" s="210"/>
      <c r="AA843" s="210"/>
      <c r="AB843" s="210"/>
      <c r="AC843" s="210"/>
      <c r="AD843" s="210"/>
      <c r="AE843" s="210"/>
      <c r="AF843" s="210"/>
      <c r="AG843" s="210" t="s">
        <v>293</v>
      </c>
      <c r="AH843" s="210"/>
      <c r="AI843" s="210"/>
      <c r="AJ843" s="210"/>
      <c r="AK843" s="210"/>
      <c r="AL843" s="210"/>
      <c r="AM843" s="210"/>
      <c r="AN843" s="210"/>
      <c r="AO843" s="210"/>
      <c r="AP843" s="210"/>
      <c r="AQ843" s="210"/>
      <c r="AR843" s="210"/>
      <c r="AS843" s="210"/>
      <c r="AT843" s="210"/>
      <c r="AU843" s="210"/>
      <c r="AV843" s="210"/>
      <c r="AW843" s="210"/>
      <c r="AX843" s="210"/>
      <c r="AY843" s="210"/>
      <c r="AZ843" s="210"/>
      <c r="BA843" s="210"/>
      <c r="BB843" s="210"/>
      <c r="BC843" s="210"/>
      <c r="BD843" s="210"/>
      <c r="BE843" s="210"/>
      <c r="BF843" s="210"/>
      <c r="BG843" s="210"/>
      <c r="BH843" s="210"/>
    </row>
    <row r="844" spans="1:60" outlineLevel="1" x14ac:dyDescent="0.25">
      <c r="A844" s="217"/>
      <c r="B844" s="218"/>
      <c r="C844" s="244" t="s">
        <v>1870</v>
      </c>
      <c r="D844" s="222"/>
      <c r="E844" s="223">
        <v>5</v>
      </c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10"/>
      <c r="Z844" s="210"/>
      <c r="AA844" s="210"/>
      <c r="AB844" s="210"/>
      <c r="AC844" s="210"/>
      <c r="AD844" s="210"/>
      <c r="AE844" s="210"/>
      <c r="AF844" s="210"/>
      <c r="AG844" s="210" t="s">
        <v>282</v>
      </c>
      <c r="AH844" s="210">
        <v>0</v>
      </c>
      <c r="AI844" s="210"/>
      <c r="AJ844" s="210"/>
      <c r="AK844" s="210"/>
      <c r="AL844" s="210"/>
      <c r="AM844" s="210"/>
      <c r="AN844" s="210"/>
      <c r="AO844" s="210"/>
      <c r="AP844" s="210"/>
      <c r="AQ844" s="210"/>
      <c r="AR844" s="210"/>
      <c r="AS844" s="210"/>
      <c r="AT844" s="210"/>
      <c r="AU844" s="210"/>
      <c r="AV844" s="210"/>
      <c r="AW844" s="210"/>
      <c r="AX844" s="210"/>
      <c r="AY844" s="210"/>
      <c r="AZ844" s="210"/>
      <c r="BA844" s="210"/>
      <c r="BB844" s="210"/>
      <c r="BC844" s="210"/>
      <c r="BD844" s="210"/>
      <c r="BE844" s="210"/>
      <c r="BF844" s="210"/>
      <c r="BG844" s="210"/>
      <c r="BH844" s="210"/>
    </row>
    <row r="845" spans="1:60" ht="20.399999999999999" outlineLevel="1" x14ac:dyDescent="0.25">
      <c r="A845" s="254">
        <v>230</v>
      </c>
      <c r="B845" s="255" t="s">
        <v>1871</v>
      </c>
      <c r="C845" s="263" t="s">
        <v>1872</v>
      </c>
      <c r="D845" s="256" t="s">
        <v>526</v>
      </c>
      <c r="E845" s="257">
        <v>1</v>
      </c>
      <c r="F845" s="258"/>
      <c r="G845" s="259">
        <f>ROUND(E845*F845,2)</f>
        <v>0</v>
      </c>
      <c r="H845" s="258"/>
      <c r="I845" s="259">
        <f>ROUND(E845*H845,2)</f>
        <v>0</v>
      </c>
      <c r="J845" s="258"/>
      <c r="K845" s="259">
        <f>ROUND(E845*J845,2)</f>
        <v>0</v>
      </c>
      <c r="L845" s="259">
        <v>15</v>
      </c>
      <c r="M845" s="259">
        <f>G845*(1+L845/100)</f>
        <v>0</v>
      </c>
      <c r="N845" s="259">
        <v>0</v>
      </c>
      <c r="O845" s="259">
        <f>ROUND(E845*N845,2)</f>
        <v>0</v>
      </c>
      <c r="P845" s="259">
        <v>0</v>
      </c>
      <c r="Q845" s="259">
        <f>ROUND(E845*P845,2)</f>
        <v>0</v>
      </c>
      <c r="R845" s="259"/>
      <c r="S845" s="259" t="s">
        <v>272</v>
      </c>
      <c r="T845" s="260" t="s">
        <v>244</v>
      </c>
      <c r="U845" s="220">
        <v>0</v>
      </c>
      <c r="V845" s="220">
        <f>ROUND(E845*U845,2)</f>
        <v>0</v>
      </c>
      <c r="W845" s="220"/>
      <c r="X845" s="220" t="s">
        <v>292</v>
      </c>
      <c r="Y845" s="210"/>
      <c r="Z845" s="210"/>
      <c r="AA845" s="210"/>
      <c r="AB845" s="210"/>
      <c r="AC845" s="210"/>
      <c r="AD845" s="210"/>
      <c r="AE845" s="210"/>
      <c r="AF845" s="210"/>
      <c r="AG845" s="210" t="s">
        <v>627</v>
      </c>
      <c r="AH845" s="210"/>
      <c r="AI845" s="210"/>
      <c r="AJ845" s="210"/>
      <c r="AK845" s="210"/>
      <c r="AL845" s="210"/>
      <c r="AM845" s="210"/>
      <c r="AN845" s="210"/>
      <c r="AO845" s="210"/>
      <c r="AP845" s="210"/>
      <c r="AQ845" s="210"/>
      <c r="AR845" s="210"/>
      <c r="AS845" s="210"/>
      <c r="AT845" s="210"/>
      <c r="AU845" s="210"/>
      <c r="AV845" s="210"/>
      <c r="AW845" s="210"/>
      <c r="AX845" s="210"/>
      <c r="AY845" s="210"/>
      <c r="AZ845" s="210"/>
      <c r="BA845" s="210"/>
      <c r="BB845" s="210"/>
      <c r="BC845" s="210"/>
      <c r="BD845" s="210"/>
      <c r="BE845" s="210"/>
      <c r="BF845" s="210"/>
      <c r="BG845" s="210"/>
      <c r="BH845" s="210"/>
    </row>
    <row r="846" spans="1:60" outlineLevel="1" x14ac:dyDescent="0.25">
      <c r="A846" s="254">
        <v>231</v>
      </c>
      <c r="B846" s="255" t="s">
        <v>1873</v>
      </c>
      <c r="C846" s="263" t="s">
        <v>1874</v>
      </c>
      <c r="D846" s="256" t="s">
        <v>526</v>
      </c>
      <c r="E846" s="257">
        <v>2</v>
      </c>
      <c r="F846" s="258"/>
      <c r="G846" s="259">
        <f>ROUND(E846*F846,2)</f>
        <v>0</v>
      </c>
      <c r="H846" s="258"/>
      <c r="I846" s="259">
        <f>ROUND(E846*H846,2)</f>
        <v>0</v>
      </c>
      <c r="J846" s="258"/>
      <c r="K846" s="259">
        <f>ROUND(E846*J846,2)</f>
        <v>0</v>
      </c>
      <c r="L846" s="259">
        <v>15</v>
      </c>
      <c r="M846" s="259">
        <f>G846*(1+L846/100)</f>
        <v>0</v>
      </c>
      <c r="N846" s="259">
        <v>0</v>
      </c>
      <c r="O846" s="259">
        <f>ROUND(E846*N846,2)</f>
        <v>0</v>
      </c>
      <c r="P846" s="259">
        <v>0</v>
      </c>
      <c r="Q846" s="259">
        <f>ROUND(E846*P846,2)</f>
        <v>0</v>
      </c>
      <c r="R846" s="259"/>
      <c r="S846" s="259" t="s">
        <v>272</v>
      </c>
      <c r="T846" s="260" t="s">
        <v>244</v>
      </c>
      <c r="U846" s="220">
        <v>0</v>
      </c>
      <c r="V846" s="220">
        <f>ROUND(E846*U846,2)</f>
        <v>0</v>
      </c>
      <c r="W846" s="220"/>
      <c r="X846" s="220" t="s">
        <v>292</v>
      </c>
      <c r="Y846" s="210"/>
      <c r="Z846" s="210"/>
      <c r="AA846" s="210"/>
      <c r="AB846" s="210"/>
      <c r="AC846" s="210"/>
      <c r="AD846" s="210"/>
      <c r="AE846" s="210"/>
      <c r="AF846" s="210"/>
      <c r="AG846" s="210" t="s">
        <v>627</v>
      </c>
      <c r="AH846" s="210"/>
      <c r="AI846" s="210"/>
      <c r="AJ846" s="210"/>
      <c r="AK846" s="210"/>
      <c r="AL846" s="210"/>
      <c r="AM846" s="210"/>
      <c r="AN846" s="210"/>
      <c r="AO846" s="210"/>
      <c r="AP846" s="210"/>
      <c r="AQ846" s="210"/>
      <c r="AR846" s="210"/>
      <c r="AS846" s="210"/>
      <c r="AT846" s="210"/>
      <c r="AU846" s="210"/>
      <c r="AV846" s="210"/>
      <c r="AW846" s="210"/>
      <c r="AX846" s="210"/>
      <c r="AY846" s="210"/>
      <c r="AZ846" s="210"/>
      <c r="BA846" s="210"/>
      <c r="BB846" s="210"/>
      <c r="BC846" s="210"/>
      <c r="BD846" s="210"/>
      <c r="BE846" s="210"/>
      <c r="BF846" s="210"/>
      <c r="BG846" s="210"/>
      <c r="BH846" s="210"/>
    </row>
    <row r="847" spans="1:60" outlineLevel="1" x14ac:dyDescent="0.25">
      <c r="A847" s="254">
        <v>232</v>
      </c>
      <c r="B847" s="255" t="s">
        <v>1875</v>
      </c>
      <c r="C847" s="263" t="s">
        <v>1876</v>
      </c>
      <c r="D847" s="256" t="s">
        <v>526</v>
      </c>
      <c r="E847" s="257">
        <v>1</v>
      </c>
      <c r="F847" s="258"/>
      <c r="G847" s="259">
        <f>ROUND(E847*F847,2)</f>
        <v>0</v>
      </c>
      <c r="H847" s="258"/>
      <c r="I847" s="259">
        <f>ROUND(E847*H847,2)</f>
        <v>0</v>
      </c>
      <c r="J847" s="258"/>
      <c r="K847" s="259">
        <f>ROUND(E847*J847,2)</f>
        <v>0</v>
      </c>
      <c r="L847" s="259">
        <v>15</v>
      </c>
      <c r="M847" s="259">
        <f>G847*(1+L847/100)</f>
        <v>0</v>
      </c>
      <c r="N847" s="259">
        <v>0</v>
      </c>
      <c r="O847" s="259">
        <f>ROUND(E847*N847,2)</f>
        <v>0</v>
      </c>
      <c r="P847" s="259">
        <v>0</v>
      </c>
      <c r="Q847" s="259">
        <f>ROUND(E847*P847,2)</f>
        <v>0</v>
      </c>
      <c r="R847" s="259"/>
      <c r="S847" s="259" t="s">
        <v>272</v>
      </c>
      <c r="T847" s="260" t="s">
        <v>244</v>
      </c>
      <c r="U847" s="220">
        <v>0</v>
      </c>
      <c r="V847" s="220">
        <f>ROUND(E847*U847,2)</f>
        <v>0</v>
      </c>
      <c r="W847" s="220"/>
      <c r="X847" s="220" t="s">
        <v>292</v>
      </c>
      <c r="Y847" s="210"/>
      <c r="Z847" s="210"/>
      <c r="AA847" s="210"/>
      <c r="AB847" s="210"/>
      <c r="AC847" s="210"/>
      <c r="AD847" s="210"/>
      <c r="AE847" s="210"/>
      <c r="AF847" s="210"/>
      <c r="AG847" s="210" t="s">
        <v>627</v>
      </c>
      <c r="AH847" s="210"/>
      <c r="AI847" s="210"/>
      <c r="AJ847" s="210"/>
      <c r="AK847" s="210"/>
      <c r="AL847" s="210"/>
      <c r="AM847" s="210"/>
      <c r="AN847" s="210"/>
      <c r="AO847" s="210"/>
      <c r="AP847" s="210"/>
      <c r="AQ847" s="210"/>
      <c r="AR847" s="210"/>
      <c r="AS847" s="210"/>
      <c r="AT847" s="210"/>
      <c r="AU847" s="210"/>
      <c r="AV847" s="210"/>
      <c r="AW847" s="210"/>
      <c r="AX847" s="210"/>
      <c r="AY847" s="210"/>
      <c r="AZ847" s="210"/>
      <c r="BA847" s="210"/>
      <c r="BB847" s="210"/>
      <c r="BC847" s="210"/>
      <c r="BD847" s="210"/>
      <c r="BE847" s="210"/>
      <c r="BF847" s="210"/>
      <c r="BG847" s="210"/>
      <c r="BH847" s="210"/>
    </row>
    <row r="848" spans="1:60" outlineLevel="1" x14ac:dyDescent="0.25">
      <c r="A848" s="254">
        <v>233</v>
      </c>
      <c r="B848" s="255" t="s">
        <v>1877</v>
      </c>
      <c r="C848" s="263" t="s">
        <v>1878</v>
      </c>
      <c r="D848" s="256" t="s">
        <v>526</v>
      </c>
      <c r="E848" s="257">
        <v>1</v>
      </c>
      <c r="F848" s="258"/>
      <c r="G848" s="259">
        <f>ROUND(E848*F848,2)</f>
        <v>0</v>
      </c>
      <c r="H848" s="258"/>
      <c r="I848" s="259">
        <f>ROUND(E848*H848,2)</f>
        <v>0</v>
      </c>
      <c r="J848" s="258"/>
      <c r="K848" s="259">
        <f>ROUND(E848*J848,2)</f>
        <v>0</v>
      </c>
      <c r="L848" s="259">
        <v>15</v>
      </c>
      <c r="M848" s="259">
        <f>G848*(1+L848/100)</f>
        <v>0</v>
      </c>
      <c r="N848" s="259">
        <v>0</v>
      </c>
      <c r="O848" s="259">
        <f>ROUND(E848*N848,2)</f>
        <v>0</v>
      </c>
      <c r="P848" s="259">
        <v>0</v>
      </c>
      <c r="Q848" s="259">
        <f>ROUND(E848*P848,2)</f>
        <v>0</v>
      </c>
      <c r="R848" s="259"/>
      <c r="S848" s="259" t="s">
        <v>272</v>
      </c>
      <c r="T848" s="260" t="s">
        <v>244</v>
      </c>
      <c r="U848" s="220">
        <v>0</v>
      </c>
      <c r="V848" s="220">
        <f>ROUND(E848*U848,2)</f>
        <v>0</v>
      </c>
      <c r="W848" s="220"/>
      <c r="X848" s="220" t="s">
        <v>292</v>
      </c>
      <c r="Y848" s="210"/>
      <c r="Z848" s="210"/>
      <c r="AA848" s="210"/>
      <c r="AB848" s="210"/>
      <c r="AC848" s="210"/>
      <c r="AD848" s="210"/>
      <c r="AE848" s="210"/>
      <c r="AF848" s="210"/>
      <c r="AG848" s="210" t="s">
        <v>627</v>
      </c>
      <c r="AH848" s="210"/>
      <c r="AI848" s="210"/>
      <c r="AJ848" s="210"/>
      <c r="AK848" s="210"/>
      <c r="AL848" s="210"/>
      <c r="AM848" s="210"/>
      <c r="AN848" s="210"/>
      <c r="AO848" s="210"/>
      <c r="AP848" s="210"/>
      <c r="AQ848" s="210"/>
      <c r="AR848" s="210"/>
      <c r="AS848" s="210"/>
      <c r="AT848" s="210"/>
      <c r="AU848" s="210"/>
      <c r="AV848" s="210"/>
      <c r="AW848" s="210"/>
      <c r="AX848" s="210"/>
      <c r="AY848" s="210"/>
      <c r="AZ848" s="210"/>
      <c r="BA848" s="210"/>
      <c r="BB848" s="210"/>
      <c r="BC848" s="210"/>
      <c r="BD848" s="210"/>
      <c r="BE848" s="210"/>
      <c r="BF848" s="210"/>
      <c r="BG848" s="210"/>
      <c r="BH848" s="210"/>
    </row>
    <row r="849" spans="1:60" outlineLevel="1" x14ac:dyDescent="0.25">
      <c r="A849" s="254">
        <v>234</v>
      </c>
      <c r="B849" s="255" t="s">
        <v>1879</v>
      </c>
      <c r="C849" s="263" t="s">
        <v>1880</v>
      </c>
      <c r="D849" s="256" t="s">
        <v>526</v>
      </c>
      <c r="E849" s="257">
        <v>1</v>
      </c>
      <c r="F849" s="258"/>
      <c r="G849" s="259">
        <f>ROUND(E849*F849,2)</f>
        <v>0</v>
      </c>
      <c r="H849" s="258"/>
      <c r="I849" s="259">
        <f>ROUND(E849*H849,2)</f>
        <v>0</v>
      </c>
      <c r="J849" s="258"/>
      <c r="K849" s="259">
        <f>ROUND(E849*J849,2)</f>
        <v>0</v>
      </c>
      <c r="L849" s="259">
        <v>15</v>
      </c>
      <c r="M849" s="259">
        <f>G849*(1+L849/100)</f>
        <v>0</v>
      </c>
      <c r="N849" s="259">
        <v>0</v>
      </c>
      <c r="O849" s="259">
        <f>ROUND(E849*N849,2)</f>
        <v>0</v>
      </c>
      <c r="P849" s="259">
        <v>0</v>
      </c>
      <c r="Q849" s="259">
        <f>ROUND(E849*P849,2)</f>
        <v>0</v>
      </c>
      <c r="R849" s="259"/>
      <c r="S849" s="259" t="s">
        <v>272</v>
      </c>
      <c r="T849" s="260" t="s">
        <v>244</v>
      </c>
      <c r="U849" s="220">
        <v>0</v>
      </c>
      <c r="V849" s="220">
        <f>ROUND(E849*U849,2)</f>
        <v>0</v>
      </c>
      <c r="W849" s="220"/>
      <c r="X849" s="220" t="s">
        <v>292</v>
      </c>
      <c r="Y849" s="210"/>
      <c r="Z849" s="210"/>
      <c r="AA849" s="210"/>
      <c r="AB849" s="210"/>
      <c r="AC849" s="210"/>
      <c r="AD849" s="210"/>
      <c r="AE849" s="210"/>
      <c r="AF849" s="210"/>
      <c r="AG849" s="210" t="s">
        <v>627</v>
      </c>
      <c r="AH849" s="210"/>
      <c r="AI849" s="210"/>
      <c r="AJ849" s="210"/>
      <c r="AK849" s="210"/>
      <c r="AL849" s="210"/>
      <c r="AM849" s="210"/>
      <c r="AN849" s="210"/>
      <c r="AO849" s="210"/>
      <c r="AP849" s="210"/>
      <c r="AQ849" s="210"/>
      <c r="AR849" s="210"/>
      <c r="AS849" s="210"/>
      <c r="AT849" s="210"/>
      <c r="AU849" s="210"/>
      <c r="AV849" s="210"/>
      <c r="AW849" s="210"/>
      <c r="AX849" s="210"/>
      <c r="AY849" s="210"/>
      <c r="AZ849" s="210"/>
      <c r="BA849" s="210"/>
      <c r="BB849" s="210"/>
      <c r="BC849" s="210"/>
      <c r="BD849" s="210"/>
      <c r="BE849" s="210"/>
      <c r="BF849" s="210"/>
      <c r="BG849" s="210"/>
      <c r="BH849" s="210"/>
    </row>
    <row r="850" spans="1:60" outlineLevel="1" x14ac:dyDescent="0.25">
      <c r="A850" s="254">
        <v>235</v>
      </c>
      <c r="B850" s="255" t="s">
        <v>1881</v>
      </c>
      <c r="C850" s="263" t="s">
        <v>1882</v>
      </c>
      <c r="D850" s="256" t="s">
        <v>526</v>
      </c>
      <c r="E850" s="257">
        <v>1</v>
      </c>
      <c r="F850" s="258"/>
      <c r="G850" s="259">
        <f>ROUND(E850*F850,2)</f>
        <v>0</v>
      </c>
      <c r="H850" s="258"/>
      <c r="I850" s="259">
        <f>ROUND(E850*H850,2)</f>
        <v>0</v>
      </c>
      <c r="J850" s="258"/>
      <c r="K850" s="259">
        <f>ROUND(E850*J850,2)</f>
        <v>0</v>
      </c>
      <c r="L850" s="259">
        <v>15</v>
      </c>
      <c r="M850" s="259">
        <f>G850*(1+L850/100)</f>
        <v>0</v>
      </c>
      <c r="N850" s="259">
        <v>0</v>
      </c>
      <c r="O850" s="259">
        <f>ROUND(E850*N850,2)</f>
        <v>0</v>
      </c>
      <c r="P850" s="259">
        <v>0</v>
      </c>
      <c r="Q850" s="259">
        <f>ROUND(E850*P850,2)</f>
        <v>0</v>
      </c>
      <c r="R850" s="259"/>
      <c r="S850" s="259" t="s">
        <v>272</v>
      </c>
      <c r="T850" s="260" t="s">
        <v>244</v>
      </c>
      <c r="U850" s="220">
        <v>0</v>
      </c>
      <c r="V850" s="220">
        <f>ROUND(E850*U850,2)</f>
        <v>0</v>
      </c>
      <c r="W850" s="220"/>
      <c r="X850" s="220" t="s">
        <v>292</v>
      </c>
      <c r="Y850" s="210"/>
      <c r="Z850" s="210"/>
      <c r="AA850" s="210"/>
      <c r="AB850" s="210"/>
      <c r="AC850" s="210"/>
      <c r="AD850" s="210"/>
      <c r="AE850" s="210"/>
      <c r="AF850" s="210"/>
      <c r="AG850" s="210" t="s">
        <v>627</v>
      </c>
      <c r="AH850" s="210"/>
      <c r="AI850" s="210"/>
      <c r="AJ850" s="210"/>
      <c r="AK850" s="210"/>
      <c r="AL850" s="210"/>
      <c r="AM850" s="210"/>
      <c r="AN850" s="210"/>
      <c r="AO850" s="210"/>
      <c r="AP850" s="210"/>
      <c r="AQ850" s="210"/>
      <c r="AR850" s="210"/>
      <c r="AS850" s="210"/>
      <c r="AT850" s="210"/>
      <c r="AU850" s="210"/>
      <c r="AV850" s="210"/>
      <c r="AW850" s="210"/>
      <c r="AX850" s="210"/>
      <c r="AY850" s="210"/>
      <c r="AZ850" s="210"/>
      <c r="BA850" s="210"/>
      <c r="BB850" s="210"/>
      <c r="BC850" s="210"/>
      <c r="BD850" s="210"/>
      <c r="BE850" s="210"/>
      <c r="BF850" s="210"/>
      <c r="BG850" s="210"/>
      <c r="BH850" s="210"/>
    </row>
    <row r="851" spans="1:60" ht="20.399999999999999" outlineLevel="1" x14ac:dyDescent="0.25">
      <c r="A851" s="254">
        <v>236</v>
      </c>
      <c r="B851" s="255" t="s">
        <v>1883</v>
      </c>
      <c r="C851" s="263" t="s">
        <v>1884</v>
      </c>
      <c r="D851" s="256" t="s">
        <v>526</v>
      </c>
      <c r="E851" s="257">
        <v>1</v>
      </c>
      <c r="F851" s="258"/>
      <c r="G851" s="259">
        <f>ROUND(E851*F851,2)</f>
        <v>0</v>
      </c>
      <c r="H851" s="258"/>
      <c r="I851" s="259">
        <f>ROUND(E851*H851,2)</f>
        <v>0</v>
      </c>
      <c r="J851" s="258"/>
      <c r="K851" s="259">
        <f>ROUND(E851*J851,2)</f>
        <v>0</v>
      </c>
      <c r="L851" s="259">
        <v>15</v>
      </c>
      <c r="M851" s="259">
        <f>G851*(1+L851/100)</f>
        <v>0</v>
      </c>
      <c r="N851" s="259">
        <v>0</v>
      </c>
      <c r="O851" s="259">
        <f>ROUND(E851*N851,2)</f>
        <v>0</v>
      </c>
      <c r="P851" s="259">
        <v>0</v>
      </c>
      <c r="Q851" s="259">
        <f>ROUND(E851*P851,2)</f>
        <v>0</v>
      </c>
      <c r="R851" s="259"/>
      <c r="S851" s="259" t="s">
        <v>272</v>
      </c>
      <c r="T851" s="260" t="s">
        <v>244</v>
      </c>
      <c r="U851" s="220">
        <v>0</v>
      </c>
      <c r="V851" s="220">
        <f>ROUND(E851*U851,2)</f>
        <v>0</v>
      </c>
      <c r="W851" s="220"/>
      <c r="X851" s="220" t="s">
        <v>292</v>
      </c>
      <c r="Y851" s="210"/>
      <c r="Z851" s="210"/>
      <c r="AA851" s="210"/>
      <c r="AB851" s="210"/>
      <c r="AC851" s="210"/>
      <c r="AD851" s="210"/>
      <c r="AE851" s="210"/>
      <c r="AF851" s="210"/>
      <c r="AG851" s="210" t="s">
        <v>627</v>
      </c>
      <c r="AH851" s="210"/>
      <c r="AI851" s="210"/>
      <c r="AJ851" s="210"/>
      <c r="AK851" s="210"/>
      <c r="AL851" s="210"/>
      <c r="AM851" s="210"/>
      <c r="AN851" s="210"/>
      <c r="AO851" s="210"/>
      <c r="AP851" s="210"/>
      <c r="AQ851" s="210"/>
      <c r="AR851" s="210"/>
      <c r="AS851" s="210"/>
      <c r="AT851" s="210"/>
      <c r="AU851" s="210"/>
      <c r="AV851" s="210"/>
      <c r="AW851" s="210"/>
      <c r="AX851" s="210"/>
      <c r="AY851" s="210"/>
      <c r="AZ851" s="210"/>
      <c r="BA851" s="210"/>
      <c r="BB851" s="210"/>
      <c r="BC851" s="210"/>
      <c r="BD851" s="210"/>
      <c r="BE851" s="210"/>
      <c r="BF851" s="210"/>
      <c r="BG851" s="210"/>
      <c r="BH851" s="210"/>
    </row>
    <row r="852" spans="1:60" ht="20.399999999999999" outlineLevel="1" x14ac:dyDescent="0.25">
      <c r="A852" s="254">
        <v>237</v>
      </c>
      <c r="B852" s="255" t="s">
        <v>1885</v>
      </c>
      <c r="C852" s="263" t="s">
        <v>1886</v>
      </c>
      <c r="D852" s="256" t="s">
        <v>526</v>
      </c>
      <c r="E852" s="257">
        <v>1</v>
      </c>
      <c r="F852" s="258"/>
      <c r="G852" s="259">
        <f>ROUND(E852*F852,2)</f>
        <v>0</v>
      </c>
      <c r="H852" s="258"/>
      <c r="I852" s="259">
        <f>ROUND(E852*H852,2)</f>
        <v>0</v>
      </c>
      <c r="J852" s="258"/>
      <c r="K852" s="259">
        <f>ROUND(E852*J852,2)</f>
        <v>0</v>
      </c>
      <c r="L852" s="259">
        <v>15</v>
      </c>
      <c r="M852" s="259">
        <f>G852*(1+L852/100)</f>
        <v>0</v>
      </c>
      <c r="N852" s="259">
        <v>0</v>
      </c>
      <c r="O852" s="259">
        <f>ROUND(E852*N852,2)</f>
        <v>0</v>
      </c>
      <c r="P852" s="259">
        <v>0</v>
      </c>
      <c r="Q852" s="259">
        <f>ROUND(E852*P852,2)</f>
        <v>0</v>
      </c>
      <c r="R852" s="259"/>
      <c r="S852" s="259" t="s">
        <v>272</v>
      </c>
      <c r="T852" s="260" t="s">
        <v>244</v>
      </c>
      <c r="U852" s="220">
        <v>0</v>
      </c>
      <c r="V852" s="220">
        <f>ROUND(E852*U852,2)</f>
        <v>0</v>
      </c>
      <c r="W852" s="220"/>
      <c r="X852" s="220" t="s">
        <v>292</v>
      </c>
      <c r="Y852" s="210"/>
      <c r="Z852" s="210"/>
      <c r="AA852" s="210"/>
      <c r="AB852" s="210"/>
      <c r="AC852" s="210"/>
      <c r="AD852" s="210"/>
      <c r="AE852" s="210"/>
      <c r="AF852" s="210"/>
      <c r="AG852" s="210" t="s">
        <v>627</v>
      </c>
      <c r="AH852" s="210"/>
      <c r="AI852" s="210"/>
      <c r="AJ852" s="210"/>
      <c r="AK852" s="210"/>
      <c r="AL852" s="210"/>
      <c r="AM852" s="210"/>
      <c r="AN852" s="210"/>
      <c r="AO852" s="210"/>
      <c r="AP852" s="210"/>
      <c r="AQ852" s="210"/>
      <c r="AR852" s="210"/>
      <c r="AS852" s="210"/>
      <c r="AT852" s="210"/>
      <c r="AU852" s="210"/>
      <c r="AV852" s="210"/>
      <c r="AW852" s="210"/>
      <c r="AX852" s="210"/>
      <c r="AY852" s="210"/>
      <c r="AZ852" s="210"/>
      <c r="BA852" s="210"/>
      <c r="BB852" s="210"/>
      <c r="BC852" s="210"/>
      <c r="BD852" s="210"/>
      <c r="BE852" s="210"/>
      <c r="BF852" s="210"/>
      <c r="BG852" s="210"/>
      <c r="BH852" s="210"/>
    </row>
    <row r="853" spans="1:60" ht="20.399999999999999" outlineLevel="1" x14ac:dyDescent="0.25">
      <c r="A853" s="254">
        <v>238</v>
      </c>
      <c r="B853" s="255" t="s">
        <v>1887</v>
      </c>
      <c r="C853" s="263" t="s">
        <v>1888</v>
      </c>
      <c r="D853" s="256" t="s">
        <v>526</v>
      </c>
      <c r="E853" s="257">
        <v>1</v>
      </c>
      <c r="F853" s="258"/>
      <c r="G853" s="259">
        <f>ROUND(E853*F853,2)</f>
        <v>0</v>
      </c>
      <c r="H853" s="258"/>
      <c r="I853" s="259">
        <f>ROUND(E853*H853,2)</f>
        <v>0</v>
      </c>
      <c r="J853" s="258"/>
      <c r="K853" s="259">
        <f>ROUND(E853*J853,2)</f>
        <v>0</v>
      </c>
      <c r="L853" s="259">
        <v>15</v>
      </c>
      <c r="M853" s="259">
        <f>G853*(1+L853/100)</f>
        <v>0</v>
      </c>
      <c r="N853" s="259">
        <v>0</v>
      </c>
      <c r="O853" s="259">
        <f>ROUND(E853*N853,2)</f>
        <v>0</v>
      </c>
      <c r="P853" s="259">
        <v>0</v>
      </c>
      <c r="Q853" s="259">
        <f>ROUND(E853*P853,2)</f>
        <v>0</v>
      </c>
      <c r="R853" s="259"/>
      <c r="S853" s="259" t="s">
        <v>272</v>
      </c>
      <c r="T853" s="260" t="s">
        <v>244</v>
      </c>
      <c r="U853" s="220">
        <v>0</v>
      </c>
      <c r="V853" s="220">
        <f>ROUND(E853*U853,2)</f>
        <v>0</v>
      </c>
      <c r="W853" s="220"/>
      <c r="X853" s="220" t="s">
        <v>292</v>
      </c>
      <c r="Y853" s="210"/>
      <c r="Z853" s="210"/>
      <c r="AA853" s="210"/>
      <c r="AB853" s="210"/>
      <c r="AC853" s="210"/>
      <c r="AD853" s="210"/>
      <c r="AE853" s="210"/>
      <c r="AF853" s="210"/>
      <c r="AG853" s="210" t="s">
        <v>627</v>
      </c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</row>
    <row r="854" spans="1:60" ht="20.399999999999999" outlineLevel="1" x14ac:dyDescent="0.25">
      <c r="A854" s="254">
        <v>239</v>
      </c>
      <c r="B854" s="255" t="s">
        <v>1889</v>
      </c>
      <c r="C854" s="263" t="s">
        <v>1890</v>
      </c>
      <c r="D854" s="256" t="s">
        <v>526</v>
      </c>
      <c r="E854" s="257">
        <v>1</v>
      </c>
      <c r="F854" s="258"/>
      <c r="G854" s="259">
        <f>ROUND(E854*F854,2)</f>
        <v>0</v>
      </c>
      <c r="H854" s="258"/>
      <c r="I854" s="259">
        <f>ROUND(E854*H854,2)</f>
        <v>0</v>
      </c>
      <c r="J854" s="258"/>
      <c r="K854" s="259">
        <f>ROUND(E854*J854,2)</f>
        <v>0</v>
      </c>
      <c r="L854" s="259">
        <v>15</v>
      </c>
      <c r="M854" s="259">
        <f>G854*(1+L854/100)</f>
        <v>0</v>
      </c>
      <c r="N854" s="259">
        <v>0</v>
      </c>
      <c r="O854" s="259">
        <f>ROUND(E854*N854,2)</f>
        <v>0</v>
      </c>
      <c r="P854" s="259">
        <v>0</v>
      </c>
      <c r="Q854" s="259">
        <f>ROUND(E854*P854,2)</f>
        <v>0</v>
      </c>
      <c r="R854" s="259"/>
      <c r="S854" s="259" t="s">
        <v>272</v>
      </c>
      <c r="T854" s="260" t="s">
        <v>244</v>
      </c>
      <c r="U854" s="220">
        <v>0</v>
      </c>
      <c r="V854" s="220">
        <f>ROUND(E854*U854,2)</f>
        <v>0</v>
      </c>
      <c r="W854" s="220"/>
      <c r="X854" s="220" t="s">
        <v>292</v>
      </c>
      <c r="Y854" s="210"/>
      <c r="Z854" s="210"/>
      <c r="AA854" s="210"/>
      <c r="AB854" s="210"/>
      <c r="AC854" s="210"/>
      <c r="AD854" s="210"/>
      <c r="AE854" s="210"/>
      <c r="AF854" s="210"/>
      <c r="AG854" s="210" t="s">
        <v>627</v>
      </c>
      <c r="AH854" s="210"/>
      <c r="AI854" s="210"/>
      <c r="AJ854" s="210"/>
      <c r="AK854" s="210"/>
      <c r="AL854" s="210"/>
      <c r="AM854" s="210"/>
      <c r="AN854" s="210"/>
      <c r="AO854" s="210"/>
      <c r="AP854" s="210"/>
      <c r="AQ854" s="210"/>
      <c r="AR854" s="210"/>
      <c r="AS854" s="210"/>
      <c r="AT854" s="210"/>
      <c r="AU854" s="210"/>
      <c r="AV854" s="210"/>
      <c r="AW854" s="210"/>
      <c r="AX854" s="210"/>
      <c r="AY854" s="210"/>
      <c r="AZ854" s="210"/>
      <c r="BA854" s="210"/>
      <c r="BB854" s="210"/>
      <c r="BC854" s="210"/>
      <c r="BD854" s="210"/>
      <c r="BE854" s="210"/>
      <c r="BF854" s="210"/>
      <c r="BG854" s="210"/>
      <c r="BH854" s="210"/>
    </row>
    <row r="855" spans="1:60" ht="20.399999999999999" outlineLevel="1" x14ac:dyDescent="0.25">
      <c r="A855" s="254">
        <v>240</v>
      </c>
      <c r="B855" s="255" t="s">
        <v>1891</v>
      </c>
      <c r="C855" s="263" t="s">
        <v>1892</v>
      </c>
      <c r="D855" s="256" t="s">
        <v>526</v>
      </c>
      <c r="E855" s="257">
        <v>2</v>
      </c>
      <c r="F855" s="258"/>
      <c r="G855" s="259">
        <f>ROUND(E855*F855,2)</f>
        <v>0</v>
      </c>
      <c r="H855" s="258"/>
      <c r="I855" s="259">
        <f>ROUND(E855*H855,2)</f>
        <v>0</v>
      </c>
      <c r="J855" s="258"/>
      <c r="K855" s="259">
        <f>ROUND(E855*J855,2)</f>
        <v>0</v>
      </c>
      <c r="L855" s="259">
        <v>15</v>
      </c>
      <c r="M855" s="259">
        <f>G855*(1+L855/100)</f>
        <v>0</v>
      </c>
      <c r="N855" s="259">
        <v>0</v>
      </c>
      <c r="O855" s="259">
        <f>ROUND(E855*N855,2)</f>
        <v>0</v>
      </c>
      <c r="P855" s="259">
        <v>0</v>
      </c>
      <c r="Q855" s="259">
        <f>ROUND(E855*P855,2)</f>
        <v>0</v>
      </c>
      <c r="R855" s="259"/>
      <c r="S855" s="259" t="s">
        <v>272</v>
      </c>
      <c r="T855" s="260" t="s">
        <v>244</v>
      </c>
      <c r="U855" s="220">
        <v>0</v>
      </c>
      <c r="V855" s="220">
        <f>ROUND(E855*U855,2)</f>
        <v>0</v>
      </c>
      <c r="W855" s="220"/>
      <c r="X855" s="220" t="s">
        <v>292</v>
      </c>
      <c r="Y855" s="210"/>
      <c r="Z855" s="210"/>
      <c r="AA855" s="210"/>
      <c r="AB855" s="210"/>
      <c r="AC855" s="210"/>
      <c r="AD855" s="210"/>
      <c r="AE855" s="210"/>
      <c r="AF855" s="210"/>
      <c r="AG855" s="210" t="s">
        <v>627</v>
      </c>
      <c r="AH855" s="210"/>
      <c r="AI855" s="210"/>
      <c r="AJ855" s="210"/>
      <c r="AK855" s="210"/>
      <c r="AL855" s="210"/>
      <c r="AM855" s="210"/>
      <c r="AN855" s="210"/>
      <c r="AO855" s="210"/>
      <c r="AP855" s="210"/>
      <c r="AQ855" s="210"/>
      <c r="AR855" s="210"/>
      <c r="AS855" s="210"/>
      <c r="AT855" s="210"/>
      <c r="AU855" s="210"/>
      <c r="AV855" s="210"/>
      <c r="AW855" s="210"/>
      <c r="AX855" s="210"/>
      <c r="AY855" s="210"/>
      <c r="AZ855" s="210"/>
      <c r="BA855" s="210"/>
      <c r="BB855" s="210"/>
      <c r="BC855" s="210"/>
      <c r="BD855" s="210"/>
      <c r="BE855" s="210"/>
      <c r="BF855" s="210"/>
      <c r="BG855" s="210"/>
      <c r="BH855" s="210"/>
    </row>
    <row r="856" spans="1:60" ht="20.399999999999999" outlineLevel="1" x14ac:dyDescent="0.25">
      <c r="A856" s="254">
        <v>241</v>
      </c>
      <c r="B856" s="255" t="s">
        <v>1893</v>
      </c>
      <c r="C856" s="263" t="s">
        <v>1894</v>
      </c>
      <c r="D856" s="256" t="s">
        <v>526</v>
      </c>
      <c r="E856" s="257">
        <v>3</v>
      </c>
      <c r="F856" s="258"/>
      <c r="G856" s="259">
        <f>ROUND(E856*F856,2)</f>
        <v>0</v>
      </c>
      <c r="H856" s="258"/>
      <c r="I856" s="259">
        <f>ROUND(E856*H856,2)</f>
        <v>0</v>
      </c>
      <c r="J856" s="258"/>
      <c r="K856" s="259">
        <f>ROUND(E856*J856,2)</f>
        <v>0</v>
      </c>
      <c r="L856" s="259">
        <v>15</v>
      </c>
      <c r="M856" s="259">
        <f>G856*(1+L856/100)</f>
        <v>0</v>
      </c>
      <c r="N856" s="259">
        <v>0</v>
      </c>
      <c r="O856" s="259">
        <f>ROUND(E856*N856,2)</f>
        <v>0</v>
      </c>
      <c r="P856" s="259">
        <v>0</v>
      </c>
      <c r="Q856" s="259">
        <f>ROUND(E856*P856,2)</f>
        <v>0</v>
      </c>
      <c r="R856" s="259"/>
      <c r="S856" s="259" t="s">
        <v>272</v>
      </c>
      <c r="T856" s="260" t="s">
        <v>244</v>
      </c>
      <c r="U856" s="220">
        <v>0</v>
      </c>
      <c r="V856" s="220">
        <f>ROUND(E856*U856,2)</f>
        <v>0</v>
      </c>
      <c r="W856" s="220"/>
      <c r="X856" s="220" t="s">
        <v>292</v>
      </c>
      <c r="Y856" s="210"/>
      <c r="Z856" s="210"/>
      <c r="AA856" s="210"/>
      <c r="AB856" s="210"/>
      <c r="AC856" s="210"/>
      <c r="AD856" s="210"/>
      <c r="AE856" s="210"/>
      <c r="AF856" s="210"/>
      <c r="AG856" s="210" t="s">
        <v>627</v>
      </c>
      <c r="AH856" s="210"/>
      <c r="AI856" s="210"/>
      <c r="AJ856" s="210"/>
      <c r="AK856" s="210"/>
      <c r="AL856" s="210"/>
      <c r="AM856" s="210"/>
      <c r="AN856" s="210"/>
      <c r="AO856" s="210"/>
      <c r="AP856" s="210"/>
      <c r="AQ856" s="210"/>
      <c r="AR856" s="210"/>
      <c r="AS856" s="210"/>
      <c r="AT856" s="210"/>
      <c r="AU856" s="210"/>
      <c r="AV856" s="210"/>
      <c r="AW856" s="210"/>
      <c r="AX856" s="210"/>
      <c r="AY856" s="210"/>
      <c r="AZ856" s="210"/>
      <c r="BA856" s="210"/>
      <c r="BB856" s="210"/>
      <c r="BC856" s="210"/>
      <c r="BD856" s="210"/>
      <c r="BE856" s="210"/>
      <c r="BF856" s="210"/>
      <c r="BG856" s="210"/>
      <c r="BH856" s="210"/>
    </row>
    <row r="857" spans="1:60" ht="20.399999999999999" outlineLevel="1" x14ac:dyDescent="0.25">
      <c r="A857" s="254">
        <v>242</v>
      </c>
      <c r="B857" s="255" t="s">
        <v>1895</v>
      </c>
      <c r="C857" s="263" t="s">
        <v>1896</v>
      </c>
      <c r="D857" s="256" t="s">
        <v>526</v>
      </c>
      <c r="E857" s="257">
        <v>2</v>
      </c>
      <c r="F857" s="258"/>
      <c r="G857" s="259">
        <f>ROUND(E857*F857,2)</f>
        <v>0</v>
      </c>
      <c r="H857" s="258"/>
      <c r="I857" s="259">
        <f>ROUND(E857*H857,2)</f>
        <v>0</v>
      </c>
      <c r="J857" s="258"/>
      <c r="K857" s="259">
        <f>ROUND(E857*J857,2)</f>
        <v>0</v>
      </c>
      <c r="L857" s="259">
        <v>15</v>
      </c>
      <c r="M857" s="259">
        <f>G857*(1+L857/100)</f>
        <v>0</v>
      </c>
      <c r="N857" s="259">
        <v>0</v>
      </c>
      <c r="O857" s="259">
        <f>ROUND(E857*N857,2)</f>
        <v>0</v>
      </c>
      <c r="P857" s="259">
        <v>0</v>
      </c>
      <c r="Q857" s="259">
        <f>ROUND(E857*P857,2)</f>
        <v>0</v>
      </c>
      <c r="R857" s="259"/>
      <c r="S857" s="259" t="s">
        <v>272</v>
      </c>
      <c r="T857" s="260" t="s">
        <v>244</v>
      </c>
      <c r="U857" s="220">
        <v>0</v>
      </c>
      <c r="V857" s="220">
        <f>ROUND(E857*U857,2)</f>
        <v>0</v>
      </c>
      <c r="W857" s="220"/>
      <c r="X857" s="220" t="s">
        <v>292</v>
      </c>
      <c r="Y857" s="210"/>
      <c r="Z857" s="210"/>
      <c r="AA857" s="210"/>
      <c r="AB857" s="210"/>
      <c r="AC857" s="210"/>
      <c r="AD857" s="210"/>
      <c r="AE857" s="210"/>
      <c r="AF857" s="210"/>
      <c r="AG857" s="210" t="s">
        <v>627</v>
      </c>
      <c r="AH857" s="210"/>
      <c r="AI857" s="210"/>
      <c r="AJ857" s="210"/>
      <c r="AK857" s="210"/>
      <c r="AL857" s="210"/>
      <c r="AM857" s="210"/>
      <c r="AN857" s="210"/>
      <c r="AO857" s="210"/>
      <c r="AP857" s="210"/>
      <c r="AQ857" s="210"/>
      <c r="AR857" s="210"/>
      <c r="AS857" s="210"/>
      <c r="AT857" s="210"/>
      <c r="AU857" s="210"/>
      <c r="AV857" s="210"/>
      <c r="AW857" s="210"/>
      <c r="AX857" s="210"/>
      <c r="AY857" s="210"/>
      <c r="AZ857" s="210"/>
      <c r="BA857" s="210"/>
      <c r="BB857" s="210"/>
      <c r="BC857" s="210"/>
      <c r="BD857" s="210"/>
      <c r="BE857" s="210"/>
      <c r="BF857" s="210"/>
      <c r="BG857" s="210"/>
      <c r="BH857" s="210"/>
    </row>
    <row r="858" spans="1:60" ht="20.399999999999999" outlineLevel="1" x14ac:dyDescent="0.25">
      <c r="A858" s="254">
        <v>243</v>
      </c>
      <c r="B858" s="255" t="s">
        <v>1897</v>
      </c>
      <c r="C858" s="263" t="s">
        <v>1898</v>
      </c>
      <c r="D858" s="256" t="s">
        <v>526</v>
      </c>
      <c r="E858" s="257">
        <v>2</v>
      </c>
      <c r="F858" s="258"/>
      <c r="G858" s="259">
        <f>ROUND(E858*F858,2)</f>
        <v>0</v>
      </c>
      <c r="H858" s="258"/>
      <c r="I858" s="259">
        <f>ROUND(E858*H858,2)</f>
        <v>0</v>
      </c>
      <c r="J858" s="258"/>
      <c r="K858" s="259">
        <f>ROUND(E858*J858,2)</f>
        <v>0</v>
      </c>
      <c r="L858" s="259">
        <v>15</v>
      </c>
      <c r="M858" s="259">
        <f>G858*(1+L858/100)</f>
        <v>0</v>
      </c>
      <c r="N858" s="259">
        <v>0</v>
      </c>
      <c r="O858" s="259">
        <f>ROUND(E858*N858,2)</f>
        <v>0</v>
      </c>
      <c r="P858" s="259">
        <v>0</v>
      </c>
      <c r="Q858" s="259">
        <f>ROUND(E858*P858,2)</f>
        <v>0</v>
      </c>
      <c r="R858" s="259"/>
      <c r="S858" s="259" t="s">
        <v>272</v>
      </c>
      <c r="T858" s="260" t="s">
        <v>244</v>
      </c>
      <c r="U858" s="220">
        <v>0</v>
      </c>
      <c r="V858" s="220">
        <f>ROUND(E858*U858,2)</f>
        <v>0</v>
      </c>
      <c r="W858" s="220"/>
      <c r="X858" s="220" t="s">
        <v>292</v>
      </c>
      <c r="Y858" s="210"/>
      <c r="Z858" s="210"/>
      <c r="AA858" s="210"/>
      <c r="AB858" s="210"/>
      <c r="AC858" s="210"/>
      <c r="AD858" s="210"/>
      <c r="AE858" s="210"/>
      <c r="AF858" s="210"/>
      <c r="AG858" s="210" t="s">
        <v>627</v>
      </c>
      <c r="AH858" s="210"/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  <c r="BD858" s="210"/>
      <c r="BE858" s="210"/>
      <c r="BF858" s="210"/>
      <c r="BG858" s="210"/>
      <c r="BH858" s="210"/>
    </row>
    <row r="859" spans="1:60" ht="20.399999999999999" outlineLevel="1" x14ac:dyDescent="0.25">
      <c r="A859" s="254">
        <v>244</v>
      </c>
      <c r="B859" s="255" t="s">
        <v>1899</v>
      </c>
      <c r="C859" s="263" t="s">
        <v>1900</v>
      </c>
      <c r="D859" s="256" t="s">
        <v>526</v>
      </c>
      <c r="E859" s="257">
        <v>1</v>
      </c>
      <c r="F859" s="258"/>
      <c r="G859" s="259">
        <f>ROUND(E859*F859,2)</f>
        <v>0</v>
      </c>
      <c r="H859" s="258"/>
      <c r="I859" s="259">
        <f>ROUND(E859*H859,2)</f>
        <v>0</v>
      </c>
      <c r="J859" s="258"/>
      <c r="K859" s="259">
        <f>ROUND(E859*J859,2)</f>
        <v>0</v>
      </c>
      <c r="L859" s="259">
        <v>15</v>
      </c>
      <c r="M859" s="259">
        <f>G859*(1+L859/100)</f>
        <v>0</v>
      </c>
      <c r="N859" s="259">
        <v>0</v>
      </c>
      <c r="O859" s="259">
        <f>ROUND(E859*N859,2)</f>
        <v>0</v>
      </c>
      <c r="P859" s="259">
        <v>0</v>
      </c>
      <c r="Q859" s="259">
        <f>ROUND(E859*P859,2)</f>
        <v>0</v>
      </c>
      <c r="R859" s="259"/>
      <c r="S859" s="259" t="s">
        <v>272</v>
      </c>
      <c r="T859" s="260" t="s">
        <v>244</v>
      </c>
      <c r="U859" s="220">
        <v>0</v>
      </c>
      <c r="V859" s="220">
        <f>ROUND(E859*U859,2)</f>
        <v>0</v>
      </c>
      <c r="W859" s="220"/>
      <c r="X859" s="220" t="s">
        <v>292</v>
      </c>
      <c r="Y859" s="210"/>
      <c r="Z859" s="210"/>
      <c r="AA859" s="210"/>
      <c r="AB859" s="210"/>
      <c r="AC859" s="210"/>
      <c r="AD859" s="210"/>
      <c r="AE859" s="210"/>
      <c r="AF859" s="210"/>
      <c r="AG859" s="210" t="s">
        <v>627</v>
      </c>
      <c r="AH859" s="210"/>
      <c r="AI859" s="210"/>
      <c r="AJ859" s="210"/>
      <c r="AK859" s="210"/>
      <c r="AL859" s="210"/>
      <c r="AM859" s="210"/>
      <c r="AN859" s="210"/>
      <c r="AO859" s="210"/>
      <c r="AP859" s="210"/>
      <c r="AQ859" s="210"/>
      <c r="AR859" s="210"/>
      <c r="AS859" s="210"/>
      <c r="AT859" s="210"/>
      <c r="AU859" s="210"/>
      <c r="AV859" s="210"/>
      <c r="AW859" s="210"/>
      <c r="AX859" s="210"/>
      <c r="AY859" s="210"/>
      <c r="AZ859" s="210"/>
      <c r="BA859" s="210"/>
      <c r="BB859" s="210"/>
      <c r="BC859" s="210"/>
      <c r="BD859" s="210"/>
      <c r="BE859" s="210"/>
      <c r="BF859" s="210"/>
      <c r="BG859" s="210"/>
      <c r="BH859" s="210"/>
    </row>
    <row r="860" spans="1:60" ht="20.399999999999999" outlineLevel="1" x14ac:dyDescent="0.25">
      <c r="A860" s="254">
        <v>245</v>
      </c>
      <c r="B860" s="255" t="s">
        <v>1901</v>
      </c>
      <c r="C860" s="263" t="s">
        <v>1902</v>
      </c>
      <c r="D860" s="256" t="s">
        <v>526</v>
      </c>
      <c r="E860" s="257">
        <v>2</v>
      </c>
      <c r="F860" s="258"/>
      <c r="G860" s="259">
        <f>ROUND(E860*F860,2)</f>
        <v>0</v>
      </c>
      <c r="H860" s="258"/>
      <c r="I860" s="259">
        <f>ROUND(E860*H860,2)</f>
        <v>0</v>
      </c>
      <c r="J860" s="258"/>
      <c r="K860" s="259">
        <f>ROUND(E860*J860,2)</f>
        <v>0</v>
      </c>
      <c r="L860" s="259">
        <v>15</v>
      </c>
      <c r="M860" s="259">
        <f>G860*(1+L860/100)</f>
        <v>0</v>
      </c>
      <c r="N860" s="259">
        <v>0</v>
      </c>
      <c r="O860" s="259">
        <f>ROUND(E860*N860,2)</f>
        <v>0</v>
      </c>
      <c r="P860" s="259">
        <v>0</v>
      </c>
      <c r="Q860" s="259">
        <f>ROUND(E860*P860,2)</f>
        <v>0</v>
      </c>
      <c r="R860" s="259"/>
      <c r="S860" s="259" t="s">
        <v>272</v>
      </c>
      <c r="T860" s="260" t="s">
        <v>244</v>
      </c>
      <c r="U860" s="220">
        <v>0</v>
      </c>
      <c r="V860" s="220">
        <f>ROUND(E860*U860,2)</f>
        <v>0</v>
      </c>
      <c r="W860" s="220"/>
      <c r="X860" s="220" t="s">
        <v>292</v>
      </c>
      <c r="Y860" s="210"/>
      <c r="Z860" s="210"/>
      <c r="AA860" s="210"/>
      <c r="AB860" s="210"/>
      <c r="AC860" s="210"/>
      <c r="AD860" s="210"/>
      <c r="AE860" s="210"/>
      <c r="AF860" s="210"/>
      <c r="AG860" s="210" t="s">
        <v>627</v>
      </c>
      <c r="AH860" s="210"/>
      <c r="AI860" s="210"/>
      <c r="AJ860" s="210"/>
      <c r="AK860" s="210"/>
      <c r="AL860" s="210"/>
      <c r="AM860" s="210"/>
      <c r="AN860" s="210"/>
      <c r="AO860" s="210"/>
      <c r="AP860" s="210"/>
      <c r="AQ860" s="210"/>
      <c r="AR860" s="210"/>
      <c r="AS860" s="210"/>
      <c r="AT860" s="210"/>
      <c r="AU860" s="210"/>
      <c r="AV860" s="210"/>
      <c r="AW860" s="210"/>
      <c r="AX860" s="210"/>
      <c r="AY860" s="210"/>
      <c r="AZ860" s="210"/>
      <c r="BA860" s="210"/>
      <c r="BB860" s="210"/>
      <c r="BC860" s="210"/>
      <c r="BD860" s="210"/>
      <c r="BE860" s="210"/>
      <c r="BF860" s="210"/>
      <c r="BG860" s="210"/>
      <c r="BH860" s="210"/>
    </row>
    <row r="861" spans="1:60" ht="20.399999999999999" outlineLevel="1" x14ac:dyDescent="0.25">
      <c r="A861" s="254">
        <v>246</v>
      </c>
      <c r="B861" s="255" t="s">
        <v>1903</v>
      </c>
      <c r="C861" s="263" t="s">
        <v>1904</v>
      </c>
      <c r="D861" s="256" t="s">
        <v>526</v>
      </c>
      <c r="E861" s="257">
        <v>1</v>
      </c>
      <c r="F861" s="258"/>
      <c r="G861" s="259">
        <f>ROUND(E861*F861,2)</f>
        <v>0</v>
      </c>
      <c r="H861" s="258"/>
      <c r="I861" s="259">
        <f>ROUND(E861*H861,2)</f>
        <v>0</v>
      </c>
      <c r="J861" s="258"/>
      <c r="K861" s="259">
        <f>ROUND(E861*J861,2)</f>
        <v>0</v>
      </c>
      <c r="L861" s="259">
        <v>15</v>
      </c>
      <c r="M861" s="259">
        <f>G861*(1+L861/100)</f>
        <v>0</v>
      </c>
      <c r="N861" s="259">
        <v>0</v>
      </c>
      <c r="O861" s="259">
        <f>ROUND(E861*N861,2)</f>
        <v>0</v>
      </c>
      <c r="P861" s="259">
        <v>0</v>
      </c>
      <c r="Q861" s="259">
        <f>ROUND(E861*P861,2)</f>
        <v>0</v>
      </c>
      <c r="R861" s="259"/>
      <c r="S861" s="259" t="s">
        <v>272</v>
      </c>
      <c r="T861" s="260" t="s">
        <v>244</v>
      </c>
      <c r="U861" s="220">
        <v>0</v>
      </c>
      <c r="V861" s="220">
        <f>ROUND(E861*U861,2)</f>
        <v>0</v>
      </c>
      <c r="W861" s="220"/>
      <c r="X861" s="220" t="s">
        <v>292</v>
      </c>
      <c r="Y861" s="210"/>
      <c r="Z861" s="210"/>
      <c r="AA861" s="210"/>
      <c r="AB861" s="210"/>
      <c r="AC861" s="210"/>
      <c r="AD861" s="210"/>
      <c r="AE861" s="210"/>
      <c r="AF861" s="210"/>
      <c r="AG861" s="210" t="s">
        <v>627</v>
      </c>
      <c r="AH861" s="210"/>
      <c r="AI861" s="210"/>
      <c r="AJ861" s="210"/>
      <c r="AK861" s="210"/>
      <c r="AL861" s="210"/>
      <c r="AM861" s="210"/>
      <c r="AN861" s="210"/>
      <c r="AO861" s="210"/>
      <c r="AP861" s="210"/>
      <c r="AQ861" s="210"/>
      <c r="AR861" s="210"/>
      <c r="AS861" s="210"/>
      <c r="AT861" s="210"/>
      <c r="AU861" s="210"/>
      <c r="AV861" s="210"/>
      <c r="AW861" s="210"/>
      <c r="AX861" s="210"/>
      <c r="AY861" s="210"/>
      <c r="AZ861" s="210"/>
      <c r="BA861" s="210"/>
      <c r="BB861" s="210"/>
      <c r="BC861" s="210"/>
      <c r="BD861" s="210"/>
      <c r="BE861" s="210"/>
      <c r="BF861" s="210"/>
      <c r="BG861" s="210"/>
      <c r="BH861" s="210"/>
    </row>
    <row r="862" spans="1:60" ht="20.399999999999999" outlineLevel="1" x14ac:dyDescent="0.25">
      <c r="A862" s="254">
        <v>247</v>
      </c>
      <c r="B862" s="255" t="s">
        <v>1905</v>
      </c>
      <c r="C862" s="263" t="s">
        <v>1906</v>
      </c>
      <c r="D862" s="256" t="s">
        <v>526</v>
      </c>
      <c r="E862" s="257">
        <v>1</v>
      </c>
      <c r="F862" s="258"/>
      <c r="G862" s="259">
        <f>ROUND(E862*F862,2)</f>
        <v>0</v>
      </c>
      <c r="H862" s="258"/>
      <c r="I862" s="259">
        <f>ROUND(E862*H862,2)</f>
        <v>0</v>
      </c>
      <c r="J862" s="258"/>
      <c r="K862" s="259">
        <f>ROUND(E862*J862,2)</f>
        <v>0</v>
      </c>
      <c r="L862" s="259">
        <v>15</v>
      </c>
      <c r="M862" s="259">
        <f>G862*(1+L862/100)</f>
        <v>0</v>
      </c>
      <c r="N862" s="259">
        <v>0</v>
      </c>
      <c r="O862" s="259">
        <f>ROUND(E862*N862,2)</f>
        <v>0</v>
      </c>
      <c r="P862" s="259">
        <v>0</v>
      </c>
      <c r="Q862" s="259">
        <f>ROUND(E862*P862,2)</f>
        <v>0</v>
      </c>
      <c r="R862" s="259"/>
      <c r="S862" s="259" t="s">
        <v>272</v>
      </c>
      <c r="T862" s="260" t="s">
        <v>244</v>
      </c>
      <c r="U862" s="220">
        <v>0</v>
      </c>
      <c r="V862" s="220">
        <f>ROUND(E862*U862,2)</f>
        <v>0</v>
      </c>
      <c r="W862" s="220"/>
      <c r="X862" s="220" t="s">
        <v>292</v>
      </c>
      <c r="Y862" s="210"/>
      <c r="Z862" s="210"/>
      <c r="AA862" s="210"/>
      <c r="AB862" s="210"/>
      <c r="AC862" s="210"/>
      <c r="AD862" s="210"/>
      <c r="AE862" s="210"/>
      <c r="AF862" s="210"/>
      <c r="AG862" s="210" t="s">
        <v>627</v>
      </c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</row>
    <row r="863" spans="1:60" ht="20.399999999999999" outlineLevel="1" x14ac:dyDescent="0.25">
      <c r="A863" s="254">
        <v>248</v>
      </c>
      <c r="B863" s="255" t="s">
        <v>1907</v>
      </c>
      <c r="C863" s="263" t="s">
        <v>1908</v>
      </c>
      <c r="D863" s="256" t="s">
        <v>526</v>
      </c>
      <c r="E863" s="257">
        <v>3</v>
      </c>
      <c r="F863" s="258"/>
      <c r="G863" s="259">
        <f>ROUND(E863*F863,2)</f>
        <v>0</v>
      </c>
      <c r="H863" s="258"/>
      <c r="I863" s="259">
        <f>ROUND(E863*H863,2)</f>
        <v>0</v>
      </c>
      <c r="J863" s="258"/>
      <c r="K863" s="259">
        <f>ROUND(E863*J863,2)</f>
        <v>0</v>
      </c>
      <c r="L863" s="259">
        <v>15</v>
      </c>
      <c r="M863" s="259">
        <f>G863*(1+L863/100)</f>
        <v>0</v>
      </c>
      <c r="N863" s="259">
        <v>0</v>
      </c>
      <c r="O863" s="259">
        <f>ROUND(E863*N863,2)</f>
        <v>0</v>
      </c>
      <c r="P863" s="259">
        <v>0</v>
      </c>
      <c r="Q863" s="259">
        <f>ROUND(E863*P863,2)</f>
        <v>0</v>
      </c>
      <c r="R863" s="259"/>
      <c r="S863" s="259" t="s">
        <v>272</v>
      </c>
      <c r="T863" s="260" t="s">
        <v>244</v>
      </c>
      <c r="U863" s="220">
        <v>0</v>
      </c>
      <c r="V863" s="220">
        <f>ROUND(E863*U863,2)</f>
        <v>0</v>
      </c>
      <c r="W863" s="220"/>
      <c r="X863" s="220" t="s">
        <v>292</v>
      </c>
      <c r="Y863" s="210"/>
      <c r="Z863" s="210"/>
      <c r="AA863" s="210"/>
      <c r="AB863" s="210"/>
      <c r="AC863" s="210"/>
      <c r="AD863" s="210"/>
      <c r="AE863" s="210"/>
      <c r="AF863" s="210"/>
      <c r="AG863" s="210" t="s">
        <v>627</v>
      </c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</row>
    <row r="864" spans="1:60" ht="20.399999999999999" outlineLevel="1" x14ac:dyDescent="0.25">
      <c r="A864" s="254">
        <v>249</v>
      </c>
      <c r="B864" s="255" t="s">
        <v>1909</v>
      </c>
      <c r="C864" s="263" t="s">
        <v>1910</v>
      </c>
      <c r="D864" s="256" t="s">
        <v>526</v>
      </c>
      <c r="E864" s="257">
        <v>1</v>
      </c>
      <c r="F864" s="258"/>
      <c r="G864" s="259">
        <f>ROUND(E864*F864,2)</f>
        <v>0</v>
      </c>
      <c r="H864" s="258"/>
      <c r="I864" s="259">
        <f>ROUND(E864*H864,2)</f>
        <v>0</v>
      </c>
      <c r="J864" s="258"/>
      <c r="K864" s="259">
        <f>ROUND(E864*J864,2)</f>
        <v>0</v>
      </c>
      <c r="L864" s="259">
        <v>15</v>
      </c>
      <c r="M864" s="259">
        <f>G864*(1+L864/100)</f>
        <v>0</v>
      </c>
      <c r="N864" s="259">
        <v>0</v>
      </c>
      <c r="O864" s="259">
        <f>ROUND(E864*N864,2)</f>
        <v>0</v>
      </c>
      <c r="P864" s="259">
        <v>0</v>
      </c>
      <c r="Q864" s="259">
        <f>ROUND(E864*P864,2)</f>
        <v>0</v>
      </c>
      <c r="R864" s="259"/>
      <c r="S864" s="259" t="s">
        <v>272</v>
      </c>
      <c r="T864" s="260" t="s">
        <v>244</v>
      </c>
      <c r="U864" s="220">
        <v>0</v>
      </c>
      <c r="V864" s="220">
        <f>ROUND(E864*U864,2)</f>
        <v>0</v>
      </c>
      <c r="W864" s="220"/>
      <c r="X864" s="220" t="s">
        <v>292</v>
      </c>
      <c r="Y864" s="210"/>
      <c r="Z864" s="210"/>
      <c r="AA864" s="210"/>
      <c r="AB864" s="210"/>
      <c r="AC864" s="210"/>
      <c r="AD864" s="210"/>
      <c r="AE864" s="210"/>
      <c r="AF864" s="210"/>
      <c r="AG864" s="210" t="s">
        <v>627</v>
      </c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</row>
    <row r="865" spans="1:60" ht="20.399999999999999" outlineLevel="1" x14ac:dyDescent="0.25">
      <c r="A865" s="254">
        <v>250</v>
      </c>
      <c r="B865" s="255" t="s">
        <v>1911</v>
      </c>
      <c r="C865" s="263" t="s">
        <v>1912</v>
      </c>
      <c r="D865" s="256" t="s">
        <v>526</v>
      </c>
      <c r="E865" s="257">
        <v>1</v>
      </c>
      <c r="F865" s="258"/>
      <c r="G865" s="259">
        <f>ROUND(E865*F865,2)</f>
        <v>0</v>
      </c>
      <c r="H865" s="258"/>
      <c r="I865" s="259">
        <f>ROUND(E865*H865,2)</f>
        <v>0</v>
      </c>
      <c r="J865" s="258"/>
      <c r="K865" s="259">
        <f>ROUND(E865*J865,2)</f>
        <v>0</v>
      </c>
      <c r="L865" s="259">
        <v>15</v>
      </c>
      <c r="M865" s="259">
        <f>G865*(1+L865/100)</f>
        <v>0</v>
      </c>
      <c r="N865" s="259">
        <v>0</v>
      </c>
      <c r="O865" s="259">
        <f>ROUND(E865*N865,2)</f>
        <v>0</v>
      </c>
      <c r="P865" s="259">
        <v>0</v>
      </c>
      <c r="Q865" s="259">
        <f>ROUND(E865*P865,2)</f>
        <v>0</v>
      </c>
      <c r="R865" s="259"/>
      <c r="S865" s="259" t="s">
        <v>272</v>
      </c>
      <c r="T865" s="260" t="s">
        <v>244</v>
      </c>
      <c r="U865" s="220">
        <v>0</v>
      </c>
      <c r="V865" s="220">
        <f>ROUND(E865*U865,2)</f>
        <v>0</v>
      </c>
      <c r="W865" s="220"/>
      <c r="X865" s="220" t="s">
        <v>292</v>
      </c>
      <c r="Y865" s="210"/>
      <c r="Z865" s="210"/>
      <c r="AA865" s="210"/>
      <c r="AB865" s="210"/>
      <c r="AC865" s="210"/>
      <c r="AD865" s="210"/>
      <c r="AE865" s="210"/>
      <c r="AF865" s="210"/>
      <c r="AG865" s="210" t="s">
        <v>627</v>
      </c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</row>
    <row r="866" spans="1:60" ht="20.399999999999999" outlineLevel="1" x14ac:dyDescent="0.25">
      <c r="A866" s="254">
        <v>251</v>
      </c>
      <c r="B866" s="255" t="s">
        <v>1913</v>
      </c>
      <c r="C866" s="263" t="s">
        <v>1914</v>
      </c>
      <c r="D866" s="256" t="s">
        <v>526</v>
      </c>
      <c r="E866" s="257">
        <v>1</v>
      </c>
      <c r="F866" s="258"/>
      <c r="G866" s="259">
        <f>ROUND(E866*F866,2)</f>
        <v>0</v>
      </c>
      <c r="H866" s="258"/>
      <c r="I866" s="259">
        <f>ROUND(E866*H866,2)</f>
        <v>0</v>
      </c>
      <c r="J866" s="258"/>
      <c r="K866" s="259">
        <f>ROUND(E866*J866,2)</f>
        <v>0</v>
      </c>
      <c r="L866" s="259">
        <v>15</v>
      </c>
      <c r="M866" s="259">
        <f>G866*(1+L866/100)</f>
        <v>0</v>
      </c>
      <c r="N866" s="259">
        <v>0</v>
      </c>
      <c r="O866" s="259">
        <f>ROUND(E866*N866,2)</f>
        <v>0</v>
      </c>
      <c r="P866" s="259">
        <v>0</v>
      </c>
      <c r="Q866" s="259">
        <f>ROUND(E866*P866,2)</f>
        <v>0</v>
      </c>
      <c r="R866" s="259"/>
      <c r="S866" s="259" t="s">
        <v>272</v>
      </c>
      <c r="T866" s="260" t="s">
        <v>244</v>
      </c>
      <c r="U866" s="220">
        <v>0</v>
      </c>
      <c r="V866" s="220">
        <f>ROUND(E866*U866,2)</f>
        <v>0</v>
      </c>
      <c r="W866" s="220"/>
      <c r="X866" s="220" t="s">
        <v>292</v>
      </c>
      <c r="Y866" s="210"/>
      <c r="Z866" s="210"/>
      <c r="AA866" s="210"/>
      <c r="AB866" s="210"/>
      <c r="AC866" s="210"/>
      <c r="AD866" s="210"/>
      <c r="AE866" s="210"/>
      <c r="AF866" s="210"/>
      <c r="AG866" s="210" t="s">
        <v>627</v>
      </c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</row>
    <row r="867" spans="1:60" ht="20.399999999999999" outlineLevel="1" x14ac:dyDescent="0.25">
      <c r="A867" s="254">
        <v>252</v>
      </c>
      <c r="B867" s="255" t="s">
        <v>1915</v>
      </c>
      <c r="C867" s="263" t="s">
        <v>1916</v>
      </c>
      <c r="D867" s="256" t="s">
        <v>526</v>
      </c>
      <c r="E867" s="257">
        <v>1</v>
      </c>
      <c r="F867" s="258"/>
      <c r="G867" s="259">
        <f>ROUND(E867*F867,2)</f>
        <v>0</v>
      </c>
      <c r="H867" s="258"/>
      <c r="I867" s="259">
        <f>ROUND(E867*H867,2)</f>
        <v>0</v>
      </c>
      <c r="J867" s="258"/>
      <c r="K867" s="259">
        <f>ROUND(E867*J867,2)</f>
        <v>0</v>
      </c>
      <c r="L867" s="259">
        <v>15</v>
      </c>
      <c r="M867" s="259">
        <f>G867*(1+L867/100)</f>
        <v>0</v>
      </c>
      <c r="N867" s="259">
        <v>0</v>
      </c>
      <c r="O867" s="259">
        <f>ROUND(E867*N867,2)</f>
        <v>0</v>
      </c>
      <c r="P867" s="259">
        <v>0</v>
      </c>
      <c r="Q867" s="259">
        <f>ROUND(E867*P867,2)</f>
        <v>0</v>
      </c>
      <c r="R867" s="259"/>
      <c r="S867" s="259" t="s">
        <v>272</v>
      </c>
      <c r="T867" s="260" t="s">
        <v>244</v>
      </c>
      <c r="U867" s="220">
        <v>0</v>
      </c>
      <c r="V867" s="220">
        <f>ROUND(E867*U867,2)</f>
        <v>0</v>
      </c>
      <c r="W867" s="220"/>
      <c r="X867" s="220" t="s">
        <v>292</v>
      </c>
      <c r="Y867" s="210"/>
      <c r="Z867" s="210"/>
      <c r="AA867" s="210"/>
      <c r="AB867" s="210"/>
      <c r="AC867" s="210"/>
      <c r="AD867" s="210"/>
      <c r="AE867" s="210"/>
      <c r="AF867" s="210"/>
      <c r="AG867" s="210" t="s">
        <v>627</v>
      </c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</row>
    <row r="868" spans="1:60" ht="20.399999999999999" outlineLevel="1" x14ac:dyDescent="0.25">
      <c r="A868" s="254">
        <v>253</v>
      </c>
      <c r="B868" s="255" t="s">
        <v>1917</v>
      </c>
      <c r="C868" s="263" t="s">
        <v>1918</v>
      </c>
      <c r="D868" s="256" t="s">
        <v>526</v>
      </c>
      <c r="E868" s="257">
        <v>1</v>
      </c>
      <c r="F868" s="258"/>
      <c r="G868" s="259">
        <f>ROUND(E868*F868,2)</f>
        <v>0</v>
      </c>
      <c r="H868" s="258"/>
      <c r="I868" s="259">
        <f>ROUND(E868*H868,2)</f>
        <v>0</v>
      </c>
      <c r="J868" s="258"/>
      <c r="K868" s="259">
        <f>ROUND(E868*J868,2)</f>
        <v>0</v>
      </c>
      <c r="L868" s="259">
        <v>15</v>
      </c>
      <c r="M868" s="259">
        <f>G868*(1+L868/100)</f>
        <v>0</v>
      </c>
      <c r="N868" s="259">
        <v>0</v>
      </c>
      <c r="O868" s="259">
        <f>ROUND(E868*N868,2)</f>
        <v>0</v>
      </c>
      <c r="P868" s="259">
        <v>0</v>
      </c>
      <c r="Q868" s="259">
        <f>ROUND(E868*P868,2)</f>
        <v>0</v>
      </c>
      <c r="R868" s="259"/>
      <c r="S868" s="259" t="s">
        <v>272</v>
      </c>
      <c r="T868" s="260" t="s">
        <v>244</v>
      </c>
      <c r="U868" s="220">
        <v>0</v>
      </c>
      <c r="V868" s="220">
        <f>ROUND(E868*U868,2)</f>
        <v>0</v>
      </c>
      <c r="W868" s="220"/>
      <c r="X868" s="220" t="s">
        <v>292</v>
      </c>
      <c r="Y868" s="210"/>
      <c r="Z868" s="210"/>
      <c r="AA868" s="210"/>
      <c r="AB868" s="210"/>
      <c r="AC868" s="210"/>
      <c r="AD868" s="210"/>
      <c r="AE868" s="210"/>
      <c r="AF868" s="210"/>
      <c r="AG868" s="210" t="s">
        <v>627</v>
      </c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</row>
    <row r="869" spans="1:60" ht="20.399999999999999" outlineLevel="1" x14ac:dyDescent="0.25">
      <c r="A869" s="254">
        <v>254</v>
      </c>
      <c r="B869" s="255" t="s">
        <v>1919</v>
      </c>
      <c r="C869" s="263" t="s">
        <v>1920</v>
      </c>
      <c r="D869" s="256" t="s">
        <v>526</v>
      </c>
      <c r="E869" s="257">
        <v>1</v>
      </c>
      <c r="F869" s="258"/>
      <c r="G869" s="259">
        <f>ROUND(E869*F869,2)</f>
        <v>0</v>
      </c>
      <c r="H869" s="258"/>
      <c r="I869" s="259">
        <f>ROUND(E869*H869,2)</f>
        <v>0</v>
      </c>
      <c r="J869" s="258"/>
      <c r="K869" s="259">
        <f>ROUND(E869*J869,2)</f>
        <v>0</v>
      </c>
      <c r="L869" s="259">
        <v>15</v>
      </c>
      <c r="M869" s="259">
        <f>G869*(1+L869/100)</f>
        <v>0</v>
      </c>
      <c r="N869" s="259">
        <v>0</v>
      </c>
      <c r="O869" s="259">
        <f>ROUND(E869*N869,2)</f>
        <v>0</v>
      </c>
      <c r="P869" s="259">
        <v>0</v>
      </c>
      <c r="Q869" s="259">
        <f>ROUND(E869*P869,2)</f>
        <v>0</v>
      </c>
      <c r="R869" s="259"/>
      <c r="S869" s="259" t="s">
        <v>272</v>
      </c>
      <c r="T869" s="260" t="s">
        <v>244</v>
      </c>
      <c r="U869" s="220">
        <v>0</v>
      </c>
      <c r="V869" s="220">
        <f>ROUND(E869*U869,2)</f>
        <v>0</v>
      </c>
      <c r="W869" s="220"/>
      <c r="X869" s="220" t="s">
        <v>292</v>
      </c>
      <c r="Y869" s="210"/>
      <c r="Z869" s="210"/>
      <c r="AA869" s="210"/>
      <c r="AB869" s="210"/>
      <c r="AC869" s="210"/>
      <c r="AD869" s="210"/>
      <c r="AE869" s="210"/>
      <c r="AF869" s="210"/>
      <c r="AG869" s="210" t="s">
        <v>627</v>
      </c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</row>
    <row r="870" spans="1:60" outlineLevel="1" x14ac:dyDescent="0.25">
      <c r="A870" s="231">
        <v>255</v>
      </c>
      <c r="B870" s="232" t="s">
        <v>1921</v>
      </c>
      <c r="C870" s="242" t="s">
        <v>1922</v>
      </c>
      <c r="D870" s="233" t="s">
        <v>290</v>
      </c>
      <c r="E870" s="234">
        <v>114.29600000000001</v>
      </c>
      <c r="F870" s="235"/>
      <c r="G870" s="236">
        <f>ROUND(E870*F870,2)</f>
        <v>0</v>
      </c>
      <c r="H870" s="235"/>
      <c r="I870" s="236">
        <f>ROUND(E870*H870,2)</f>
        <v>0</v>
      </c>
      <c r="J870" s="235"/>
      <c r="K870" s="236">
        <f>ROUND(E870*J870,2)</f>
        <v>0</v>
      </c>
      <c r="L870" s="236">
        <v>15</v>
      </c>
      <c r="M870" s="236">
        <f>G870*(1+L870/100)</f>
        <v>0</v>
      </c>
      <c r="N870" s="236">
        <v>0</v>
      </c>
      <c r="O870" s="236">
        <f>ROUND(E870*N870,2)</f>
        <v>0</v>
      </c>
      <c r="P870" s="236">
        <v>0</v>
      </c>
      <c r="Q870" s="236">
        <f>ROUND(E870*P870,2)</f>
        <v>0</v>
      </c>
      <c r="R870" s="236"/>
      <c r="S870" s="236" t="s">
        <v>272</v>
      </c>
      <c r="T870" s="237" t="s">
        <v>244</v>
      </c>
      <c r="U870" s="220">
        <v>0</v>
      </c>
      <c r="V870" s="220">
        <f>ROUND(E870*U870,2)</f>
        <v>0</v>
      </c>
      <c r="W870" s="220"/>
      <c r="X870" s="220" t="s">
        <v>292</v>
      </c>
      <c r="Y870" s="210"/>
      <c r="Z870" s="210"/>
      <c r="AA870" s="210"/>
      <c r="AB870" s="210"/>
      <c r="AC870" s="210"/>
      <c r="AD870" s="210"/>
      <c r="AE870" s="210"/>
      <c r="AF870" s="210"/>
      <c r="AG870" s="210" t="s">
        <v>627</v>
      </c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</row>
    <row r="871" spans="1:60" outlineLevel="1" x14ac:dyDescent="0.25">
      <c r="A871" s="217"/>
      <c r="B871" s="218"/>
      <c r="C871" s="244" t="s">
        <v>1923</v>
      </c>
      <c r="D871" s="222"/>
      <c r="E871" s="223">
        <v>20.271999999999998</v>
      </c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10"/>
      <c r="Z871" s="210"/>
      <c r="AA871" s="210"/>
      <c r="AB871" s="210"/>
      <c r="AC871" s="210"/>
      <c r="AD871" s="210"/>
      <c r="AE871" s="210"/>
      <c r="AF871" s="210"/>
      <c r="AG871" s="210" t="s">
        <v>282</v>
      </c>
      <c r="AH871" s="210">
        <v>0</v>
      </c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  <c r="BD871" s="210"/>
      <c r="BE871" s="210"/>
      <c r="BF871" s="210"/>
      <c r="BG871" s="210"/>
      <c r="BH871" s="210"/>
    </row>
    <row r="872" spans="1:60" outlineLevel="1" x14ac:dyDescent="0.25">
      <c r="A872" s="217"/>
      <c r="B872" s="218"/>
      <c r="C872" s="244" t="s">
        <v>1924</v>
      </c>
      <c r="D872" s="222"/>
      <c r="E872" s="223">
        <v>84.924000000000007</v>
      </c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10"/>
      <c r="Z872" s="210"/>
      <c r="AA872" s="210"/>
      <c r="AB872" s="210"/>
      <c r="AC872" s="210"/>
      <c r="AD872" s="210"/>
      <c r="AE872" s="210"/>
      <c r="AF872" s="210"/>
      <c r="AG872" s="210" t="s">
        <v>282</v>
      </c>
      <c r="AH872" s="210">
        <v>0</v>
      </c>
      <c r="AI872" s="210"/>
      <c r="AJ872" s="210"/>
      <c r="AK872" s="210"/>
      <c r="AL872" s="210"/>
      <c r="AM872" s="210"/>
      <c r="AN872" s="210"/>
      <c r="AO872" s="210"/>
      <c r="AP872" s="210"/>
      <c r="AQ872" s="210"/>
      <c r="AR872" s="210"/>
      <c r="AS872" s="210"/>
      <c r="AT872" s="210"/>
      <c r="AU872" s="210"/>
      <c r="AV872" s="210"/>
      <c r="AW872" s="210"/>
      <c r="AX872" s="210"/>
      <c r="AY872" s="210"/>
      <c r="AZ872" s="210"/>
      <c r="BA872" s="210"/>
      <c r="BB872" s="210"/>
      <c r="BC872" s="210"/>
      <c r="BD872" s="210"/>
      <c r="BE872" s="210"/>
      <c r="BF872" s="210"/>
      <c r="BG872" s="210"/>
      <c r="BH872" s="210"/>
    </row>
    <row r="873" spans="1:60" outlineLevel="1" x14ac:dyDescent="0.25">
      <c r="A873" s="217"/>
      <c r="B873" s="218"/>
      <c r="C873" s="244" t="s">
        <v>1925</v>
      </c>
      <c r="D873" s="222"/>
      <c r="E873" s="223">
        <v>9.1</v>
      </c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10"/>
      <c r="Z873" s="210"/>
      <c r="AA873" s="210"/>
      <c r="AB873" s="210"/>
      <c r="AC873" s="210"/>
      <c r="AD873" s="210"/>
      <c r="AE873" s="210"/>
      <c r="AF873" s="210"/>
      <c r="AG873" s="210" t="s">
        <v>282</v>
      </c>
      <c r="AH873" s="210">
        <v>0</v>
      </c>
      <c r="AI873" s="210"/>
      <c r="AJ873" s="210"/>
      <c r="AK873" s="210"/>
      <c r="AL873" s="210"/>
      <c r="AM873" s="210"/>
      <c r="AN873" s="210"/>
      <c r="AO873" s="210"/>
      <c r="AP873" s="210"/>
      <c r="AQ873" s="210"/>
      <c r="AR873" s="210"/>
      <c r="AS873" s="210"/>
      <c r="AT873" s="210"/>
      <c r="AU873" s="210"/>
      <c r="AV873" s="210"/>
      <c r="AW873" s="210"/>
      <c r="AX873" s="210"/>
      <c r="AY873" s="210"/>
      <c r="AZ873" s="210"/>
      <c r="BA873" s="210"/>
      <c r="BB873" s="210"/>
      <c r="BC873" s="210"/>
      <c r="BD873" s="210"/>
      <c r="BE873" s="210"/>
      <c r="BF873" s="210"/>
      <c r="BG873" s="210"/>
      <c r="BH873" s="210"/>
    </row>
    <row r="874" spans="1:60" outlineLevel="1" x14ac:dyDescent="0.25">
      <c r="A874" s="254">
        <v>256</v>
      </c>
      <c r="B874" s="255" t="s">
        <v>1926</v>
      </c>
      <c r="C874" s="263" t="s">
        <v>1927</v>
      </c>
      <c r="D874" s="256" t="s">
        <v>271</v>
      </c>
      <c r="E874" s="257">
        <v>1</v>
      </c>
      <c r="F874" s="258"/>
      <c r="G874" s="259">
        <f>ROUND(E874*F874,2)</f>
        <v>0</v>
      </c>
      <c r="H874" s="258"/>
      <c r="I874" s="259">
        <f>ROUND(E874*H874,2)</f>
        <v>0</v>
      </c>
      <c r="J874" s="258"/>
      <c r="K874" s="259">
        <f>ROUND(E874*J874,2)</f>
        <v>0</v>
      </c>
      <c r="L874" s="259">
        <v>15</v>
      </c>
      <c r="M874" s="259">
        <f>G874*(1+L874/100)</f>
        <v>0</v>
      </c>
      <c r="N874" s="259">
        <v>0</v>
      </c>
      <c r="O874" s="259">
        <f>ROUND(E874*N874,2)</f>
        <v>0</v>
      </c>
      <c r="P874" s="259">
        <v>1.4999999999999999E-2</v>
      </c>
      <c r="Q874" s="259">
        <f>ROUND(E874*P874,2)</f>
        <v>0.02</v>
      </c>
      <c r="R874" s="259"/>
      <c r="S874" s="259" t="s">
        <v>272</v>
      </c>
      <c r="T874" s="260" t="s">
        <v>244</v>
      </c>
      <c r="U874" s="220">
        <v>0.71</v>
      </c>
      <c r="V874" s="220">
        <f>ROUND(E874*U874,2)</f>
        <v>0.71</v>
      </c>
      <c r="W874" s="220"/>
      <c r="X874" s="220" t="s">
        <v>292</v>
      </c>
      <c r="Y874" s="210"/>
      <c r="Z874" s="210"/>
      <c r="AA874" s="210"/>
      <c r="AB874" s="210"/>
      <c r="AC874" s="210"/>
      <c r="AD874" s="210"/>
      <c r="AE874" s="210"/>
      <c r="AF874" s="210"/>
      <c r="AG874" s="210" t="s">
        <v>320</v>
      </c>
      <c r="AH874" s="210"/>
      <c r="AI874" s="210"/>
      <c r="AJ874" s="210"/>
      <c r="AK874" s="210"/>
      <c r="AL874" s="210"/>
      <c r="AM874" s="210"/>
      <c r="AN874" s="210"/>
      <c r="AO874" s="210"/>
      <c r="AP874" s="210"/>
      <c r="AQ874" s="210"/>
      <c r="AR874" s="210"/>
      <c r="AS874" s="210"/>
      <c r="AT874" s="210"/>
      <c r="AU874" s="210"/>
      <c r="AV874" s="210"/>
      <c r="AW874" s="210"/>
      <c r="AX874" s="210"/>
      <c r="AY874" s="210"/>
      <c r="AZ874" s="210"/>
      <c r="BA874" s="210"/>
      <c r="BB874" s="210"/>
      <c r="BC874" s="210"/>
      <c r="BD874" s="210"/>
      <c r="BE874" s="210"/>
      <c r="BF874" s="210"/>
      <c r="BG874" s="210"/>
      <c r="BH874" s="210"/>
    </row>
    <row r="875" spans="1:60" outlineLevel="1" x14ac:dyDescent="0.25">
      <c r="A875" s="254">
        <v>257</v>
      </c>
      <c r="B875" s="255" t="s">
        <v>1928</v>
      </c>
      <c r="C875" s="263" t="s">
        <v>1929</v>
      </c>
      <c r="D875" s="256" t="s">
        <v>271</v>
      </c>
      <c r="E875" s="257">
        <v>1</v>
      </c>
      <c r="F875" s="258"/>
      <c r="G875" s="259">
        <f>ROUND(E875*F875,2)</f>
        <v>0</v>
      </c>
      <c r="H875" s="258"/>
      <c r="I875" s="259">
        <f>ROUND(E875*H875,2)</f>
        <v>0</v>
      </c>
      <c r="J875" s="258"/>
      <c r="K875" s="259">
        <f>ROUND(E875*J875,2)</f>
        <v>0</v>
      </c>
      <c r="L875" s="259">
        <v>15</v>
      </c>
      <c r="M875" s="259">
        <f>G875*(1+L875/100)</f>
        <v>0</v>
      </c>
      <c r="N875" s="259">
        <v>0</v>
      </c>
      <c r="O875" s="259">
        <f>ROUND(E875*N875,2)</f>
        <v>0</v>
      </c>
      <c r="P875" s="259">
        <v>0</v>
      </c>
      <c r="Q875" s="259">
        <f>ROUND(E875*P875,2)</f>
        <v>0</v>
      </c>
      <c r="R875" s="259"/>
      <c r="S875" s="259" t="s">
        <v>272</v>
      </c>
      <c r="T875" s="260" t="s">
        <v>244</v>
      </c>
      <c r="U875" s="220">
        <v>0</v>
      </c>
      <c r="V875" s="220">
        <f>ROUND(E875*U875,2)</f>
        <v>0</v>
      </c>
      <c r="W875" s="220"/>
      <c r="X875" s="220" t="s">
        <v>292</v>
      </c>
      <c r="Y875" s="210"/>
      <c r="Z875" s="210"/>
      <c r="AA875" s="210"/>
      <c r="AB875" s="210"/>
      <c r="AC875" s="210"/>
      <c r="AD875" s="210"/>
      <c r="AE875" s="210"/>
      <c r="AF875" s="210"/>
      <c r="AG875" s="210" t="s">
        <v>627</v>
      </c>
      <c r="AH875" s="210"/>
      <c r="AI875" s="210"/>
      <c r="AJ875" s="210"/>
      <c r="AK875" s="210"/>
      <c r="AL875" s="210"/>
      <c r="AM875" s="210"/>
      <c r="AN875" s="210"/>
      <c r="AO875" s="210"/>
      <c r="AP875" s="210"/>
      <c r="AQ875" s="210"/>
      <c r="AR875" s="210"/>
      <c r="AS875" s="210"/>
      <c r="AT875" s="210"/>
      <c r="AU875" s="210"/>
      <c r="AV875" s="210"/>
      <c r="AW875" s="210"/>
      <c r="AX875" s="210"/>
      <c r="AY875" s="210"/>
      <c r="AZ875" s="210"/>
      <c r="BA875" s="210"/>
      <c r="BB875" s="210"/>
      <c r="BC875" s="210"/>
      <c r="BD875" s="210"/>
      <c r="BE875" s="210"/>
      <c r="BF875" s="210"/>
      <c r="BG875" s="210"/>
      <c r="BH875" s="210"/>
    </row>
    <row r="876" spans="1:60" outlineLevel="1" x14ac:dyDescent="0.25">
      <c r="A876" s="231">
        <v>258</v>
      </c>
      <c r="B876" s="232" t="s">
        <v>1930</v>
      </c>
      <c r="C876" s="242" t="s">
        <v>1931</v>
      </c>
      <c r="D876" s="233" t="s">
        <v>290</v>
      </c>
      <c r="E876" s="234">
        <v>29.481000000000002</v>
      </c>
      <c r="F876" s="235"/>
      <c r="G876" s="236">
        <f>ROUND(E876*F876,2)</f>
        <v>0</v>
      </c>
      <c r="H876" s="235"/>
      <c r="I876" s="236">
        <f>ROUND(E876*H876,2)</f>
        <v>0</v>
      </c>
      <c r="J876" s="235"/>
      <c r="K876" s="236">
        <f>ROUND(E876*J876,2)</f>
        <v>0</v>
      </c>
      <c r="L876" s="236">
        <v>15</v>
      </c>
      <c r="M876" s="236">
        <f>G876*(1+L876/100)</f>
        <v>0</v>
      </c>
      <c r="N876" s="236">
        <v>0</v>
      </c>
      <c r="O876" s="236">
        <f>ROUND(E876*N876,2)</f>
        <v>0</v>
      </c>
      <c r="P876" s="236">
        <v>0</v>
      </c>
      <c r="Q876" s="236">
        <f>ROUND(E876*P876,2)</f>
        <v>0</v>
      </c>
      <c r="R876" s="236"/>
      <c r="S876" s="236" t="s">
        <v>272</v>
      </c>
      <c r="T876" s="237" t="s">
        <v>244</v>
      </c>
      <c r="U876" s="220">
        <v>0.02</v>
      </c>
      <c r="V876" s="220">
        <f>ROUND(E876*U876,2)</f>
        <v>0.59</v>
      </c>
      <c r="W876" s="220"/>
      <c r="X876" s="220" t="s">
        <v>292</v>
      </c>
      <c r="Y876" s="210"/>
      <c r="Z876" s="210"/>
      <c r="AA876" s="210"/>
      <c r="AB876" s="210"/>
      <c r="AC876" s="210"/>
      <c r="AD876" s="210"/>
      <c r="AE876" s="210"/>
      <c r="AF876" s="210"/>
      <c r="AG876" s="210" t="s">
        <v>627</v>
      </c>
      <c r="AH876" s="210"/>
      <c r="AI876" s="210"/>
      <c r="AJ876" s="210"/>
      <c r="AK876" s="210"/>
      <c r="AL876" s="210"/>
      <c r="AM876" s="210"/>
      <c r="AN876" s="210"/>
      <c r="AO876" s="210"/>
      <c r="AP876" s="210"/>
      <c r="AQ876" s="210"/>
      <c r="AR876" s="210"/>
      <c r="AS876" s="210"/>
      <c r="AT876" s="210"/>
      <c r="AU876" s="210"/>
      <c r="AV876" s="210"/>
      <c r="AW876" s="210"/>
      <c r="AX876" s="210"/>
      <c r="AY876" s="210"/>
      <c r="AZ876" s="210"/>
      <c r="BA876" s="210"/>
      <c r="BB876" s="210"/>
      <c r="BC876" s="210"/>
      <c r="BD876" s="210"/>
      <c r="BE876" s="210"/>
      <c r="BF876" s="210"/>
      <c r="BG876" s="210"/>
      <c r="BH876" s="210"/>
    </row>
    <row r="877" spans="1:60" outlineLevel="1" x14ac:dyDescent="0.25">
      <c r="A877" s="217"/>
      <c r="B877" s="218"/>
      <c r="C877" s="244" t="s">
        <v>1932</v>
      </c>
      <c r="D877" s="222"/>
      <c r="E877" s="223">
        <v>11.938499999999999</v>
      </c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10"/>
      <c r="Z877" s="210"/>
      <c r="AA877" s="210"/>
      <c r="AB877" s="210"/>
      <c r="AC877" s="210"/>
      <c r="AD877" s="210"/>
      <c r="AE877" s="210"/>
      <c r="AF877" s="210"/>
      <c r="AG877" s="210" t="s">
        <v>282</v>
      </c>
      <c r="AH877" s="210">
        <v>0</v>
      </c>
      <c r="AI877" s="210"/>
      <c r="AJ877" s="210"/>
      <c r="AK877" s="210"/>
      <c r="AL877" s="210"/>
      <c r="AM877" s="210"/>
      <c r="AN877" s="210"/>
      <c r="AO877" s="210"/>
      <c r="AP877" s="210"/>
      <c r="AQ877" s="210"/>
      <c r="AR877" s="210"/>
      <c r="AS877" s="210"/>
      <c r="AT877" s="210"/>
      <c r="AU877" s="210"/>
      <c r="AV877" s="210"/>
      <c r="AW877" s="210"/>
      <c r="AX877" s="210"/>
      <c r="AY877" s="210"/>
      <c r="AZ877" s="210"/>
      <c r="BA877" s="210"/>
      <c r="BB877" s="210"/>
      <c r="BC877" s="210"/>
      <c r="BD877" s="210"/>
      <c r="BE877" s="210"/>
      <c r="BF877" s="210"/>
      <c r="BG877" s="210"/>
      <c r="BH877" s="210"/>
    </row>
    <row r="878" spans="1:60" outlineLevel="1" x14ac:dyDescent="0.25">
      <c r="A878" s="217"/>
      <c r="B878" s="218"/>
      <c r="C878" s="244" t="s">
        <v>1933</v>
      </c>
      <c r="D878" s="222"/>
      <c r="E878" s="223">
        <v>11.938499999999999</v>
      </c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10"/>
      <c r="Z878" s="210"/>
      <c r="AA878" s="210"/>
      <c r="AB878" s="210"/>
      <c r="AC878" s="210"/>
      <c r="AD878" s="210"/>
      <c r="AE878" s="210"/>
      <c r="AF878" s="210"/>
      <c r="AG878" s="210" t="s">
        <v>282</v>
      </c>
      <c r="AH878" s="210">
        <v>0</v>
      </c>
      <c r="AI878" s="210"/>
      <c r="AJ878" s="210"/>
      <c r="AK878" s="210"/>
      <c r="AL878" s="210"/>
      <c r="AM878" s="210"/>
      <c r="AN878" s="210"/>
      <c r="AO878" s="210"/>
      <c r="AP878" s="210"/>
      <c r="AQ878" s="210"/>
      <c r="AR878" s="210"/>
      <c r="AS878" s="210"/>
      <c r="AT878" s="210"/>
      <c r="AU878" s="210"/>
      <c r="AV878" s="210"/>
      <c r="AW878" s="210"/>
      <c r="AX878" s="210"/>
      <c r="AY878" s="210"/>
      <c r="AZ878" s="210"/>
      <c r="BA878" s="210"/>
      <c r="BB878" s="210"/>
      <c r="BC878" s="210"/>
      <c r="BD878" s="210"/>
      <c r="BE878" s="210"/>
      <c r="BF878" s="210"/>
      <c r="BG878" s="210"/>
      <c r="BH878" s="210"/>
    </row>
    <row r="879" spans="1:60" outlineLevel="1" x14ac:dyDescent="0.25">
      <c r="A879" s="217"/>
      <c r="B879" s="218"/>
      <c r="C879" s="244" t="s">
        <v>1934</v>
      </c>
      <c r="D879" s="222"/>
      <c r="E879" s="223">
        <v>2.58</v>
      </c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10"/>
      <c r="Z879" s="210"/>
      <c r="AA879" s="210"/>
      <c r="AB879" s="210"/>
      <c r="AC879" s="210"/>
      <c r="AD879" s="210"/>
      <c r="AE879" s="210"/>
      <c r="AF879" s="210"/>
      <c r="AG879" s="210" t="s">
        <v>282</v>
      </c>
      <c r="AH879" s="210">
        <v>0</v>
      </c>
      <c r="AI879" s="210"/>
      <c r="AJ879" s="210"/>
      <c r="AK879" s="210"/>
      <c r="AL879" s="210"/>
      <c r="AM879" s="210"/>
      <c r="AN879" s="210"/>
      <c r="AO879" s="210"/>
      <c r="AP879" s="210"/>
      <c r="AQ879" s="210"/>
      <c r="AR879" s="210"/>
      <c r="AS879" s="210"/>
      <c r="AT879" s="210"/>
      <c r="AU879" s="210"/>
      <c r="AV879" s="210"/>
      <c r="AW879" s="210"/>
      <c r="AX879" s="210"/>
      <c r="AY879" s="210"/>
      <c r="AZ879" s="210"/>
      <c r="BA879" s="210"/>
      <c r="BB879" s="210"/>
      <c r="BC879" s="210"/>
      <c r="BD879" s="210"/>
      <c r="BE879" s="210"/>
      <c r="BF879" s="210"/>
      <c r="BG879" s="210"/>
      <c r="BH879" s="210"/>
    </row>
    <row r="880" spans="1:60" outlineLevel="1" x14ac:dyDescent="0.25">
      <c r="A880" s="217"/>
      <c r="B880" s="218"/>
      <c r="C880" s="244" t="s">
        <v>1935</v>
      </c>
      <c r="D880" s="222"/>
      <c r="E880" s="223">
        <v>3.024</v>
      </c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10"/>
      <c r="Z880" s="210"/>
      <c r="AA880" s="210"/>
      <c r="AB880" s="210"/>
      <c r="AC880" s="210"/>
      <c r="AD880" s="210"/>
      <c r="AE880" s="210"/>
      <c r="AF880" s="210"/>
      <c r="AG880" s="210" t="s">
        <v>282</v>
      </c>
      <c r="AH880" s="210">
        <v>0</v>
      </c>
      <c r="AI880" s="210"/>
      <c r="AJ880" s="210"/>
      <c r="AK880" s="210"/>
      <c r="AL880" s="210"/>
      <c r="AM880" s="210"/>
      <c r="AN880" s="210"/>
      <c r="AO880" s="210"/>
      <c r="AP880" s="210"/>
      <c r="AQ880" s="210"/>
      <c r="AR880" s="210"/>
      <c r="AS880" s="210"/>
      <c r="AT880" s="210"/>
      <c r="AU880" s="210"/>
      <c r="AV880" s="210"/>
      <c r="AW880" s="210"/>
      <c r="AX880" s="210"/>
      <c r="AY880" s="210"/>
      <c r="AZ880" s="210"/>
      <c r="BA880" s="210"/>
      <c r="BB880" s="210"/>
      <c r="BC880" s="210"/>
      <c r="BD880" s="210"/>
      <c r="BE880" s="210"/>
      <c r="BF880" s="210"/>
      <c r="BG880" s="210"/>
      <c r="BH880" s="210"/>
    </row>
    <row r="881" spans="1:60" outlineLevel="1" x14ac:dyDescent="0.25">
      <c r="A881" s="231">
        <v>259</v>
      </c>
      <c r="B881" s="232" t="s">
        <v>1936</v>
      </c>
      <c r="C881" s="242" t="s">
        <v>1937</v>
      </c>
      <c r="D881" s="233" t="s">
        <v>564</v>
      </c>
      <c r="E881" s="234">
        <v>16.82</v>
      </c>
      <c r="F881" s="235"/>
      <c r="G881" s="236">
        <f>ROUND(E881*F881,2)</f>
        <v>0</v>
      </c>
      <c r="H881" s="235"/>
      <c r="I881" s="236">
        <f>ROUND(E881*H881,2)</f>
        <v>0</v>
      </c>
      <c r="J881" s="235"/>
      <c r="K881" s="236">
        <f>ROUND(E881*J881,2)</f>
        <v>0</v>
      </c>
      <c r="L881" s="236">
        <v>15</v>
      </c>
      <c r="M881" s="236">
        <f>G881*(1+L881/100)</f>
        <v>0</v>
      </c>
      <c r="N881" s="236">
        <v>0</v>
      </c>
      <c r="O881" s="236">
        <f>ROUND(E881*N881,2)</f>
        <v>0</v>
      </c>
      <c r="P881" s="236">
        <v>0</v>
      </c>
      <c r="Q881" s="236">
        <f>ROUND(E881*P881,2)</f>
        <v>0</v>
      </c>
      <c r="R881" s="236"/>
      <c r="S881" s="236" t="s">
        <v>272</v>
      </c>
      <c r="T881" s="237" t="s">
        <v>244</v>
      </c>
      <c r="U881" s="220">
        <v>0</v>
      </c>
      <c r="V881" s="220">
        <f>ROUND(E881*U881,2)</f>
        <v>0</v>
      </c>
      <c r="W881" s="220"/>
      <c r="X881" s="220" t="s">
        <v>292</v>
      </c>
      <c r="Y881" s="210"/>
      <c r="Z881" s="210"/>
      <c r="AA881" s="210"/>
      <c r="AB881" s="210"/>
      <c r="AC881" s="210"/>
      <c r="AD881" s="210"/>
      <c r="AE881" s="210"/>
      <c r="AF881" s="210"/>
      <c r="AG881" s="210" t="s">
        <v>627</v>
      </c>
      <c r="AH881" s="210"/>
      <c r="AI881" s="210"/>
      <c r="AJ881" s="210"/>
      <c r="AK881" s="210"/>
      <c r="AL881" s="210"/>
      <c r="AM881" s="210"/>
      <c r="AN881" s="210"/>
      <c r="AO881" s="210"/>
      <c r="AP881" s="210"/>
      <c r="AQ881" s="210"/>
      <c r="AR881" s="210"/>
      <c r="AS881" s="210"/>
      <c r="AT881" s="210"/>
      <c r="AU881" s="210"/>
      <c r="AV881" s="210"/>
      <c r="AW881" s="210"/>
      <c r="AX881" s="210"/>
      <c r="AY881" s="210"/>
      <c r="AZ881" s="210"/>
      <c r="BA881" s="210"/>
      <c r="BB881" s="210"/>
      <c r="BC881" s="210"/>
      <c r="BD881" s="210"/>
      <c r="BE881" s="210"/>
      <c r="BF881" s="210"/>
      <c r="BG881" s="210"/>
      <c r="BH881" s="210"/>
    </row>
    <row r="882" spans="1:60" outlineLevel="1" x14ac:dyDescent="0.25">
      <c r="A882" s="217"/>
      <c r="B882" s="218"/>
      <c r="C882" s="244" t="s">
        <v>1938</v>
      </c>
      <c r="D882" s="222"/>
      <c r="E882" s="223">
        <v>14</v>
      </c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10"/>
      <c r="Z882" s="210"/>
      <c r="AA882" s="210"/>
      <c r="AB882" s="210"/>
      <c r="AC882" s="210"/>
      <c r="AD882" s="210"/>
      <c r="AE882" s="210"/>
      <c r="AF882" s="210"/>
      <c r="AG882" s="210" t="s">
        <v>282</v>
      </c>
      <c r="AH882" s="210">
        <v>0</v>
      </c>
      <c r="AI882" s="210"/>
      <c r="AJ882" s="210"/>
      <c r="AK882" s="210"/>
      <c r="AL882" s="210"/>
      <c r="AM882" s="210"/>
      <c r="AN882" s="210"/>
      <c r="AO882" s="210"/>
      <c r="AP882" s="210"/>
      <c r="AQ882" s="210"/>
      <c r="AR882" s="210"/>
      <c r="AS882" s="210"/>
      <c r="AT882" s="210"/>
      <c r="AU882" s="210"/>
      <c r="AV882" s="210"/>
      <c r="AW882" s="210"/>
      <c r="AX882" s="210"/>
      <c r="AY882" s="210"/>
      <c r="AZ882" s="210"/>
      <c r="BA882" s="210"/>
      <c r="BB882" s="210"/>
      <c r="BC882" s="210"/>
      <c r="BD882" s="210"/>
      <c r="BE882" s="210"/>
      <c r="BF882" s="210"/>
      <c r="BG882" s="210"/>
      <c r="BH882" s="210"/>
    </row>
    <row r="883" spans="1:60" outlineLevel="1" x14ac:dyDescent="0.25">
      <c r="A883" s="217"/>
      <c r="B883" s="218"/>
      <c r="C883" s="244" t="s">
        <v>1939</v>
      </c>
      <c r="D883" s="222"/>
      <c r="E883" s="223">
        <v>2.82</v>
      </c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10"/>
      <c r="Z883" s="210"/>
      <c r="AA883" s="210"/>
      <c r="AB883" s="210"/>
      <c r="AC883" s="210"/>
      <c r="AD883" s="210"/>
      <c r="AE883" s="210"/>
      <c r="AF883" s="210"/>
      <c r="AG883" s="210" t="s">
        <v>282</v>
      </c>
      <c r="AH883" s="210">
        <v>0</v>
      </c>
      <c r="AI883" s="210"/>
      <c r="AJ883" s="210"/>
      <c r="AK883" s="210"/>
      <c r="AL883" s="210"/>
      <c r="AM883" s="210"/>
      <c r="AN883" s="210"/>
      <c r="AO883" s="210"/>
      <c r="AP883" s="210"/>
      <c r="AQ883" s="210"/>
      <c r="AR883" s="210"/>
      <c r="AS883" s="210"/>
      <c r="AT883" s="210"/>
      <c r="AU883" s="210"/>
      <c r="AV883" s="210"/>
      <c r="AW883" s="210"/>
      <c r="AX883" s="210"/>
      <c r="AY883" s="210"/>
      <c r="AZ883" s="210"/>
      <c r="BA883" s="210"/>
      <c r="BB883" s="210"/>
      <c r="BC883" s="210"/>
      <c r="BD883" s="210"/>
      <c r="BE883" s="210"/>
      <c r="BF883" s="210"/>
      <c r="BG883" s="210"/>
      <c r="BH883" s="210"/>
    </row>
    <row r="884" spans="1:60" outlineLevel="1" x14ac:dyDescent="0.25">
      <c r="A884" s="231">
        <v>260</v>
      </c>
      <c r="B884" s="232" t="s">
        <v>1940</v>
      </c>
      <c r="C884" s="242" t="s">
        <v>1941</v>
      </c>
      <c r="D884" s="233" t="s">
        <v>564</v>
      </c>
      <c r="E884" s="234">
        <v>2.1</v>
      </c>
      <c r="F884" s="235"/>
      <c r="G884" s="236">
        <f>ROUND(E884*F884,2)</f>
        <v>0</v>
      </c>
      <c r="H884" s="235"/>
      <c r="I884" s="236">
        <f>ROUND(E884*H884,2)</f>
        <v>0</v>
      </c>
      <c r="J884" s="235"/>
      <c r="K884" s="236">
        <f>ROUND(E884*J884,2)</f>
        <v>0</v>
      </c>
      <c r="L884" s="236">
        <v>15</v>
      </c>
      <c r="M884" s="236">
        <f>G884*(1+L884/100)</f>
        <v>0</v>
      </c>
      <c r="N884" s="236">
        <v>0</v>
      </c>
      <c r="O884" s="236">
        <f>ROUND(E884*N884,2)</f>
        <v>0</v>
      </c>
      <c r="P884" s="236">
        <v>0</v>
      </c>
      <c r="Q884" s="236">
        <f>ROUND(E884*P884,2)</f>
        <v>0</v>
      </c>
      <c r="R884" s="236"/>
      <c r="S884" s="236" t="s">
        <v>272</v>
      </c>
      <c r="T884" s="237" t="s">
        <v>244</v>
      </c>
      <c r="U884" s="220">
        <v>0</v>
      </c>
      <c r="V884" s="220">
        <f>ROUND(E884*U884,2)</f>
        <v>0</v>
      </c>
      <c r="W884" s="220"/>
      <c r="X884" s="220" t="s">
        <v>292</v>
      </c>
      <c r="Y884" s="210"/>
      <c r="Z884" s="210"/>
      <c r="AA884" s="210"/>
      <c r="AB884" s="210"/>
      <c r="AC884" s="210"/>
      <c r="AD884" s="210"/>
      <c r="AE884" s="210"/>
      <c r="AF884" s="210"/>
      <c r="AG884" s="210" t="s">
        <v>627</v>
      </c>
      <c r="AH884" s="210"/>
      <c r="AI884" s="210"/>
      <c r="AJ884" s="210"/>
      <c r="AK884" s="210"/>
      <c r="AL884" s="210"/>
      <c r="AM884" s="210"/>
      <c r="AN884" s="210"/>
      <c r="AO884" s="210"/>
      <c r="AP884" s="210"/>
      <c r="AQ884" s="210"/>
      <c r="AR884" s="210"/>
      <c r="AS884" s="210"/>
      <c r="AT884" s="210"/>
      <c r="AU884" s="210"/>
      <c r="AV884" s="210"/>
      <c r="AW884" s="210"/>
      <c r="AX884" s="210"/>
      <c r="AY884" s="210"/>
      <c r="AZ884" s="210"/>
      <c r="BA884" s="210"/>
      <c r="BB884" s="210"/>
      <c r="BC884" s="210"/>
      <c r="BD884" s="210"/>
      <c r="BE884" s="210"/>
      <c r="BF884" s="210"/>
      <c r="BG884" s="210"/>
      <c r="BH884" s="210"/>
    </row>
    <row r="885" spans="1:60" outlineLevel="1" x14ac:dyDescent="0.25">
      <c r="A885" s="217"/>
      <c r="B885" s="218"/>
      <c r="C885" s="244" t="s">
        <v>1942</v>
      </c>
      <c r="D885" s="222"/>
      <c r="E885" s="223">
        <v>2.1</v>
      </c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10"/>
      <c r="Z885" s="210"/>
      <c r="AA885" s="210"/>
      <c r="AB885" s="210"/>
      <c r="AC885" s="210"/>
      <c r="AD885" s="210"/>
      <c r="AE885" s="210"/>
      <c r="AF885" s="210"/>
      <c r="AG885" s="210" t="s">
        <v>282</v>
      </c>
      <c r="AH885" s="210">
        <v>0</v>
      </c>
      <c r="AI885" s="210"/>
      <c r="AJ885" s="210"/>
      <c r="AK885" s="210"/>
      <c r="AL885" s="210"/>
      <c r="AM885" s="210"/>
      <c r="AN885" s="210"/>
      <c r="AO885" s="210"/>
      <c r="AP885" s="210"/>
      <c r="AQ885" s="210"/>
      <c r="AR885" s="210"/>
      <c r="AS885" s="210"/>
      <c r="AT885" s="210"/>
      <c r="AU885" s="210"/>
      <c r="AV885" s="210"/>
      <c r="AW885" s="210"/>
      <c r="AX885" s="210"/>
      <c r="AY885" s="210"/>
      <c r="AZ885" s="210"/>
      <c r="BA885" s="210"/>
      <c r="BB885" s="210"/>
      <c r="BC885" s="210"/>
      <c r="BD885" s="210"/>
      <c r="BE885" s="210"/>
      <c r="BF885" s="210"/>
      <c r="BG885" s="210"/>
      <c r="BH885" s="210"/>
    </row>
    <row r="886" spans="1:60" outlineLevel="1" x14ac:dyDescent="0.25">
      <c r="A886" s="254">
        <v>261</v>
      </c>
      <c r="B886" s="255" t="s">
        <v>1943</v>
      </c>
      <c r="C886" s="263" t="s">
        <v>1944</v>
      </c>
      <c r="D886" s="256" t="s">
        <v>526</v>
      </c>
      <c r="E886" s="257">
        <v>7</v>
      </c>
      <c r="F886" s="258"/>
      <c r="G886" s="259">
        <f>ROUND(E886*F886,2)</f>
        <v>0</v>
      </c>
      <c r="H886" s="258"/>
      <c r="I886" s="259">
        <f>ROUND(E886*H886,2)</f>
        <v>0</v>
      </c>
      <c r="J886" s="258"/>
      <c r="K886" s="259">
        <f>ROUND(E886*J886,2)</f>
        <v>0</v>
      </c>
      <c r="L886" s="259">
        <v>15</v>
      </c>
      <c r="M886" s="259">
        <f>G886*(1+L886/100)</f>
        <v>0</v>
      </c>
      <c r="N886" s="259">
        <v>0</v>
      </c>
      <c r="O886" s="259">
        <f>ROUND(E886*N886,2)</f>
        <v>0</v>
      </c>
      <c r="P886" s="259">
        <v>0</v>
      </c>
      <c r="Q886" s="259">
        <f>ROUND(E886*P886,2)</f>
        <v>0</v>
      </c>
      <c r="R886" s="259"/>
      <c r="S886" s="259" t="s">
        <v>272</v>
      </c>
      <c r="T886" s="260" t="s">
        <v>244</v>
      </c>
      <c r="U886" s="220">
        <v>0</v>
      </c>
      <c r="V886" s="220">
        <f>ROUND(E886*U886,2)</f>
        <v>0</v>
      </c>
      <c r="W886" s="220"/>
      <c r="X886" s="220" t="s">
        <v>292</v>
      </c>
      <c r="Y886" s="210"/>
      <c r="Z886" s="210"/>
      <c r="AA886" s="210"/>
      <c r="AB886" s="210"/>
      <c r="AC886" s="210"/>
      <c r="AD886" s="210"/>
      <c r="AE886" s="210"/>
      <c r="AF886" s="210"/>
      <c r="AG886" s="210" t="s">
        <v>627</v>
      </c>
      <c r="AH886" s="210"/>
      <c r="AI886" s="210"/>
      <c r="AJ886" s="210"/>
      <c r="AK886" s="210"/>
      <c r="AL886" s="210"/>
      <c r="AM886" s="210"/>
      <c r="AN886" s="210"/>
      <c r="AO886" s="210"/>
      <c r="AP886" s="210"/>
      <c r="AQ886" s="210"/>
      <c r="AR886" s="210"/>
      <c r="AS886" s="210"/>
      <c r="AT886" s="210"/>
      <c r="AU886" s="210"/>
      <c r="AV886" s="210"/>
      <c r="AW886" s="210"/>
      <c r="AX886" s="210"/>
      <c r="AY886" s="210"/>
      <c r="AZ886" s="210"/>
      <c r="BA886" s="210"/>
      <c r="BB886" s="210"/>
      <c r="BC886" s="210"/>
      <c r="BD886" s="210"/>
      <c r="BE886" s="210"/>
      <c r="BF886" s="210"/>
      <c r="BG886" s="210"/>
      <c r="BH886" s="210"/>
    </row>
    <row r="887" spans="1:60" outlineLevel="1" x14ac:dyDescent="0.25">
      <c r="A887" s="231">
        <v>262</v>
      </c>
      <c r="B887" s="232" t="s">
        <v>1945</v>
      </c>
      <c r="C887" s="242" t="s">
        <v>1946</v>
      </c>
      <c r="D887" s="233" t="s">
        <v>290</v>
      </c>
      <c r="E887" s="234">
        <v>33.575000000000003</v>
      </c>
      <c r="F887" s="235"/>
      <c r="G887" s="236">
        <f>ROUND(E887*F887,2)</f>
        <v>0</v>
      </c>
      <c r="H887" s="235"/>
      <c r="I887" s="236">
        <f>ROUND(E887*H887,2)</f>
        <v>0</v>
      </c>
      <c r="J887" s="235"/>
      <c r="K887" s="236">
        <f>ROUND(E887*J887,2)</f>
        <v>0</v>
      </c>
      <c r="L887" s="236">
        <v>15</v>
      </c>
      <c r="M887" s="236">
        <f>G887*(1+L887/100)</f>
        <v>0</v>
      </c>
      <c r="N887" s="236">
        <v>0</v>
      </c>
      <c r="O887" s="236">
        <f>ROUND(E887*N887,2)</f>
        <v>0</v>
      </c>
      <c r="P887" s="236">
        <v>0</v>
      </c>
      <c r="Q887" s="236">
        <f>ROUND(E887*P887,2)</f>
        <v>0</v>
      </c>
      <c r="R887" s="236"/>
      <c r="S887" s="236" t="s">
        <v>272</v>
      </c>
      <c r="T887" s="237" t="s">
        <v>244</v>
      </c>
      <c r="U887" s="220">
        <v>0.68</v>
      </c>
      <c r="V887" s="220">
        <f>ROUND(E887*U887,2)</f>
        <v>22.83</v>
      </c>
      <c r="W887" s="220"/>
      <c r="X887" s="220" t="s">
        <v>292</v>
      </c>
      <c r="Y887" s="210"/>
      <c r="Z887" s="210"/>
      <c r="AA887" s="210"/>
      <c r="AB887" s="210"/>
      <c r="AC887" s="210"/>
      <c r="AD887" s="210"/>
      <c r="AE887" s="210"/>
      <c r="AF887" s="210"/>
      <c r="AG887" s="210" t="s">
        <v>326</v>
      </c>
      <c r="AH887" s="210"/>
      <c r="AI887" s="210"/>
      <c r="AJ887" s="210"/>
      <c r="AK887" s="210"/>
      <c r="AL887" s="210"/>
      <c r="AM887" s="210"/>
      <c r="AN887" s="210"/>
      <c r="AO887" s="210"/>
      <c r="AP887" s="210"/>
      <c r="AQ887" s="210"/>
      <c r="AR887" s="210"/>
      <c r="AS887" s="210"/>
      <c r="AT887" s="210"/>
      <c r="AU887" s="210"/>
      <c r="AV887" s="210"/>
      <c r="AW887" s="210"/>
      <c r="AX887" s="210"/>
      <c r="AY887" s="210"/>
      <c r="AZ887" s="210"/>
      <c r="BA887" s="210"/>
      <c r="BB887" s="210"/>
      <c r="BC887" s="210"/>
      <c r="BD887" s="210"/>
      <c r="BE887" s="210"/>
      <c r="BF887" s="210"/>
      <c r="BG887" s="210"/>
      <c r="BH887" s="210"/>
    </row>
    <row r="888" spans="1:60" outlineLevel="1" x14ac:dyDescent="0.25">
      <c r="A888" s="217"/>
      <c r="B888" s="218"/>
      <c r="C888" s="244" t="s">
        <v>1947</v>
      </c>
      <c r="D888" s="222"/>
      <c r="E888" s="223">
        <v>14.414999999999999</v>
      </c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10"/>
      <c r="Z888" s="210"/>
      <c r="AA888" s="210"/>
      <c r="AB888" s="210"/>
      <c r="AC888" s="210"/>
      <c r="AD888" s="210"/>
      <c r="AE888" s="210"/>
      <c r="AF888" s="210"/>
      <c r="AG888" s="210" t="s">
        <v>282</v>
      </c>
      <c r="AH888" s="210">
        <v>0</v>
      </c>
      <c r="AI888" s="210"/>
      <c r="AJ888" s="210"/>
      <c r="AK888" s="210"/>
      <c r="AL888" s="210"/>
      <c r="AM888" s="210"/>
      <c r="AN888" s="210"/>
      <c r="AO888" s="210"/>
      <c r="AP888" s="210"/>
      <c r="AQ888" s="210"/>
      <c r="AR888" s="210"/>
      <c r="AS888" s="210"/>
      <c r="AT888" s="210"/>
      <c r="AU888" s="210"/>
      <c r="AV888" s="210"/>
      <c r="AW888" s="210"/>
      <c r="AX888" s="210"/>
      <c r="AY888" s="210"/>
      <c r="AZ888" s="210"/>
      <c r="BA888" s="210"/>
      <c r="BB888" s="210"/>
      <c r="BC888" s="210"/>
      <c r="BD888" s="210"/>
      <c r="BE888" s="210"/>
      <c r="BF888" s="210"/>
      <c r="BG888" s="210"/>
      <c r="BH888" s="210"/>
    </row>
    <row r="889" spans="1:60" outlineLevel="1" x14ac:dyDescent="0.25">
      <c r="A889" s="217"/>
      <c r="B889" s="218"/>
      <c r="C889" s="244" t="s">
        <v>1948</v>
      </c>
      <c r="D889" s="222"/>
      <c r="E889" s="223">
        <v>1.68</v>
      </c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10"/>
      <c r="Z889" s="210"/>
      <c r="AA889" s="210"/>
      <c r="AB889" s="210"/>
      <c r="AC889" s="210"/>
      <c r="AD889" s="210"/>
      <c r="AE889" s="210"/>
      <c r="AF889" s="210"/>
      <c r="AG889" s="210" t="s">
        <v>282</v>
      </c>
      <c r="AH889" s="210">
        <v>0</v>
      </c>
      <c r="AI889" s="210"/>
      <c r="AJ889" s="210"/>
      <c r="AK889" s="210"/>
      <c r="AL889" s="210"/>
      <c r="AM889" s="210"/>
      <c r="AN889" s="210"/>
      <c r="AO889" s="210"/>
      <c r="AP889" s="210"/>
      <c r="AQ889" s="210"/>
      <c r="AR889" s="210"/>
      <c r="AS889" s="210"/>
      <c r="AT889" s="210"/>
      <c r="AU889" s="210"/>
      <c r="AV889" s="210"/>
      <c r="AW889" s="210"/>
      <c r="AX889" s="210"/>
      <c r="AY889" s="210"/>
      <c r="AZ889" s="210"/>
      <c r="BA889" s="210"/>
      <c r="BB889" s="210"/>
      <c r="BC889" s="210"/>
      <c r="BD889" s="210"/>
      <c r="BE889" s="210"/>
      <c r="BF889" s="210"/>
      <c r="BG889" s="210"/>
      <c r="BH889" s="210"/>
    </row>
    <row r="890" spans="1:60" outlineLevel="1" x14ac:dyDescent="0.25">
      <c r="A890" s="217"/>
      <c r="B890" s="218"/>
      <c r="C890" s="244" t="s">
        <v>1949</v>
      </c>
      <c r="D890" s="222"/>
      <c r="E890" s="223">
        <v>3.36</v>
      </c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10"/>
      <c r="Z890" s="210"/>
      <c r="AA890" s="210"/>
      <c r="AB890" s="210"/>
      <c r="AC890" s="210"/>
      <c r="AD890" s="210"/>
      <c r="AE890" s="210"/>
      <c r="AF890" s="210"/>
      <c r="AG890" s="210" t="s">
        <v>282</v>
      </c>
      <c r="AH890" s="210">
        <v>0</v>
      </c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</row>
    <row r="891" spans="1:60" outlineLevel="1" x14ac:dyDescent="0.25">
      <c r="A891" s="217"/>
      <c r="B891" s="218"/>
      <c r="C891" s="244" t="s">
        <v>1950</v>
      </c>
      <c r="D891" s="222"/>
      <c r="E891" s="223">
        <v>3.04</v>
      </c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10"/>
      <c r="Z891" s="210"/>
      <c r="AA891" s="210"/>
      <c r="AB891" s="210"/>
      <c r="AC891" s="210"/>
      <c r="AD891" s="210"/>
      <c r="AE891" s="210"/>
      <c r="AF891" s="210"/>
      <c r="AG891" s="210" t="s">
        <v>282</v>
      </c>
      <c r="AH891" s="210">
        <v>0</v>
      </c>
      <c r="AI891" s="210"/>
      <c r="AJ891" s="210"/>
      <c r="AK891" s="210"/>
      <c r="AL891" s="210"/>
      <c r="AM891" s="210"/>
      <c r="AN891" s="210"/>
      <c r="AO891" s="210"/>
      <c r="AP891" s="210"/>
      <c r="AQ891" s="210"/>
      <c r="AR891" s="210"/>
      <c r="AS891" s="210"/>
      <c r="AT891" s="210"/>
      <c r="AU891" s="210"/>
      <c r="AV891" s="210"/>
      <c r="AW891" s="210"/>
      <c r="AX891" s="210"/>
      <c r="AY891" s="210"/>
      <c r="AZ891" s="210"/>
      <c r="BA891" s="210"/>
      <c r="BB891" s="210"/>
      <c r="BC891" s="210"/>
      <c r="BD891" s="210"/>
      <c r="BE891" s="210"/>
      <c r="BF891" s="210"/>
      <c r="BG891" s="210"/>
      <c r="BH891" s="210"/>
    </row>
    <row r="892" spans="1:60" outlineLevel="1" x14ac:dyDescent="0.25">
      <c r="A892" s="217"/>
      <c r="B892" s="218"/>
      <c r="C892" s="244" t="s">
        <v>1951</v>
      </c>
      <c r="D892" s="222"/>
      <c r="E892" s="223">
        <v>6.08</v>
      </c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10"/>
      <c r="Z892" s="210"/>
      <c r="AA892" s="210"/>
      <c r="AB892" s="210"/>
      <c r="AC892" s="210"/>
      <c r="AD892" s="210"/>
      <c r="AE892" s="210"/>
      <c r="AF892" s="210"/>
      <c r="AG892" s="210" t="s">
        <v>282</v>
      </c>
      <c r="AH892" s="210">
        <v>0</v>
      </c>
      <c r="AI892" s="210"/>
      <c r="AJ892" s="210"/>
      <c r="AK892" s="210"/>
      <c r="AL892" s="210"/>
      <c r="AM892" s="210"/>
      <c r="AN892" s="210"/>
      <c r="AO892" s="210"/>
      <c r="AP892" s="210"/>
      <c r="AQ892" s="210"/>
      <c r="AR892" s="210"/>
      <c r="AS892" s="210"/>
      <c r="AT892" s="210"/>
      <c r="AU892" s="210"/>
      <c r="AV892" s="210"/>
      <c r="AW892" s="210"/>
      <c r="AX892" s="210"/>
      <c r="AY892" s="210"/>
      <c r="AZ892" s="210"/>
      <c r="BA892" s="210"/>
      <c r="BB892" s="210"/>
      <c r="BC892" s="210"/>
      <c r="BD892" s="210"/>
      <c r="BE892" s="210"/>
      <c r="BF892" s="210"/>
      <c r="BG892" s="210"/>
      <c r="BH892" s="210"/>
    </row>
    <row r="893" spans="1:60" outlineLevel="1" x14ac:dyDescent="0.25">
      <c r="A893" s="217"/>
      <c r="B893" s="218"/>
      <c r="C893" s="244" t="s">
        <v>1952</v>
      </c>
      <c r="D893" s="222"/>
      <c r="E893" s="223">
        <v>5</v>
      </c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10"/>
      <c r="Z893" s="210"/>
      <c r="AA893" s="210"/>
      <c r="AB893" s="210"/>
      <c r="AC893" s="210"/>
      <c r="AD893" s="210"/>
      <c r="AE893" s="210"/>
      <c r="AF893" s="210"/>
      <c r="AG893" s="210" t="s">
        <v>282</v>
      </c>
      <c r="AH893" s="210">
        <v>0</v>
      </c>
      <c r="AI893" s="210"/>
      <c r="AJ893" s="210"/>
      <c r="AK893" s="210"/>
      <c r="AL893" s="210"/>
      <c r="AM893" s="210"/>
      <c r="AN893" s="210"/>
      <c r="AO893" s="210"/>
      <c r="AP893" s="210"/>
      <c r="AQ893" s="210"/>
      <c r="AR893" s="210"/>
      <c r="AS893" s="210"/>
      <c r="AT893" s="210"/>
      <c r="AU893" s="210"/>
      <c r="AV893" s="210"/>
      <c r="AW893" s="210"/>
      <c r="AX893" s="210"/>
      <c r="AY893" s="210"/>
      <c r="AZ893" s="210"/>
      <c r="BA893" s="210"/>
      <c r="BB893" s="210"/>
      <c r="BC893" s="210"/>
      <c r="BD893" s="210"/>
      <c r="BE893" s="210"/>
      <c r="BF893" s="210"/>
      <c r="BG893" s="210"/>
      <c r="BH893" s="210"/>
    </row>
    <row r="894" spans="1:60" outlineLevel="1" x14ac:dyDescent="0.25">
      <c r="A894" s="231">
        <v>263</v>
      </c>
      <c r="B894" s="232" t="s">
        <v>1953</v>
      </c>
      <c r="C894" s="242" t="s">
        <v>1954</v>
      </c>
      <c r="D894" s="233" t="s">
        <v>290</v>
      </c>
      <c r="E894" s="234">
        <v>5.3324999999999996</v>
      </c>
      <c r="F894" s="235"/>
      <c r="G894" s="236">
        <f>ROUND(E894*F894,2)</f>
        <v>0</v>
      </c>
      <c r="H894" s="235"/>
      <c r="I894" s="236">
        <f>ROUND(E894*H894,2)</f>
        <v>0</v>
      </c>
      <c r="J894" s="235"/>
      <c r="K894" s="236">
        <f>ROUND(E894*J894,2)</f>
        <v>0</v>
      </c>
      <c r="L894" s="236">
        <v>15</v>
      </c>
      <c r="M894" s="236">
        <f>G894*(1+L894/100)</f>
        <v>0</v>
      </c>
      <c r="N894" s="236">
        <v>0</v>
      </c>
      <c r="O894" s="236">
        <f>ROUND(E894*N894,2)</f>
        <v>0</v>
      </c>
      <c r="P894" s="236">
        <v>0</v>
      </c>
      <c r="Q894" s="236">
        <f>ROUND(E894*P894,2)</f>
        <v>0</v>
      </c>
      <c r="R894" s="236"/>
      <c r="S894" s="236" t="s">
        <v>272</v>
      </c>
      <c r="T894" s="237" t="s">
        <v>244</v>
      </c>
      <c r="U894" s="220">
        <v>0</v>
      </c>
      <c r="V894" s="220">
        <f>ROUND(E894*U894,2)</f>
        <v>0</v>
      </c>
      <c r="W894" s="220"/>
      <c r="X894" s="220" t="s">
        <v>292</v>
      </c>
      <c r="Y894" s="210"/>
      <c r="Z894" s="210"/>
      <c r="AA894" s="210"/>
      <c r="AB894" s="210"/>
      <c r="AC894" s="210"/>
      <c r="AD894" s="210"/>
      <c r="AE894" s="210"/>
      <c r="AF894" s="210"/>
      <c r="AG894" s="210" t="s">
        <v>627</v>
      </c>
      <c r="AH894" s="210"/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  <c r="BD894" s="210"/>
      <c r="BE894" s="210"/>
      <c r="BF894" s="210"/>
      <c r="BG894" s="210"/>
      <c r="BH894" s="210"/>
    </row>
    <row r="895" spans="1:60" outlineLevel="1" x14ac:dyDescent="0.25">
      <c r="A895" s="217"/>
      <c r="B895" s="218"/>
      <c r="C895" s="244" t="s">
        <v>1955</v>
      </c>
      <c r="D895" s="222"/>
      <c r="E895" s="223">
        <v>5.3324999999999996</v>
      </c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10"/>
      <c r="Z895" s="210"/>
      <c r="AA895" s="210"/>
      <c r="AB895" s="210"/>
      <c r="AC895" s="210"/>
      <c r="AD895" s="210"/>
      <c r="AE895" s="210"/>
      <c r="AF895" s="210"/>
      <c r="AG895" s="210" t="s">
        <v>282</v>
      </c>
      <c r="AH895" s="210">
        <v>0</v>
      </c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  <c r="BD895" s="210"/>
      <c r="BE895" s="210"/>
      <c r="BF895" s="210"/>
      <c r="BG895" s="210"/>
      <c r="BH895" s="210"/>
    </row>
    <row r="896" spans="1:60" outlineLevel="1" x14ac:dyDescent="0.25">
      <c r="A896" s="231">
        <v>264</v>
      </c>
      <c r="B896" s="232" t="s">
        <v>1956</v>
      </c>
      <c r="C896" s="242" t="s">
        <v>1957</v>
      </c>
      <c r="D896" s="233" t="s">
        <v>290</v>
      </c>
      <c r="E896" s="234">
        <v>32.201749999999997</v>
      </c>
      <c r="F896" s="235"/>
      <c r="G896" s="236">
        <f>ROUND(E896*F896,2)</f>
        <v>0</v>
      </c>
      <c r="H896" s="235"/>
      <c r="I896" s="236">
        <f>ROUND(E896*H896,2)</f>
        <v>0</v>
      </c>
      <c r="J896" s="235"/>
      <c r="K896" s="236">
        <f>ROUND(E896*J896,2)</f>
        <v>0</v>
      </c>
      <c r="L896" s="236">
        <v>15</v>
      </c>
      <c r="M896" s="236">
        <f>G896*(1+L896/100)</f>
        <v>0</v>
      </c>
      <c r="N896" s="236">
        <v>1.0000000000000001E-5</v>
      </c>
      <c r="O896" s="236">
        <f>ROUND(E896*N896,2)</f>
        <v>0</v>
      </c>
      <c r="P896" s="236">
        <v>0</v>
      </c>
      <c r="Q896" s="236">
        <f>ROUND(E896*P896,2)</f>
        <v>0</v>
      </c>
      <c r="R896" s="236"/>
      <c r="S896" s="236" t="s">
        <v>272</v>
      </c>
      <c r="T896" s="237" t="s">
        <v>244</v>
      </c>
      <c r="U896" s="220">
        <v>0.22</v>
      </c>
      <c r="V896" s="220">
        <f>ROUND(E896*U896,2)</f>
        <v>7.08</v>
      </c>
      <c r="W896" s="220"/>
      <c r="X896" s="220" t="s">
        <v>292</v>
      </c>
      <c r="Y896" s="210"/>
      <c r="Z896" s="210"/>
      <c r="AA896" s="210"/>
      <c r="AB896" s="210"/>
      <c r="AC896" s="210"/>
      <c r="AD896" s="210"/>
      <c r="AE896" s="210"/>
      <c r="AF896" s="210"/>
      <c r="AG896" s="210" t="s">
        <v>627</v>
      </c>
      <c r="AH896" s="210"/>
      <c r="AI896" s="210"/>
      <c r="AJ896" s="210"/>
      <c r="AK896" s="210"/>
      <c r="AL896" s="210"/>
      <c r="AM896" s="210"/>
      <c r="AN896" s="210"/>
      <c r="AO896" s="210"/>
      <c r="AP896" s="210"/>
      <c r="AQ896" s="210"/>
      <c r="AR896" s="210"/>
      <c r="AS896" s="210"/>
      <c r="AT896" s="210"/>
      <c r="AU896" s="210"/>
      <c r="AV896" s="210"/>
      <c r="AW896" s="210"/>
      <c r="AX896" s="210"/>
      <c r="AY896" s="210"/>
      <c r="AZ896" s="210"/>
      <c r="BA896" s="210"/>
      <c r="BB896" s="210"/>
      <c r="BC896" s="210"/>
      <c r="BD896" s="210"/>
      <c r="BE896" s="210"/>
      <c r="BF896" s="210"/>
      <c r="BG896" s="210"/>
      <c r="BH896" s="210"/>
    </row>
    <row r="897" spans="1:60" outlineLevel="1" x14ac:dyDescent="0.25">
      <c r="A897" s="217"/>
      <c r="B897" s="218"/>
      <c r="C897" s="244" t="s">
        <v>1958</v>
      </c>
      <c r="D897" s="222"/>
      <c r="E897" s="223">
        <v>3.36</v>
      </c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10"/>
      <c r="Z897" s="210"/>
      <c r="AA897" s="210"/>
      <c r="AB897" s="210"/>
      <c r="AC897" s="210"/>
      <c r="AD897" s="210"/>
      <c r="AE897" s="210"/>
      <c r="AF897" s="210"/>
      <c r="AG897" s="210" t="s">
        <v>282</v>
      </c>
      <c r="AH897" s="210">
        <v>0</v>
      </c>
      <c r="AI897" s="210"/>
      <c r="AJ897" s="210"/>
      <c r="AK897" s="210"/>
      <c r="AL897" s="210"/>
      <c r="AM897" s="210"/>
      <c r="AN897" s="210"/>
      <c r="AO897" s="210"/>
      <c r="AP897" s="210"/>
      <c r="AQ897" s="210"/>
      <c r="AR897" s="210"/>
      <c r="AS897" s="210"/>
      <c r="AT897" s="210"/>
      <c r="AU897" s="210"/>
      <c r="AV897" s="210"/>
      <c r="AW897" s="210"/>
      <c r="AX897" s="210"/>
      <c r="AY897" s="210"/>
      <c r="AZ897" s="210"/>
      <c r="BA897" s="210"/>
      <c r="BB897" s="210"/>
      <c r="BC897" s="210"/>
      <c r="BD897" s="210"/>
      <c r="BE897" s="210"/>
      <c r="BF897" s="210"/>
      <c r="BG897" s="210"/>
      <c r="BH897" s="210"/>
    </row>
    <row r="898" spans="1:60" outlineLevel="1" x14ac:dyDescent="0.25">
      <c r="A898" s="217"/>
      <c r="B898" s="218"/>
      <c r="C898" s="244" t="s">
        <v>1959</v>
      </c>
      <c r="D898" s="222"/>
      <c r="E898" s="223">
        <v>3.23</v>
      </c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10"/>
      <c r="Z898" s="210"/>
      <c r="AA898" s="210"/>
      <c r="AB898" s="210"/>
      <c r="AC898" s="210"/>
      <c r="AD898" s="210"/>
      <c r="AE898" s="210"/>
      <c r="AF898" s="210"/>
      <c r="AG898" s="210" t="s">
        <v>282</v>
      </c>
      <c r="AH898" s="210">
        <v>0</v>
      </c>
      <c r="AI898" s="210"/>
      <c r="AJ898" s="210"/>
      <c r="AK898" s="210"/>
      <c r="AL898" s="210"/>
      <c r="AM898" s="210"/>
      <c r="AN898" s="210"/>
      <c r="AO898" s="210"/>
      <c r="AP898" s="210"/>
      <c r="AQ898" s="210"/>
      <c r="AR898" s="210"/>
      <c r="AS898" s="210"/>
      <c r="AT898" s="210"/>
      <c r="AU898" s="210"/>
      <c r="AV898" s="210"/>
      <c r="AW898" s="210"/>
      <c r="AX898" s="210"/>
      <c r="AY898" s="210"/>
      <c r="AZ898" s="210"/>
      <c r="BA898" s="210"/>
      <c r="BB898" s="210"/>
      <c r="BC898" s="210"/>
      <c r="BD898" s="210"/>
      <c r="BE898" s="210"/>
      <c r="BF898" s="210"/>
      <c r="BG898" s="210"/>
      <c r="BH898" s="210"/>
    </row>
    <row r="899" spans="1:60" outlineLevel="1" x14ac:dyDescent="0.25">
      <c r="A899" s="217"/>
      <c r="B899" s="218"/>
      <c r="C899" s="244" t="s">
        <v>1960</v>
      </c>
      <c r="D899" s="222"/>
      <c r="E899" s="223">
        <v>3.04</v>
      </c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10"/>
      <c r="Z899" s="210"/>
      <c r="AA899" s="210"/>
      <c r="AB899" s="210"/>
      <c r="AC899" s="210"/>
      <c r="AD899" s="210"/>
      <c r="AE899" s="210"/>
      <c r="AF899" s="210"/>
      <c r="AG899" s="210" t="s">
        <v>282</v>
      </c>
      <c r="AH899" s="210">
        <v>0</v>
      </c>
      <c r="AI899" s="210"/>
      <c r="AJ899" s="210"/>
      <c r="AK899" s="210"/>
      <c r="AL899" s="210"/>
      <c r="AM899" s="210"/>
      <c r="AN899" s="210"/>
      <c r="AO899" s="210"/>
      <c r="AP899" s="210"/>
      <c r="AQ899" s="210"/>
      <c r="AR899" s="210"/>
      <c r="AS899" s="210"/>
      <c r="AT899" s="210"/>
      <c r="AU899" s="210"/>
      <c r="AV899" s="210"/>
      <c r="AW899" s="210"/>
      <c r="AX899" s="210"/>
      <c r="AY899" s="210"/>
      <c r="AZ899" s="210"/>
      <c r="BA899" s="210"/>
      <c r="BB899" s="210"/>
      <c r="BC899" s="210"/>
      <c r="BD899" s="210"/>
      <c r="BE899" s="210"/>
      <c r="BF899" s="210"/>
      <c r="BG899" s="210"/>
      <c r="BH899" s="210"/>
    </row>
    <row r="900" spans="1:60" outlineLevel="1" x14ac:dyDescent="0.25">
      <c r="A900" s="217"/>
      <c r="B900" s="218"/>
      <c r="C900" s="244" t="s">
        <v>1961</v>
      </c>
      <c r="D900" s="222"/>
      <c r="E900" s="223">
        <v>5.89</v>
      </c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10"/>
      <c r="Z900" s="210"/>
      <c r="AA900" s="210"/>
      <c r="AB900" s="210"/>
      <c r="AC900" s="210"/>
      <c r="AD900" s="210"/>
      <c r="AE900" s="210"/>
      <c r="AF900" s="210"/>
      <c r="AG900" s="210" t="s">
        <v>282</v>
      </c>
      <c r="AH900" s="210">
        <v>0</v>
      </c>
      <c r="AI900" s="210"/>
      <c r="AJ900" s="210"/>
      <c r="AK900" s="210"/>
      <c r="AL900" s="210"/>
      <c r="AM900" s="210"/>
      <c r="AN900" s="210"/>
      <c r="AO900" s="210"/>
      <c r="AP900" s="210"/>
      <c r="AQ900" s="210"/>
      <c r="AR900" s="210"/>
      <c r="AS900" s="210"/>
      <c r="AT900" s="210"/>
      <c r="AU900" s="210"/>
      <c r="AV900" s="210"/>
      <c r="AW900" s="210"/>
      <c r="AX900" s="210"/>
      <c r="AY900" s="210"/>
      <c r="AZ900" s="210"/>
      <c r="BA900" s="210"/>
      <c r="BB900" s="210"/>
      <c r="BC900" s="210"/>
      <c r="BD900" s="210"/>
      <c r="BE900" s="210"/>
      <c r="BF900" s="210"/>
      <c r="BG900" s="210"/>
      <c r="BH900" s="210"/>
    </row>
    <row r="901" spans="1:60" outlineLevel="1" x14ac:dyDescent="0.25">
      <c r="A901" s="217"/>
      <c r="B901" s="218"/>
      <c r="C901" s="244" t="s">
        <v>1962</v>
      </c>
      <c r="D901" s="222"/>
      <c r="E901" s="223">
        <v>8.5657499999999995</v>
      </c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10"/>
      <c r="Z901" s="210"/>
      <c r="AA901" s="210"/>
      <c r="AB901" s="210"/>
      <c r="AC901" s="210"/>
      <c r="AD901" s="210"/>
      <c r="AE901" s="210"/>
      <c r="AF901" s="210"/>
      <c r="AG901" s="210" t="s">
        <v>282</v>
      </c>
      <c r="AH901" s="210">
        <v>0</v>
      </c>
      <c r="AI901" s="210"/>
      <c r="AJ901" s="210"/>
      <c r="AK901" s="210"/>
      <c r="AL901" s="210"/>
      <c r="AM901" s="210"/>
      <c r="AN901" s="210"/>
      <c r="AO901" s="210"/>
      <c r="AP901" s="210"/>
      <c r="AQ901" s="210"/>
      <c r="AR901" s="210"/>
      <c r="AS901" s="210"/>
      <c r="AT901" s="210"/>
      <c r="AU901" s="210"/>
      <c r="AV901" s="210"/>
      <c r="AW901" s="210"/>
      <c r="AX901" s="210"/>
      <c r="AY901" s="210"/>
      <c r="AZ901" s="210"/>
      <c r="BA901" s="210"/>
      <c r="BB901" s="210"/>
      <c r="BC901" s="210"/>
      <c r="BD901" s="210"/>
      <c r="BE901" s="210"/>
      <c r="BF901" s="210"/>
      <c r="BG901" s="210"/>
      <c r="BH901" s="210"/>
    </row>
    <row r="902" spans="1:60" outlineLevel="1" x14ac:dyDescent="0.25">
      <c r="A902" s="217"/>
      <c r="B902" s="218"/>
      <c r="C902" s="244" t="s">
        <v>1963</v>
      </c>
      <c r="D902" s="222"/>
      <c r="E902" s="223">
        <v>4.7460000000000004</v>
      </c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10"/>
      <c r="Z902" s="210"/>
      <c r="AA902" s="210"/>
      <c r="AB902" s="210"/>
      <c r="AC902" s="210"/>
      <c r="AD902" s="210"/>
      <c r="AE902" s="210"/>
      <c r="AF902" s="210"/>
      <c r="AG902" s="210" t="s">
        <v>282</v>
      </c>
      <c r="AH902" s="210">
        <v>0</v>
      </c>
      <c r="AI902" s="210"/>
      <c r="AJ902" s="210"/>
      <c r="AK902" s="210"/>
      <c r="AL902" s="210"/>
      <c r="AM902" s="210"/>
      <c r="AN902" s="210"/>
      <c r="AO902" s="210"/>
      <c r="AP902" s="210"/>
      <c r="AQ902" s="210"/>
      <c r="AR902" s="210"/>
      <c r="AS902" s="210"/>
      <c r="AT902" s="210"/>
      <c r="AU902" s="210"/>
      <c r="AV902" s="210"/>
      <c r="AW902" s="210"/>
      <c r="AX902" s="210"/>
      <c r="AY902" s="210"/>
      <c r="AZ902" s="210"/>
      <c r="BA902" s="210"/>
      <c r="BB902" s="210"/>
      <c r="BC902" s="210"/>
      <c r="BD902" s="210"/>
      <c r="BE902" s="210"/>
      <c r="BF902" s="210"/>
      <c r="BG902" s="210"/>
      <c r="BH902" s="210"/>
    </row>
    <row r="903" spans="1:60" outlineLevel="1" x14ac:dyDescent="0.25">
      <c r="A903" s="217"/>
      <c r="B903" s="218"/>
      <c r="C903" s="244" t="s">
        <v>1964</v>
      </c>
      <c r="D903" s="222"/>
      <c r="E903" s="223">
        <v>3.37</v>
      </c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10"/>
      <c r="Z903" s="210"/>
      <c r="AA903" s="210"/>
      <c r="AB903" s="210"/>
      <c r="AC903" s="210"/>
      <c r="AD903" s="210"/>
      <c r="AE903" s="210"/>
      <c r="AF903" s="210"/>
      <c r="AG903" s="210" t="s">
        <v>282</v>
      </c>
      <c r="AH903" s="210">
        <v>0</v>
      </c>
      <c r="AI903" s="210"/>
      <c r="AJ903" s="210"/>
      <c r="AK903" s="210"/>
      <c r="AL903" s="210"/>
      <c r="AM903" s="210"/>
      <c r="AN903" s="210"/>
      <c r="AO903" s="210"/>
      <c r="AP903" s="210"/>
      <c r="AQ903" s="210"/>
      <c r="AR903" s="210"/>
      <c r="AS903" s="210"/>
      <c r="AT903" s="210"/>
      <c r="AU903" s="210"/>
      <c r="AV903" s="210"/>
      <c r="AW903" s="210"/>
      <c r="AX903" s="210"/>
      <c r="AY903" s="210"/>
      <c r="AZ903" s="210"/>
      <c r="BA903" s="210"/>
      <c r="BB903" s="210"/>
      <c r="BC903" s="210"/>
      <c r="BD903" s="210"/>
      <c r="BE903" s="210"/>
      <c r="BF903" s="210"/>
      <c r="BG903" s="210"/>
      <c r="BH903" s="210"/>
    </row>
    <row r="904" spans="1:60" outlineLevel="1" x14ac:dyDescent="0.25">
      <c r="A904" s="231">
        <v>265</v>
      </c>
      <c r="B904" s="232" t="s">
        <v>1965</v>
      </c>
      <c r="C904" s="242" t="s">
        <v>1966</v>
      </c>
      <c r="D904" s="233" t="s">
        <v>290</v>
      </c>
      <c r="E904" s="234">
        <v>12</v>
      </c>
      <c r="F904" s="235"/>
      <c r="G904" s="236">
        <f>ROUND(E904*F904,2)</f>
        <v>0</v>
      </c>
      <c r="H904" s="235"/>
      <c r="I904" s="236">
        <f>ROUND(E904*H904,2)</f>
        <v>0</v>
      </c>
      <c r="J904" s="235"/>
      <c r="K904" s="236">
        <f>ROUND(E904*J904,2)</f>
        <v>0</v>
      </c>
      <c r="L904" s="236">
        <v>15</v>
      </c>
      <c r="M904" s="236">
        <f>G904*(1+L904/100)</f>
        <v>0</v>
      </c>
      <c r="N904" s="236">
        <v>0</v>
      </c>
      <c r="O904" s="236">
        <f>ROUND(E904*N904,2)</f>
        <v>0</v>
      </c>
      <c r="P904" s="236">
        <v>0</v>
      </c>
      <c r="Q904" s="236">
        <f>ROUND(E904*P904,2)</f>
        <v>0</v>
      </c>
      <c r="R904" s="236"/>
      <c r="S904" s="236" t="s">
        <v>272</v>
      </c>
      <c r="T904" s="237" t="s">
        <v>244</v>
      </c>
      <c r="U904" s="220">
        <v>0</v>
      </c>
      <c r="V904" s="220">
        <f>ROUND(E904*U904,2)</f>
        <v>0</v>
      </c>
      <c r="W904" s="220"/>
      <c r="X904" s="220" t="s">
        <v>292</v>
      </c>
      <c r="Y904" s="210"/>
      <c r="Z904" s="210"/>
      <c r="AA904" s="210"/>
      <c r="AB904" s="210"/>
      <c r="AC904" s="210"/>
      <c r="AD904" s="210"/>
      <c r="AE904" s="210"/>
      <c r="AF904" s="210"/>
      <c r="AG904" s="210" t="s">
        <v>627</v>
      </c>
      <c r="AH904" s="210"/>
      <c r="AI904" s="210"/>
      <c r="AJ904" s="210"/>
      <c r="AK904" s="210"/>
      <c r="AL904" s="210"/>
      <c r="AM904" s="210"/>
      <c r="AN904" s="210"/>
      <c r="AO904" s="210"/>
      <c r="AP904" s="210"/>
      <c r="AQ904" s="210"/>
      <c r="AR904" s="210"/>
      <c r="AS904" s="210"/>
      <c r="AT904" s="210"/>
      <c r="AU904" s="210"/>
      <c r="AV904" s="210"/>
      <c r="AW904" s="210"/>
      <c r="AX904" s="210"/>
      <c r="AY904" s="210"/>
      <c r="AZ904" s="210"/>
      <c r="BA904" s="210"/>
      <c r="BB904" s="210"/>
      <c r="BC904" s="210"/>
      <c r="BD904" s="210"/>
      <c r="BE904" s="210"/>
      <c r="BF904" s="210"/>
      <c r="BG904" s="210"/>
      <c r="BH904" s="210"/>
    </row>
    <row r="905" spans="1:60" outlineLevel="1" x14ac:dyDescent="0.25">
      <c r="A905" s="217"/>
      <c r="B905" s="218"/>
      <c r="C905" s="244" t="s">
        <v>1967</v>
      </c>
      <c r="D905" s="222"/>
      <c r="E905" s="223">
        <v>12</v>
      </c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10"/>
      <c r="Z905" s="210"/>
      <c r="AA905" s="210"/>
      <c r="AB905" s="210"/>
      <c r="AC905" s="210"/>
      <c r="AD905" s="210"/>
      <c r="AE905" s="210"/>
      <c r="AF905" s="210"/>
      <c r="AG905" s="210" t="s">
        <v>282</v>
      </c>
      <c r="AH905" s="210">
        <v>0</v>
      </c>
      <c r="AI905" s="210"/>
      <c r="AJ905" s="210"/>
      <c r="AK905" s="210"/>
      <c r="AL905" s="210"/>
      <c r="AM905" s="210"/>
      <c r="AN905" s="210"/>
      <c r="AO905" s="210"/>
      <c r="AP905" s="210"/>
      <c r="AQ905" s="210"/>
      <c r="AR905" s="210"/>
      <c r="AS905" s="210"/>
      <c r="AT905" s="210"/>
      <c r="AU905" s="210"/>
      <c r="AV905" s="210"/>
      <c r="AW905" s="210"/>
      <c r="AX905" s="210"/>
      <c r="AY905" s="210"/>
      <c r="AZ905" s="210"/>
      <c r="BA905" s="210"/>
      <c r="BB905" s="210"/>
      <c r="BC905" s="210"/>
      <c r="BD905" s="210"/>
      <c r="BE905" s="210"/>
      <c r="BF905" s="210"/>
      <c r="BG905" s="210"/>
      <c r="BH905" s="210"/>
    </row>
    <row r="906" spans="1:60" outlineLevel="1" x14ac:dyDescent="0.25">
      <c r="A906" s="231">
        <v>266</v>
      </c>
      <c r="B906" s="232" t="s">
        <v>1968</v>
      </c>
      <c r="C906" s="242" t="s">
        <v>1969</v>
      </c>
      <c r="D906" s="233" t="s">
        <v>271</v>
      </c>
      <c r="E906" s="234">
        <v>26</v>
      </c>
      <c r="F906" s="235"/>
      <c r="G906" s="236">
        <f>ROUND(E906*F906,2)</f>
        <v>0</v>
      </c>
      <c r="H906" s="235"/>
      <c r="I906" s="236">
        <f>ROUND(E906*H906,2)</f>
        <v>0</v>
      </c>
      <c r="J906" s="235"/>
      <c r="K906" s="236">
        <f>ROUND(E906*J906,2)</f>
        <v>0</v>
      </c>
      <c r="L906" s="236">
        <v>15</v>
      </c>
      <c r="M906" s="236">
        <f>G906*(1+L906/100)</f>
        <v>0</v>
      </c>
      <c r="N906" s="236">
        <v>0</v>
      </c>
      <c r="O906" s="236">
        <f>ROUND(E906*N906,2)</f>
        <v>0</v>
      </c>
      <c r="P906" s="236">
        <v>0</v>
      </c>
      <c r="Q906" s="236">
        <f>ROUND(E906*P906,2)</f>
        <v>0</v>
      </c>
      <c r="R906" s="236"/>
      <c r="S906" s="236" t="s">
        <v>272</v>
      </c>
      <c r="T906" s="237" t="s">
        <v>244</v>
      </c>
      <c r="U906" s="220">
        <v>0</v>
      </c>
      <c r="V906" s="220">
        <f>ROUND(E906*U906,2)</f>
        <v>0</v>
      </c>
      <c r="W906" s="220"/>
      <c r="X906" s="220" t="s">
        <v>292</v>
      </c>
      <c r="Y906" s="210"/>
      <c r="Z906" s="210"/>
      <c r="AA906" s="210"/>
      <c r="AB906" s="210"/>
      <c r="AC906" s="210"/>
      <c r="AD906" s="210"/>
      <c r="AE906" s="210"/>
      <c r="AF906" s="210"/>
      <c r="AG906" s="210" t="s">
        <v>320</v>
      </c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</row>
    <row r="907" spans="1:60" outlineLevel="1" x14ac:dyDescent="0.25">
      <c r="A907" s="217"/>
      <c r="B907" s="218"/>
      <c r="C907" s="244" t="s">
        <v>1970</v>
      </c>
      <c r="D907" s="222"/>
      <c r="E907" s="223">
        <v>26</v>
      </c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10"/>
      <c r="Z907" s="210"/>
      <c r="AA907" s="210"/>
      <c r="AB907" s="210"/>
      <c r="AC907" s="210"/>
      <c r="AD907" s="210"/>
      <c r="AE907" s="210"/>
      <c r="AF907" s="210"/>
      <c r="AG907" s="210" t="s">
        <v>282</v>
      </c>
      <c r="AH907" s="210">
        <v>0</v>
      </c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</row>
    <row r="908" spans="1:60" outlineLevel="1" x14ac:dyDescent="0.25">
      <c r="A908" s="231">
        <v>267</v>
      </c>
      <c r="B908" s="232" t="s">
        <v>1971</v>
      </c>
      <c r="C908" s="242" t="s">
        <v>1972</v>
      </c>
      <c r="D908" s="233" t="s">
        <v>564</v>
      </c>
      <c r="E908" s="234">
        <v>13.12</v>
      </c>
      <c r="F908" s="235"/>
      <c r="G908" s="236">
        <f>ROUND(E908*F908,2)</f>
        <v>0</v>
      </c>
      <c r="H908" s="235"/>
      <c r="I908" s="236">
        <f>ROUND(E908*H908,2)</f>
        <v>0</v>
      </c>
      <c r="J908" s="235"/>
      <c r="K908" s="236">
        <f>ROUND(E908*J908,2)</f>
        <v>0</v>
      </c>
      <c r="L908" s="236">
        <v>15</v>
      </c>
      <c r="M908" s="236">
        <f>G908*(1+L908/100)</f>
        <v>0</v>
      </c>
      <c r="N908" s="236">
        <v>2.513E-2</v>
      </c>
      <c r="O908" s="236">
        <f>ROUND(E908*N908,2)</f>
        <v>0.33</v>
      </c>
      <c r="P908" s="236">
        <v>0</v>
      </c>
      <c r="Q908" s="236">
        <f>ROUND(E908*P908,2)</f>
        <v>0</v>
      </c>
      <c r="R908" s="236"/>
      <c r="S908" s="236" t="s">
        <v>243</v>
      </c>
      <c r="T908" s="237" t="s">
        <v>243</v>
      </c>
      <c r="U908" s="220">
        <v>1.5774900000000001</v>
      </c>
      <c r="V908" s="220">
        <f>ROUND(E908*U908,2)</f>
        <v>20.7</v>
      </c>
      <c r="W908" s="220"/>
      <c r="X908" s="220" t="s">
        <v>961</v>
      </c>
      <c r="Y908" s="210"/>
      <c r="Z908" s="210"/>
      <c r="AA908" s="210"/>
      <c r="AB908" s="210"/>
      <c r="AC908" s="210"/>
      <c r="AD908" s="210"/>
      <c r="AE908" s="210"/>
      <c r="AF908" s="210"/>
      <c r="AG908" s="210" t="s">
        <v>1973</v>
      </c>
      <c r="AH908" s="210"/>
      <c r="AI908" s="210"/>
      <c r="AJ908" s="210"/>
      <c r="AK908" s="210"/>
      <c r="AL908" s="210"/>
      <c r="AM908" s="210"/>
      <c r="AN908" s="210"/>
      <c r="AO908" s="210"/>
      <c r="AP908" s="210"/>
      <c r="AQ908" s="210"/>
      <c r="AR908" s="210"/>
      <c r="AS908" s="210"/>
      <c r="AT908" s="210"/>
      <c r="AU908" s="210"/>
      <c r="AV908" s="210"/>
      <c r="AW908" s="210"/>
      <c r="AX908" s="210"/>
      <c r="AY908" s="210"/>
      <c r="AZ908" s="210"/>
      <c r="BA908" s="210"/>
      <c r="BB908" s="210"/>
      <c r="BC908" s="210"/>
      <c r="BD908" s="210"/>
      <c r="BE908" s="210"/>
      <c r="BF908" s="210"/>
      <c r="BG908" s="210"/>
      <c r="BH908" s="210"/>
    </row>
    <row r="909" spans="1:60" outlineLevel="1" x14ac:dyDescent="0.25">
      <c r="A909" s="217"/>
      <c r="B909" s="218"/>
      <c r="C909" s="244" t="s">
        <v>1974</v>
      </c>
      <c r="D909" s="222"/>
      <c r="E909" s="223">
        <v>9.6</v>
      </c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10"/>
      <c r="Z909" s="210"/>
      <c r="AA909" s="210"/>
      <c r="AB909" s="210"/>
      <c r="AC909" s="210"/>
      <c r="AD909" s="210"/>
      <c r="AE909" s="210"/>
      <c r="AF909" s="210"/>
      <c r="AG909" s="210" t="s">
        <v>282</v>
      </c>
      <c r="AH909" s="210">
        <v>0</v>
      </c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</row>
    <row r="910" spans="1:60" outlineLevel="1" x14ac:dyDescent="0.25">
      <c r="A910" s="217"/>
      <c r="B910" s="218"/>
      <c r="C910" s="244" t="s">
        <v>1975</v>
      </c>
      <c r="D910" s="222"/>
      <c r="E910" s="223">
        <v>3.52</v>
      </c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10"/>
      <c r="Z910" s="210"/>
      <c r="AA910" s="210"/>
      <c r="AB910" s="210"/>
      <c r="AC910" s="210"/>
      <c r="AD910" s="210"/>
      <c r="AE910" s="210"/>
      <c r="AF910" s="210"/>
      <c r="AG910" s="210" t="s">
        <v>282</v>
      </c>
      <c r="AH910" s="210">
        <v>0</v>
      </c>
      <c r="AI910" s="210"/>
      <c r="AJ910" s="210"/>
      <c r="AK910" s="210"/>
      <c r="AL910" s="210"/>
      <c r="AM910" s="210"/>
      <c r="AN910" s="210"/>
      <c r="AO910" s="210"/>
      <c r="AP910" s="210"/>
      <c r="AQ910" s="210"/>
      <c r="AR910" s="210"/>
      <c r="AS910" s="210"/>
      <c r="AT910" s="210"/>
      <c r="AU910" s="210"/>
      <c r="AV910" s="210"/>
      <c r="AW910" s="210"/>
      <c r="AX910" s="210"/>
      <c r="AY910" s="210"/>
      <c r="AZ910" s="210"/>
      <c r="BA910" s="210"/>
      <c r="BB910" s="210"/>
      <c r="BC910" s="210"/>
      <c r="BD910" s="210"/>
      <c r="BE910" s="210"/>
      <c r="BF910" s="210"/>
      <c r="BG910" s="210"/>
      <c r="BH910" s="210"/>
    </row>
    <row r="911" spans="1:60" ht="20.399999999999999" outlineLevel="1" x14ac:dyDescent="0.25">
      <c r="A911" s="231">
        <v>268</v>
      </c>
      <c r="B911" s="232" t="s">
        <v>1976</v>
      </c>
      <c r="C911" s="242" t="s">
        <v>1977</v>
      </c>
      <c r="D911" s="233" t="s">
        <v>779</v>
      </c>
      <c r="E911" s="234">
        <v>2.992</v>
      </c>
      <c r="F911" s="235"/>
      <c r="G911" s="236">
        <f>ROUND(E911*F911,2)</f>
        <v>0</v>
      </c>
      <c r="H911" s="235"/>
      <c r="I911" s="236">
        <f>ROUND(E911*H911,2)</f>
        <v>0</v>
      </c>
      <c r="J911" s="235"/>
      <c r="K911" s="236">
        <f>ROUND(E911*J911,2)</f>
        <v>0</v>
      </c>
      <c r="L911" s="236">
        <v>15</v>
      </c>
      <c r="M911" s="236">
        <f>G911*(1+L911/100)</f>
        <v>0</v>
      </c>
      <c r="N911" s="236">
        <v>1E-3</v>
      </c>
      <c r="O911" s="236">
        <f>ROUND(E911*N911,2)</f>
        <v>0</v>
      </c>
      <c r="P911" s="236">
        <v>0</v>
      </c>
      <c r="Q911" s="236">
        <f>ROUND(E911*P911,2)</f>
        <v>0</v>
      </c>
      <c r="R911" s="236" t="s">
        <v>738</v>
      </c>
      <c r="S911" s="236" t="s">
        <v>243</v>
      </c>
      <c r="T911" s="237" t="s">
        <v>243</v>
      </c>
      <c r="U911" s="220">
        <v>0</v>
      </c>
      <c r="V911" s="220">
        <f>ROUND(E911*U911,2)</f>
        <v>0</v>
      </c>
      <c r="W911" s="220"/>
      <c r="X911" s="220" t="s">
        <v>739</v>
      </c>
      <c r="Y911" s="210"/>
      <c r="Z911" s="210"/>
      <c r="AA911" s="210"/>
      <c r="AB911" s="210"/>
      <c r="AC911" s="210"/>
      <c r="AD911" s="210"/>
      <c r="AE911" s="210"/>
      <c r="AF911" s="210"/>
      <c r="AG911" s="210" t="s">
        <v>740</v>
      </c>
      <c r="AH911" s="210"/>
      <c r="AI911" s="210"/>
      <c r="AJ911" s="210"/>
      <c r="AK911" s="210"/>
      <c r="AL911" s="210"/>
      <c r="AM911" s="210"/>
      <c r="AN911" s="210"/>
      <c r="AO911" s="210"/>
      <c r="AP911" s="210"/>
      <c r="AQ911" s="210"/>
      <c r="AR911" s="210"/>
      <c r="AS911" s="210"/>
      <c r="AT911" s="210"/>
      <c r="AU911" s="210"/>
      <c r="AV911" s="210"/>
      <c r="AW911" s="210"/>
      <c r="AX911" s="210"/>
      <c r="AY911" s="210"/>
      <c r="AZ911" s="210"/>
      <c r="BA911" s="210"/>
      <c r="BB911" s="210"/>
      <c r="BC911" s="210"/>
      <c r="BD911" s="210"/>
      <c r="BE911" s="210"/>
      <c r="BF911" s="210"/>
      <c r="BG911" s="210"/>
      <c r="BH911" s="210"/>
    </row>
    <row r="912" spans="1:60" outlineLevel="1" x14ac:dyDescent="0.25">
      <c r="A912" s="217"/>
      <c r="B912" s="218"/>
      <c r="C912" s="244" t="s">
        <v>1978</v>
      </c>
      <c r="D912" s="222"/>
      <c r="E912" s="223">
        <v>2.99</v>
      </c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10"/>
      <c r="Z912" s="210"/>
      <c r="AA912" s="210"/>
      <c r="AB912" s="210"/>
      <c r="AC912" s="210"/>
      <c r="AD912" s="210"/>
      <c r="AE912" s="210"/>
      <c r="AF912" s="210"/>
      <c r="AG912" s="210" t="s">
        <v>282</v>
      </c>
      <c r="AH912" s="210">
        <v>0</v>
      </c>
      <c r="AI912" s="210"/>
      <c r="AJ912" s="210"/>
      <c r="AK912" s="210"/>
      <c r="AL912" s="210"/>
      <c r="AM912" s="210"/>
      <c r="AN912" s="210"/>
      <c r="AO912" s="210"/>
      <c r="AP912" s="210"/>
      <c r="AQ912" s="210"/>
      <c r="AR912" s="210"/>
      <c r="AS912" s="210"/>
      <c r="AT912" s="210"/>
      <c r="AU912" s="210"/>
      <c r="AV912" s="210"/>
      <c r="AW912" s="210"/>
      <c r="AX912" s="210"/>
      <c r="AY912" s="210"/>
      <c r="AZ912" s="210"/>
      <c r="BA912" s="210"/>
      <c r="BB912" s="210"/>
      <c r="BC912" s="210"/>
      <c r="BD912" s="210"/>
      <c r="BE912" s="210"/>
      <c r="BF912" s="210"/>
      <c r="BG912" s="210"/>
      <c r="BH912" s="210"/>
    </row>
    <row r="913" spans="1:60" ht="20.399999999999999" outlineLevel="1" x14ac:dyDescent="0.25">
      <c r="A913" s="231">
        <v>269</v>
      </c>
      <c r="B913" s="232" t="s">
        <v>1979</v>
      </c>
      <c r="C913" s="242" t="s">
        <v>1980</v>
      </c>
      <c r="D913" s="233" t="s">
        <v>526</v>
      </c>
      <c r="E913" s="234">
        <v>1</v>
      </c>
      <c r="F913" s="235"/>
      <c r="G913" s="236">
        <f>ROUND(E913*F913,2)</f>
        <v>0</v>
      </c>
      <c r="H913" s="235"/>
      <c r="I913" s="236">
        <f>ROUND(E913*H913,2)</f>
        <v>0</v>
      </c>
      <c r="J913" s="235"/>
      <c r="K913" s="236">
        <f>ROUND(E913*J913,2)</f>
        <v>0</v>
      </c>
      <c r="L913" s="236">
        <v>15</v>
      </c>
      <c r="M913" s="236">
        <f>G913*(1+L913/100)</f>
        <v>0</v>
      </c>
      <c r="N913" s="236">
        <v>3.5000000000000001E-3</v>
      </c>
      <c r="O913" s="236">
        <f>ROUND(E913*N913,2)</f>
        <v>0</v>
      </c>
      <c r="P913" s="236">
        <v>0</v>
      </c>
      <c r="Q913" s="236">
        <f>ROUND(E913*P913,2)</f>
        <v>0</v>
      </c>
      <c r="R913" s="236" t="s">
        <v>738</v>
      </c>
      <c r="S913" s="236" t="s">
        <v>243</v>
      </c>
      <c r="T913" s="237" t="s">
        <v>244</v>
      </c>
      <c r="U913" s="220">
        <v>0</v>
      </c>
      <c r="V913" s="220">
        <f>ROUND(E913*U913,2)</f>
        <v>0</v>
      </c>
      <c r="W913" s="220"/>
      <c r="X913" s="220" t="s">
        <v>739</v>
      </c>
      <c r="Y913" s="210"/>
      <c r="Z913" s="210"/>
      <c r="AA913" s="210"/>
      <c r="AB913" s="210"/>
      <c r="AC913" s="210"/>
      <c r="AD913" s="210"/>
      <c r="AE913" s="210"/>
      <c r="AF913" s="210"/>
      <c r="AG913" s="210" t="s">
        <v>740</v>
      </c>
      <c r="AH913" s="210"/>
      <c r="AI913" s="210"/>
      <c r="AJ913" s="210"/>
      <c r="AK913" s="210"/>
      <c r="AL913" s="210"/>
      <c r="AM913" s="210"/>
      <c r="AN913" s="210"/>
      <c r="AO913" s="210"/>
      <c r="AP913" s="210"/>
      <c r="AQ913" s="210"/>
      <c r="AR913" s="210"/>
      <c r="AS913" s="210"/>
      <c r="AT913" s="210"/>
      <c r="AU913" s="210"/>
      <c r="AV913" s="210"/>
      <c r="AW913" s="210"/>
      <c r="AX913" s="210"/>
      <c r="AY913" s="210"/>
      <c r="AZ913" s="210"/>
      <c r="BA913" s="210"/>
      <c r="BB913" s="210"/>
      <c r="BC913" s="210"/>
      <c r="BD913" s="210"/>
      <c r="BE913" s="210"/>
      <c r="BF913" s="210"/>
      <c r="BG913" s="210"/>
      <c r="BH913" s="210"/>
    </row>
    <row r="914" spans="1:60" outlineLevel="1" x14ac:dyDescent="0.25">
      <c r="A914" s="217"/>
      <c r="B914" s="218"/>
      <c r="C914" s="244" t="s">
        <v>1770</v>
      </c>
      <c r="D914" s="222"/>
      <c r="E914" s="223">
        <v>1</v>
      </c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10"/>
      <c r="Z914" s="210"/>
      <c r="AA914" s="210"/>
      <c r="AB914" s="210"/>
      <c r="AC914" s="210"/>
      <c r="AD914" s="210"/>
      <c r="AE914" s="210"/>
      <c r="AF914" s="210"/>
      <c r="AG914" s="210" t="s">
        <v>282</v>
      </c>
      <c r="AH914" s="210">
        <v>0</v>
      </c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  <c r="BD914" s="210"/>
      <c r="BE914" s="210"/>
      <c r="BF914" s="210"/>
      <c r="BG914" s="210"/>
      <c r="BH914" s="210"/>
    </row>
    <row r="915" spans="1:60" ht="20.399999999999999" outlineLevel="1" x14ac:dyDescent="0.25">
      <c r="A915" s="231">
        <v>270</v>
      </c>
      <c r="B915" s="232" t="s">
        <v>1981</v>
      </c>
      <c r="C915" s="242" t="s">
        <v>1982</v>
      </c>
      <c r="D915" s="233" t="s">
        <v>526</v>
      </c>
      <c r="E915" s="234">
        <v>4</v>
      </c>
      <c r="F915" s="235"/>
      <c r="G915" s="236">
        <f>ROUND(E915*F915,2)</f>
        <v>0</v>
      </c>
      <c r="H915" s="235"/>
      <c r="I915" s="236">
        <f>ROUND(E915*H915,2)</f>
        <v>0</v>
      </c>
      <c r="J915" s="235"/>
      <c r="K915" s="236">
        <f>ROUND(E915*J915,2)</f>
        <v>0</v>
      </c>
      <c r="L915" s="236">
        <v>15</v>
      </c>
      <c r="M915" s="236">
        <f>G915*(1+L915/100)</f>
        <v>0</v>
      </c>
      <c r="N915" s="236">
        <v>2.8500000000000001E-3</v>
      </c>
      <c r="O915" s="236">
        <f>ROUND(E915*N915,2)</f>
        <v>0.01</v>
      </c>
      <c r="P915" s="236">
        <v>0</v>
      </c>
      <c r="Q915" s="236">
        <f>ROUND(E915*P915,2)</f>
        <v>0</v>
      </c>
      <c r="R915" s="236" t="s">
        <v>738</v>
      </c>
      <c r="S915" s="236" t="s">
        <v>243</v>
      </c>
      <c r="T915" s="237" t="s">
        <v>244</v>
      </c>
      <c r="U915" s="220">
        <v>0</v>
      </c>
      <c r="V915" s="220">
        <f>ROUND(E915*U915,2)</f>
        <v>0</v>
      </c>
      <c r="W915" s="220"/>
      <c r="X915" s="220" t="s">
        <v>739</v>
      </c>
      <c r="Y915" s="210"/>
      <c r="Z915" s="210"/>
      <c r="AA915" s="210"/>
      <c r="AB915" s="210"/>
      <c r="AC915" s="210"/>
      <c r="AD915" s="210"/>
      <c r="AE915" s="210"/>
      <c r="AF915" s="210"/>
      <c r="AG915" s="210" t="s">
        <v>1077</v>
      </c>
      <c r="AH915" s="210"/>
      <c r="AI915" s="210"/>
      <c r="AJ915" s="210"/>
      <c r="AK915" s="210"/>
      <c r="AL915" s="210"/>
      <c r="AM915" s="210"/>
      <c r="AN915" s="210"/>
      <c r="AO915" s="210"/>
      <c r="AP915" s="210"/>
      <c r="AQ915" s="210"/>
      <c r="AR915" s="210"/>
      <c r="AS915" s="210"/>
      <c r="AT915" s="210"/>
      <c r="AU915" s="210"/>
      <c r="AV915" s="210"/>
      <c r="AW915" s="210"/>
      <c r="AX915" s="210"/>
      <c r="AY915" s="210"/>
      <c r="AZ915" s="210"/>
      <c r="BA915" s="210"/>
      <c r="BB915" s="210"/>
      <c r="BC915" s="210"/>
      <c r="BD915" s="210"/>
      <c r="BE915" s="210"/>
      <c r="BF915" s="210"/>
      <c r="BG915" s="210"/>
      <c r="BH915" s="210"/>
    </row>
    <row r="916" spans="1:60" outlineLevel="1" x14ac:dyDescent="0.25">
      <c r="A916" s="217"/>
      <c r="B916" s="218"/>
      <c r="C916" s="244" t="s">
        <v>1771</v>
      </c>
      <c r="D916" s="222"/>
      <c r="E916" s="223">
        <v>4</v>
      </c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10"/>
      <c r="Z916" s="210"/>
      <c r="AA916" s="210"/>
      <c r="AB916" s="210"/>
      <c r="AC916" s="210"/>
      <c r="AD916" s="210"/>
      <c r="AE916" s="210"/>
      <c r="AF916" s="210"/>
      <c r="AG916" s="210" t="s">
        <v>282</v>
      </c>
      <c r="AH916" s="210">
        <v>0</v>
      </c>
      <c r="AI916" s="210"/>
      <c r="AJ916" s="210"/>
      <c r="AK916" s="210"/>
      <c r="AL916" s="210"/>
      <c r="AM916" s="210"/>
      <c r="AN916" s="210"/>
      <c r="AO916" s="210"/>
      <c r="AP916" s="210"/>
      <c r="AQ916" s="210"/>
      <c r="AR916" s="210"/>
      <c r="AS916" s="210"/>
      <c r="AT916" s="210"/>
      <c r="AU916" s="210"/>
      <c r="AV916" s="210"/>
      <c r="AW916" s="210"/>
      <c r="AX916" s="210"/>
      <c r="AY916" s="210"/>
      <c r="AZ916" s="210"/>
      <c r="BA916" s="210"/>
      <c r="BB916" s="210"/>
      <c r="BC916" s="210"/>
      <c r="BD916" s="210"/>
      <c r="BE916" s="210"/>
      <c r="BF916" s="210"/>
      <c r="BG916" s="210"/>
      <c r="BH916" s="210"/>
    </row>
    <row r="917" spans="1:60" outlineLevel="1" x14ac:dyDescent="0.25">
      <c r="A917" s="217">
        <v>271</v>
      </c>
      <c r="B917" s="218" t="s">
        <v>1983</v>
      </c>
      <c r="C917" s="270" t="s">
        <v>981</v>
      </c>
      <c r="D917" s="219" t="s">
        <v>0</v>
      </c>
      <c r="E917" s="268"/>
      <c r="F917" s="221"/>
      <c r="G917" s="220">
        <f>ROUND(E917*F917,2)</f>
        <v>0</v>
      </c>
      <c r="H917" s="221"/>
      <c r="I917" s="220">
        <f>ROUND(E917*H917,2)</f>
        <v>0</v>
      </c>
      <c r="J917" s="221"/>
      <c r="K917" s="220">
        <f>ROUND(E917*J917,2)</f>
        <v>0</v>
      </c>
      <c r="L917" s="220">
        <v>15</v>
      </c>
      <c r="M917" s="220">
        <f>G917*(1+L917/100)</f>
        <v>0</v>
      </c>
      <c r="N917" s="220">
        <v>0</v>
      </c>
      <c r="O917" s="220">
        <f>ROUND(E917*N917,2)</f>
        <v>0</v>
      </c>
      <c r="P917" s="220">
        <v>0</v>
      </c>
      <c r="Q917" s="220">
        <f>ROUND(E917*P917,2)</f>
        <v>0</v>
      </c>
      <c r="R917" s="220" t="s">
        <v>626</v>
      </c>
      <c r="S917" s="220" t="s">
        <v>243</v>
      </c>
      <c r="T917" s="220" t="s">
        <v>243</v>
      </c>
      <c r="U917" s="220">
        <v>0</v>
      </c>
      <c r="V917" s="220">
        <f>ROUND(E917*U917,2)</f>
        <v>0</v>
      </c>
      <c r="W917" s="220"/>
      <c r="X917" s="220" t="s">
        <v>688</v>
      </c>
      <c r="Y917" s="210"/>
      <c r="Z917" s="210"/>
      <c r="AA917" s="210"/>
      <c r="AB917" s="210"/>
      <c r="AC917" s="210"/>
      <c r="AD917" s="210"/>
      <c r="AE917" s="210"/>
      <c r="AF917" s="210"/>
      <c r="AG917" s="210" t="s">
        <v>689</v>
      </c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  <c r="BD917" s="210"/>
      <c r="BE917" s="210"/>
      <c r="BF917" s="210"/>
      <c r="BG917" s="210"/>
      <c r="BH917" s="210"/>
    </row>
    <row r="918" spans="1:60" outlineLevel="1" x14ac:dyDescent="0.25">
      <c r="A918" s="217"/>
      <c r="B918" s="218"/>
      <c r="C918" s="269" t="s">
        <v>744</v>
      </c>
      <c r="D918" s="267"/>
      <c r="E918" s="267"/>
      <c r="F918" s="267"/>
      <c r="G918" s="267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10"/>
      <c r="Z918" s="210"/>
      <c r="AA918" s="210"/>
      <c r="AB918" s="210"/>
      <c r="AC918" s="210"/>
      <c r="AD918" s="210"/>
      <c r="AE918" s="210"/>
      <c r="AF918" s="210"/>
      <c r="AG918" s="210" t="s">
        <v>295</v>
      </c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</row>
    <row r="919" spans="1:60" x14ac:dyDescent="0.25">
      <c r="A919" s="225" t="s">
        <v>238</v>
      </c>
      <c r="B919" s="226" t="s">
        <v>178</v>
      </c>
      <c r="C919" s="241" t="s">
        <v>179</v>
      </c>
      <c r="D919" s="227"/>
      <c r="E919" s="228"/>
      <c r="F919" s="229"/>
      <c r="G919" s="229">
        <f>SUMIF(AG920:AG972,"&lt;&gt;NOR",G920:G972)</f>
        <v>0</v>
      </c>
      <c r="H919" s="229"/>
      <c r="I919" s="229">
        <f>SUM(I920:I972)</f>
        <v>0</v>
      </c>
      <c r="J919" s="229"/>
      <c r="K919" s="229">
        <f>SUM(K920:K972)</f>
        <v>0</v>
      </c>
      <c r="L919" s="229"/>
      <c r="M919" s="229">
        <f>SUM(M920:M972)</f>
        <v>0</v>
      </c>
      <c r="N919" s="229"/>
      <c r="O919" s="229">
        <f>SUM(O920:O972)</f>
        <v>22.9</v>
      </c>
      <c r="P919" s="229"/>
      <c r="Q919" s="229">
        <f>SUM(Q920:Q972)</f>
        <v>0</v>
      </c>
      <c r="R919" s="229"/>
      <c r="S919" s="229"/>
      <c r="T919" s="230"/>
      <c r="U919" s="224"/>
      <c r="V919" s="224">
        <f>SUM(V920:V972)</f>
        <v>1064.94</v>
      </c>
      <c r="W919" s="224"/>
      <c r="X919" s="224"/>
      <c r="AG919" t="s">
        <v>239</v>
      </c>
    </row>
    <row r="920" spans="1:60" outlineLevel="1" x14ac:dyDescent="0.25">
      <c r="A920" s="231">
        <v>272</v>
      </c>
      <c r="B920" s="232" t="s">
        <v>1984</v>
      </c>
      <c r="C920" s="242" t="s">
        <v>1985</v>
      </c>
      <c r="D920" s="233" t="s">
        <v>290</v>
      </c>
      <c r="E920" s="234">
        <v>881.17319999999995</v>
      </c>
      <c r="F920" s="235"/>
      <c r="G920" s="236">
        <f>ROUND(E920*F920,2)</f>
        <v>0</v>
      </c>
      <c r="H920" s="235"/>
      <c r="I920" s="236">
        <f>ROUND(E920*H920,2)</f>
        <v>0</v>
      </c>
      <c r="J920" s="235"/>
      <c r="K920" s="236">
        <f>ROUND(E920*J920,2)</f>
        <v>0</v>
      </c>
      <c r="L920" s="236">
        <v>15</v>
      </c>
      <c r="M920" s="236">
        <f>G920*(1+L920/100)</f>
        <v>0</v>
      </c>
      <c r="N920" s="236">
        <v>2.1000000000000001E-4</v>
      </c>
      <c r="O920" s="236">
        <f>ROUND(E920*N920,2)</f>
        <v>0.19</v>
      </c>
      <c r="P920" s="236">
        <v>0</v>
      </c>
      <c r="Q920" s="236">
        <f>ROUND(E920*P920,2)</f>
        <v>0</v>
      </c>
      <c r="R920" s="236" t="s">
        <v>1986</v>
      </c>
      <c r="S920" s="236" t="s">
        <v>243</v>
      </c>
      <c r="T920" s="237" t="s">
        <v>243</v>
      </c>
      <c r="U920" s="220">
        <v>0.05</v>
      </c>
      <c r="V920" s="220">
        <f>ROUND(E920*U920,2)</f>
        <v>44.06</v>
      </c>
      <c r="W920" s="220"/>
      <c r="X920" s="220" t="s">
        <v>292</v>
      </c>
      <c r="Y920" s="210"/>
      <c r="Z920" s="210"/>
      <c r="AA920" s="210"/>
      <c r="AB920" s="210"/>
      <c r="AC920" s="210"/>
      <c r="AD920" s="210"/>
      <c r="AE920" s="210"/>
      <c r="AF920" s="210"/>
      <c r="AG920" s="210" t="s">
        <v>627</v>
      </c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</row>
    <row r="921" spans="1:60" outlineLevel="1" x14ac:dyDescent="0.25">
      <c r="A921" s="217"/>
      <c r="B921" s="218"/>
      <c r="C921" s="244" t="s">
        <v>1987</v>
      </c>
      <c r="D921" s="222"/>
      <c r="E921" s="223">
        <v>881.17319999999995</v>
      </c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10"/>
      <c r="Z921" s="210"/>
      <c r="AA921" s="210"/>
      <c r="AB921" s="210"/>
      <c r="AC921" s="210"/>
      <c r="AD921" s="210"/>
      <c r="AE921" s="210"/>
      <c r="AF921" s="210"/>
      <c r="AG921" s="210" t="s">
        <v>282</v>
      </c>
      <c r="AH921" s="210">
        <v>0</v>
      </c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</row>
    <row r="922" spans="1:60" ht="20.399999999999999" outlineLevel="1" x14ac:dyDescent="0.25">
      <c r="A922" s="231">
        <v>273</v>
      </c>
      <c r="B922" s="232" t="s">
        <v>1988</v>
      </c>
      <c r="C922" s="242" t="s">
        <v>1989</v>
      </c>
      <c r="D922" s="233" t="s">
        <v>564</v>
      </c>
      <c r="E922" s="234">
        <v>463.79</v>
      </c>
      <c r="F922" s="235"/>
      <c r="G922" s="236">
        <f>ROUND(E922*F922,2)</f>
        <v>0</v>
      </c>
      <c r="H922" s="235"/>
      <c r="I922" s="236">
        <f>ROUND(E922*H922,2)</f>
        <v>0</v>
      </c>
      <c r="J922" s="235"/>
      <c r="K922" s="236">
        <f>ROUND(E922*J922,2)</f>
        <v>0</v>
      </c>
      <c r="L922" s="236">
        <v>15</v>
      </c>
      <c r="M922" s="236">
        <f>G922*(1+L922/100)</f>
        <v>0</v>
      </c>
      <c r="N922" s="236">
        <v>3.2000000000000003E-4</v>
      </c>
      <c r="O922" s="236">
        <f>ROUND(E922*N922,2)</f>
        <v>0.15</v>
      </c>
      <c r="P922" s="236">
        <v>0</v>
      </c>
      <c r="Q922" s="236">
        <f>ROUND(E922*P922,2)</f>
        <v>0</v>
      </c>
      <c r="R922" s="236" t="s">
        <v>1986</v>
      </c>
      <c r="S922" s="236" t="s">
        <v>243</v>
      </c>
      <c r="T922" s="237" t="s">
        <v>243</v>
      </c>
      <c r="U922" s="220">
        <v>0.24</v>
      </c>
      <c r="V922" s="220">
        <f>ROUND(E922*U922,2)</f>
        <v>111.31</v>
      </c>
      <c r="W922" s="220"/>
      <c r="X922" s="220" t="s">
        <v>292</v>
      </c>
      <c r="Y922" s="210"/>
      <c r="Z922" s="210"/>
      <c r="AA922" s="210"/>
      <c r="AB922" s="210"/>
      <c r="AC922" s="210"/>
      <c r="AD922" s="210"/>
      <c r="AE922" s="210"/>
      <c r="AF922" s="210"/>
      <c r="AG922" s="210" t="s">
        <v>627</v>
      </c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</row>
    <row r="923" spans="1:60" outlineLevel="1" x14ac:dyDescent="0.25">
      <c r="A923" s="217"/>
      <c r="B923" s="218"/>
      <c r="C923" s="244" t="s">
        <v>368</v>
      </c>
      <c r="D923" s="222"/>
      <c r="E923" s="223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10"/>
      <c r="Z923" s="210"/>
      <c r="AA923" s="210"/>
      <c r="AB923" s="210"/>
      <c r="AC923" s="210"/>
      <c r="AD923" s="210"/>
      <c r="AE923" s="210"/>
      <c r="AF923" s="210"/>
      <c r="AG923" s="210" t="s">
        <v>282</v>
      </c>
      <c r="AH923" s="210">
        <v>0</v>
      </c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</row>
    <row r="924" spans="1:60" outlineLevel="1" x14ac:dyDescent="0.25">
      <c r="A924" s="217"/>
      <c r="B924" s="218"/>
      <c r="C924" s="244" t="s">
        <v>1990</v>
      </c>
      <c r="D924" s="222"/>
      <c r="E924" s="223">
        <v>23.01</v>
      </c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10"/>
      <c r="Z924" s="210"/>
      <c r="AA924" s="210"/>
      <c r="AB924" s="210"/>
      <c r="AC924" s="210"/>
      <c r="AD924" s="210"/>
      <c r="AE924" s="210"/>
      <c r="AF924" s="210"/>
      <c r="AG924" s="210" t="s">
        <v>282</v>
      </c>
      <c r="AH924" s="210">
        <v>0</v>
      </c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</row>
    <row r="925" spans="1:60" outlineLevel="1" x14ac:dyDescent="0.25">
      <c r="A925" s="217"/>
      <c r="B925" s="218"/>
      <c r="C925" s="244" t="s">
        <v>1991</v>
      </c>
      <c r="D925" s="222"/>
      <c r="E925" s="223">
        <v>51.1</v>
      </c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10"/>
      <c r="Z925" s="210"/>
      <c r="AA925" s="210"/>
      <c r="AB925" s="210"/>
      <c r="AC925" s="210"/>
      <c r="AD925" s="210"/>
      <c r="AE925" s="210"/>
      <c r="AF925" s="210"/>
      <c r="AG925" s="210" t="s">
        <v>282</v>
      </c>
      <c r="AH925" s="210">
        <v>0</v>
      </c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</row>
    <row r="926" spans="1:60" outlineLevel="1" x14ac:dyDescent="0.25">
      <c r="A926" s="217"/>
      <c r="B926" s="218"/>
      <c r="C926" s="244" t="s">
        <v>1992</v>
      </c>
      <c r="D926" s="222"/>
      <c r="E926" s="223">
        <v>11.6</v>
      </c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10"/>
      <c r="Z926" s="210"/>
      <c r="AA926" s="210"/>
      <c r="AB926" s="210"/>
      <c r="AC926" s="210"/>
      <c r="AD926" s="210"/>
      <c r="AE926" s="210"/>
      <c r="AF926" s="210"/>
      <c r="AG926" s="210" t="s">
        <v>282</v>
      </c>
      <c r="AH926" s="210">
        <v>0</v>
      </c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</row>
    <row r="927" spans="1:60" outlineLevel="1" x14ac:dyDescent="0.25">
      <c r="A927" s="217"/>
      <c r="B927" s="218"/>
      <c r="C927" s="244" t="s">
        <v>1993</v>
      </c>
      <c r="D927" s="222"/>
      <c r="E927" s="223">
        <v>52.05</v>
      </c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10"/>
      <c r="Z927" s="210"/>
      <c r="AA927" s="210"/>
      <c r="AB927" s="210"/>
      <c r="AC927" s="210"/>
      <c r="AD927" s="210"/>
      <c r="AE927" s="210"/>
      <c r="AF927" s="210"/>
      <c r="AG927" s="210" t="s">
        <v>282</v>
      </c>
      <c r="AH927" s="210">
        <v>0</v>
      </c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</row>
    <row r="928" spans="1:60" outlineLevel="1" x14ac:dyDescent="0.25">
      <c r="A928" s="217"/>
      <c r="B928" s="218"/>
      <c r="C928" s="244" t="s">
        <v>1994</v>
      </c>
      <c r="D928" s="222"/>
      <c r="E928" s="223">
        <v>8.9</v>
      </c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10"/>
      <c r="Z928" s="210"/>
      <c r="AA928" s="210"/>
      <c r="AB928" s="210"/>
      <c r="AC928" s="210"/>
      <c r="AD928" s="210"/>
      <c r="AE928" s="210"/>
      <c r="AF928" s="210"/>
      <c r="AG928" s="210" t="s">
        <v>282</v>
      </c>
      <c r="AH928" s="210">
        <v>0</v>
      </c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</row>
    <row r="929" spans="1:60" outlineLevel="1" x14ac:dyDescent="0.25">
      <c r="A929" s="217"/>
      <c r="B929" s="218"/>
      <c r="C929" s="264" t="s">
        <v>367</v>
      </c>
      <c r="D929" s="248"/>
      <c r="E929" s="249">
        <v>146.66</v>
      </c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10"/>
      <c r="Z929" s="210"/>
      <c r="AA929" s="210"/>
      <c r="AB929" s="210"/>
      <c r="AC929" s="210"/>
      <c r="AD929" s="210"/>
      <c r="AE929" s="210"/>
      <c r="AF929" s="210"/>
      <c r="AG929" s="210" t="s">
        <v>282</v>
      </c>
      <c r="AH929" s="210">
        <v>1</v>
      </c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  <c r="BD929" s="210"/>
      <c r="BE929" s="210"/>
      <c r="BF929" s="210"/>
      <c r="BG929" s="210"/>
      <c r="BH929" s="210"/>
    </row>
    <row r="930" spans="1:60" outlineLevel="1" x14ac:dyDescent="0.25">
      <c r="A930" s="217"/>
      <c r="B930" s="218"/>
      <c r="C930" s="244" t="s">
        <v>374</v>
      </c>
      <c r="D930" s="222"/>
      <c r="E930" s="223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10"/>
      <c r="Z930" s="210"/>
      <c r="AA930" s="210"/>
      <c r="AB930" s="210"/>
      <c r="AC930" s="210"/>
      <c r="AD930" s="210"/>
      <c r="AE930" s="210"/>
      <c r="AF930" s="210"/>
      <c r="AG930" s="210" t="s">
        <v>282</v>
      </c>
      <c r="AH930" s="210">
        <v>0</v>
      </c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  <c r="BD930" s="210"/>
      <c r="BE930" s="210"/>
      <c r="BF930" s="210"/>
      <c r="BG930" s="210"/>
      <c r="BH930" s="210"/>
    </row>
    <row r="931" spans="1:60" outlineLevel="1" x14ac:dyDescent="0.25">
      <c r="A931" s="217"/>
      <c r="B931" s="218"/>
      <c r="C931" s="244" t="s">
        <v>1995</v>
      </c>
      <c r="D931" s="222"/>
      <c r="E931" s="223">
        <v>90.1</v>
      </c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10"/>
      <c r="Z931" s="210"/>
      <c r="AA931" s="210"/>
      <c r="AB931" s="210"/>
      <c r="AC931" s="210"/>
      <c r="AD931" s="210"/>
      <c r="AE931" s="210"/>
      <c r="AF931" s="210"/>
      <c r="AG931" s="210" t="s">
        <v>282</v>
      </c>
      <c r="AH931" s="210">
        <v>0</v>
      </c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</row>
    <row r="932" spans="1:60" outlineLevel="1" x14ac:dyDescent="0.25">
      <c r="A932" s="217"/>
      <c r="B932" s="218"/>
      <c r="C932" s="244" t="s">
        <v>1996</v>
      </c>
      <c r="D932" s="222"/>
      <c r="E932" s="223">
        <v>46.3</v>
      </c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10"/>
      <c r="Z932" s="210"/>
      <c r="AA932" s="210"/>
      <c r="AB932" s="210"/>
      <c r="AC932" s="210"/>
      <c r="AD932" s="210"/>
      <c r="AE932" s="210"/>
      <c r="AF932" s="210"/>
      <c r="AG932" s="210" t="s">
        <v>282</v>
      </c>
      <c r="AH932" s="210">
        <v>0</v>
      </c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  <c r="BD932" s="210"/>
      <c r="BE932" s="210"/>
      <c r="BF932" s="210"/>
      <c r="BG932" s="210"/>
      <c r="BH932" s="210"/>
    </row>
    <row r="933" spans="1:60" outlineLevel="1" x14ac:dyDescent="0.25">
      <c r="A933" s="217"/>
      <c r="B933" s="218"/>
      <c r="C933" s="244" t="s">
        <v>1997</v>
      </c>
      <c r="D933" s="222"/>
      <c r="E933" s="223">
        <v>48.3</v>
      </c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10"/>
      <c r="Z933" s="210"/>
      <c r="AA933" s="210"/>
      <c r="AB933" s="210"/>
      <c r="AC933" s="210"/>
      <c r="AD933" s="210"/>
      <c r="AE933" s="210"/>
      <c r="AF933" s="210"/>
      <c r="AG933" s="210" t="s">
        <v>282</v>
      </c>
      <c r="AH933" s="210">
        <v>0</v>
      </c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</row>
    <row r="934" spans="1:60" outlineLevel="1" x14ac:dyDescent="0.25">
      <c r="A934" s="217"/>
      <c r="B934" s="218"/>
      <c r="C934" s="244" t="s">
        <v>1998</v>
      </c>
      <c r="D934" s="222"/>
      <c r="E934" s="223">
        <v>22.43</v>
      </c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10"/>
      <c r="Z934" s="210"/>
      <c r="AA934" s="210"/>
      <c r="AB934" s="210"/>
      <c r="AC934" s="210"/>
      <c r="AD934" s="210"/>
      <c r="AE934" s="210"/>
      <c r="AF934" s="210"/>
      <c r="AG934" s="210" t="s">
        <v>282</v>
      </c>
      <c r="AH934" s="210">
        <v>0</v>
      </c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  <c r="BD934" s="210"/>
      <c r="BE934" s="210"/>
      <c r="BF934" s="210"/>
      <c r="BG934" s="210"/>
      <c r="BH934" s="210"/>
    </row>
    <row r="935" spans="1:60" outlineLevel="1" x14ac:dyDescent="0.25">
      <c r="A935" s="217"/>
      <c r="B935" s="218"/>
      <c r="C935" s="264" t="s">
        <v>367</v>
      </c>
      <c r="D935" s="248"/>
      <c r="E935" s="249">
        <v>207.13</v>
      </c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10"/>
      <c r="Z935" s="210"/>
      <c r="AA935" s="210"/>
      <c r="AB935" s="210"/>
      <c r="AC935" s="210"/>
      <c r="AD935" s="210"/>
      <c r="AE935" s="210"/>
      <c r="AF935" s="210"/>
      <c r="AG935" s="210" t="s">
        <v>282</v>
      </c>
      <c r="AH935" s="210">
        <v>1</v>
      </c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</row>
    <row r="936" spans="1:60" outlineLevel="1" x14ac:dyDescent="0.25">
      <c r="A936" s="217"/>
      <c r="B936" s="218"/>
      <c r="C936" s="244" t="s">
        <v>1999</v>
      </c>
      <c r="D936" s="222"/>
      <c r="E936" s="223">
        <v>55</v>
      </c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10"/>
      <c r="Z936" s="210"/>
      <c r="AA936" s="210"/>
      <c r="AB936" s="210"/>
      <c r="AC936" s="210"/>
      <c r="AD936" s="210"/>
      <c r="AE936" s="210"/>
      <c r="AF936" s="210"/>
      <c r="AG936" s="210" t="s">
        <v>282</v>
      </c>
      <c r="AH936" s="210">
        <v>0</v>
      </c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</row>
    <row r="937" spans="1:60" outlineLevel="1" x14ac:dyDescent="0.25">
      <c r="A937" s="217"/>
      <c r="B937" s="218"/>
      <c r="C937" s="244" t="s">
        <v>2000</v>
      </c>
      <c r="D937" s="222"/>
      <c r="E937" s="223">
        <v>55</v>
      </c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10"/>
      <c r="Z937" s="210"/>
      <c r="AA937" s="210"/>
      <c r="AB937" s="210"/>
      <c r="AC937" s="210"/>
      <c r="AD937" s="210"/>
      <c r="AE937" s="210"/>
      <c r="AF937" s="210"/>
      <c r="AG937" s="210" t="s">
        <v>282</v>
      </c>
      <c r="AH937" s="210">
        <v>0</v>
      </c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</row>
    <row r="938" spans="1:60" ht="20.399999999999999" outlineLevel="1" x14ac:dyDescent="0.25">
      <c r="A938" s="231">
        <v>274</v>
      </c>
      <c r="B938" s="232" t="s">
        <v>2001</v>
      </c>
      <c r="C938" s="242" t="s">
        <v>2002</v>
      </c>
      <c r="D938" s="233" t="s">
        <v>290</v>
      </c>
      <c r="E938" s="234">
        <v>844.07</v>
      </c>
      <c r="F938" s="235"/>
      <c r="G938" s="236">
        <f>ROUND(E938*F938,2)</f>
        <v>0</v>
      </c>
      <c r="H938" s="235"/>
      <c r="I938" s="236">
        <f>ROUND(E938*H938,2)</f>
        <v>0</v>
      </c>
      <c r="J938" s="235"/>
      <c r="K938" s="236">
        <f>ROUND(E938*J938,2)</f>
        <v>0</v>
      </c>
      <c r="L938" s="236">
        <v>15</v>
      </c>
      <c r="M938" s="236">
        <f>G938*(1+L938/100)</f>
        <v>0</v>
      </c>
      <c r="N938" s="236">
        <v>5.7499999999999999E-3</v>
      </c>
      <c r="O938" s="236">
        <f>ROUND(E938*N938,2)</f>
        <v>4.8499999999999996</v>
      </c>
      <c r="P938" s="236">
        <v>0</v>
      </c>
      <c r="Q938" s="236">
        <f>ROUND(E938*P938,2)</f>
        <v>0</v>
      </c>
      <c r="R938" s="236" t="s">
        <v>1986</v>
      </c>
      <c r="S938" s="236" t="s">
        <v>243</v>
      </c>
      <c r="T938" s="237" t="s">
        <v>243</v>
      </c>
      <c r="U938" s="220">
        <v>1.04</v>
      </c>
      <c r="V938" s="220">
        <f>ROUND(E938*U938,2)</f>
        <v>877.83</v>
      </c>
      <c r="W938" s="220"/>
      <c r="X938" s="220" t="s">
        <v>292</v>
      </c>
      <c r="Y938" s="210"/>
      <c r="Z938" s="210"/>
      <c r="AA938" s="210"/>
      <c r="AB938" s="210"/>
      <c r="AC938" s="210"/>
      <c r="AD938" s="210"/>
      <c r="AE938" s="210"/>
      <c r="AF938" s="210"/>
      <c r="AG938" s="210" t="s">
        <v>326</v>
      </c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</row>
    <row r="939" spans="1:60" outlineLevel="1" x14ac:dyDescent="0.25">
      <c r="A939" s="217"/>
      <c r="B939" s="218"/>
      <c r="C939" s="244" t="s">
        <v>2003</v>
      </c>
      <c r="D939" s="222"/>
      <c r="E939" s="223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10"/>
      <c r="Z939" s="210"/>
      <c r="AA939" s="210"/>
      <c r="AB939" s="210"/>
      <c r="AC939" s="210"/>
      <c r="AD939" s="210"/>
      <c r="AE939" s="210"/>
      <c r="AF939" s="210"/>
      <c r="AG939" s="210" t="s">
        <v>282</v>
      </c>
      <c r="AH939" s="210">
        <v>0</v>
      </c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</row>
    <row r="940" spans="1:60" outlineLevel="1" x14ac:dyDescent="0.25">
      <c r="A940" s="217"/>
      <c r="B940" s="218"/>
      <c r="C940" s="244" t="s">
        <v>2004</v>
      </c>
      <c r="D940" s="222"/>
      <c r="E940" s="223">
        <v>14.8</v>
      </c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10"/>
      <c r="Z940" s="210"/>
      <c r="AA940" s="210"/>
      <c r="AB940" s="210"/>
      <c r="AC940" s="210"/>
      <c r="AD940" s="210"/>
      <c r="AE940" s="210"/>
      <c r="AF940" s="210"/>
      <c r="AG940" s="210" t="s">
        <v>282</v>
      </c>
      <c r="AH940" s="210">
        <v>0</v>
      </c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</row>
    <row r="941" spans="1:60" outlineLevel="1" x14ac:dyDescent="0.25">
      <c r="A941" s="217"/>
      <c r="B941" s="218"/>
      <c r="C941" s="244" t="s">
        <v>1305</v>
      </c>
      <c r="D941" s="222"/>
      <c r="E941" s="223">
        <v>198.27</v>
      </c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10"/>
      <c r="Z941" s="210"/>
      <c r="AA941" s="210"/>
      <c r="AB941" s="210"/>
      <c r="AC941" s="210"/>
      <c r="AD941" s="210"/>
      <c r="AE941" s="210"/>
      <c r="AF941" s="210"/>
      <c r="AG941" s="210" t="s">
        <v>282</v>
      </c>
      <c r="AH941" s="210">
        <v>0</v>
      </c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</row>
    <row r="942" spans="1:60" ht="20.399999999999999" outlineLevel="1" x14ac:dyDescent="0.25">
      <c r="A942" s="217"/>
      <c r="B942" s="218"/>
      <c r="C942" s="244" t="s">
        <v>1301</v>
      </c>
      <c r="D942" s="222"/>
      <c r="E942" s="223">
        <v>117.5</v>
      </c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10"/>
      <c r="Z942" s="210"/>
      <c r="AA942" s="210"/>
      <c r="AB942" s="210"/>
      <c r="AC942" s="210"/>
      <c r="AD942" s="210"/>
      <c r="AE942" s="210"/>
      <c r="AF942" s="210"/>
      <c r="AG942" s="210" t="s">
        <v>282</v>
      </c>
      <c r="AH942" s="210">
        <v>0</v>
      </c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</row>
    <row r="943" spans="1:60" outlineLevel="1" x14ac:dyDescent="0.25">
      <c r="A943" s="217"/>
      <c r="B943" s="218"/>
      <c r="C943" s="244" t="s">
        <v>1147</v>
      </c>
      <c r="D943" s="222"/>
      <c r="E943" s="223">
        <v>18.329999999999998</v>
      </c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10"/>
      <c r="Z943" s="210"/>
      <c r="AA943" s="210"/>
      <c r="AB943" s="210"/>
      <c r="AC943" s="210"/>
      <c r="AD943" s="210"/>
      <c r="AE943" s="210"/>
      <c r="AF943" s="210"/>
      <c r="AG943" s="210" t="s">
        <v>282</v>
      </c>
      <c r="AH943" s="210">
        <v>0</v>
      </c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</row>
    <row r="944" spans="1:60" outlineLevel="1" x14ac:dyDescent="0.25">
      <c r="A944" s="217"/>
      <c r="B944" s="218"/>
      <c r="C944" s="244" t="s">
        <v>1297</v>
      </c>
      <c r="D944" s="222"/>
      <c r="E944" s="223">
        <v>26.07</v>
      </c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10"/>
      <c r="Z944" s="210"/>
      <c r="AA944" s="210"/>
      <c r="AB944" s="210"/>
      <c r="AC944" s="210"/>
      <c r="AD944" s="210"/>
      <c r="AE944" s="210"/>
      <c r="AF944" s="210"/>
      <c r="AG944" s="210" t="s">
        <v>282</v>
      </c>
      <c r="AH944" s="210">
        <v>0</v>
      </c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</row>
    <row r="945" spans="1:60" outlineLevel="1" x14ac:dyDescent="0.25">
      <c r="A945" s="217"/>
      <c r="B945" s="218"/>
      <c r="C945" s="244" t="s">
        <v>1149</v>
      </c>
      <c r="D945" s="222"/>
      <c r="E945" s="223">
        <v>40.58</v>
      </c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10"/>
      <c r="Z945" s="210"/>
      <c r="AA945" s="210"/>
      <c r="AB945" s="210"/>
      <c r="AC945" s="210"/>
      <c r="AD945" s="210"/>
      <c r="AE945" s="210"/>
      <c r="AF945" s="210"/>
      <c r="AG945" s="210" t="s">
        <v>282</v>
      </c>
      <c r="AH945" s="210">
        <v>0</v>
      </c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  <c r="BD945" s="210"/>
      <c r="BE945" s="210"/>
      <c r="BF945" s="210"/>
      <c r="BG945" s="210"/>
      <c r="BH945" s="210"/>
    </row>
    <row r="946" spans="1:60" outlineLevel="1" x14ac:dyDescent="0.25">
      <c r="A946" s="217"/>
      <c r="B946" s="218"/>
      <c r="C946" s="244" t="s">
        <v>1150</v>
      </c>
      <c r="D946" s="222"/>
      <c r="E946" s="223">
        <v>32.15</v>
      </c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10"/>
      <c r="Z946" s="210"/>
      <c r="AA946" s="210"/>
      <c r="AB946" s="210"/>
      <c r="AC946" s="210"/>
      <c r="AD946" s="210"/>
      <c r="AE946" s="210"/>
      <c r="AF946" s="210"/>
      <c r="AG946" s="210" t="s">
        <v>282</v>
      </c>
      <c r="AH946" s="210">
        <v>0</v>
      </c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  <c r="BD946" s="210"/>
      <c r="BE946" s="210"/>
      <c r="BF946" s="210"/>
      <c r="BG946" s="210"/>
      <c r="BH946" s="210"/>
    </row>
    <row r="947" spans="1:60" outlineLevel="1" x14ac:dyDescent="0.25">
      <c r="A947" s="217"/>
      <c r="B947" s="218"/>
      <c r="C947" s="244" t="s">
        <v>1151</v>
      </c>
      <c r="D947" s="222"/>
      <c r="E947" s="223">
        <v>54.08</v>
      </c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10"/>
      <c r="Z947" s="210"/>
      <c r="AA947" s="210"/>
      <c r="AB947" s="210"/>
      <c r="AC947" s="210"/>
      <c r="AD947" s="210"/>
      <c r="AE947" s="210"/>
      <c r="AF947" s="210"/>
      <c r="AG947" s="210" t="s">
        <v>282</v>
      </c>
      <c r="AH947" s="210">
        <v>0</v>
      </c>
      <c r="AI947" s="210"/>
      <c r="AJ947" s="210"/>
      <c r="AK947" s="210"/>
      <c r="AL947" s="210"/>
      <c r="AM947" s="210"/>
      <c r="AN947" s="210"/>
      <c r="AO947" s="210"/>
      <c r="AP947" s="210"/>
      <c r="AQ947" s="210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10"/>
      <c r="BB947" s="210"/>
      <c r="BC947" s="210"/>
      <c r="BD947" s="210"/>
      <c r="BE947" s="210"/>
      <c r="BF947" s="210"/>
      <c r="BG947" s="210"/>
      <c r="BH947" s="210"/>
    </row>
    <row r="948" spans="1:60" outlineLevel="1" x14ac:dyDescent="0.25">
      <c r="A948" s="217"/>
      <c r="B948" s="218"/>
      <c r="C948" s="244" t="s">
        <v>1152</v>
      </c>
      <c r="D948" s="222"/>
      <c r="E948" s="223">
        <v>23.04</v>
      </c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10"/>
      <c r="Z948" s="210"/>
      <c r="AA948" s="210"/>
      <c r="AB948" s="210"/>
      <c r="AC948" s="210"/>
      <c r="AD948" s="210"/>
      <c r="AE948" s="210"/>
      <c r="AF948" s="210"/>
      <c r="AG948" s="210" t="s">
        <v>282</v>
      </c>
      <c r="AH948" s="210">
        <v>0</v>
      </c>
      <c r="AI948" s="210"/>
      <c r="AJ948" s="210"/>
      <c r="AK948" s="210"/>
      <c r="AL948" s="210"/>
      <c r="AM948" s="210"/>
      <c r="AN948" s="210"/>
      <c r="AO948" s="210"/>
      <c r="AP948" s="210"/>
      <c r="AQ948" s="210"/>
      <c r="AR948" s="210"/>
      <c r="AS948" s="210"/>
      <c r="AT948" s="210"/>
      <c r="AU948" s="210"/>
      <c r="AV948" s="210"/>
      <c r="AW948" s="210"/>
      <c r="AX948" s="210"/>
      <c r="AY948" s="210"/>
      <c r="AZ948" s="210"/>
      <c r="BA948" s="210"/>
      <c r="BB948" s="210"/>
      <c r="BC948" s="210"/>
      <c r="BD948" s="210"/>
      <c r="BE948" s="210"/>
      <c r="BF948" s="210"/>
      <c r="BG948" s="210"/>
      <c r="BH948" s="210"/>
    </row>
    <row r="949" spans="1:60" outlineLevel="1" x14ac:dyDescent="0.25">
      <c r="A949" s="217"/>
      <c r="B949" s="218"/>
      <c r="C949" s="244" t="s">
        <v>1153</v>
      </c>
      <c r="D949" s="222"/>
      <c r="E949" s="223">
        <v>22.04</v>
      </c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10"/>
      <c r="Z949" s="210"/>
      <c r="AA949" s="210"/>
      <c r="AB949" s="210"/>
      <c r="AC949" s="210"/>
      <c r="AD949" s="210"/>
      <c r="AE949" s="210"/>
      <c r="AF949" s="210"/>
      <c r="AG949" s="210" t="s">
        <v>282</v>
      </c>
      <c r="AH949" s="210">
        <v>0</v>
      </c>
      <c r="AI949" s="210"/>
      <c r="AJ949" s="210"/>
      <c r="AK949" s="210"/>
      <c r="AL949" s="210"/>
      <c r="AM949" s="210"/>
      <c r="AN949" s="210"/>
      <c r="AO949" s="210"/>
      <c r="AP949" s="210"/>
      <c r="AQ949" s="210"/>
      <c r="AR949" s="210"/>
      <c r="AS949" s="210"/>
      <c r="AT949" s="210"/>
      <c r="AU949" s="210"/>
      <c r="AV949" s="210"/>
      <c r="AW949" s="210"/>
      <c r="AX949" s="210"/>
      <c r="AY949" s="210"/>
      <c r="AZ949" s="210"/>
      <c r="BA949" s="210"/>
      <c r="BB949" s="210"/>
      <c r="BC949" s="210"/>
      <c r="BD949" s="210"/>
      <c r="BE949" s="210"/>
      <c r="BF949" s="210"/>
      <c r="BG949" s="210"/>
      <c r="BH949" s="210"/>
    </row>
    <row r="950" spans="1:60" outlineLevel="1" x14ac:dyDescent="0.25">
      <c r="A950" s="217"/>
      <c r="B950" s="218"/>
      <c r="C950" s="244" t="s">
        <v>1309</v>
      </c>
      <c r="D950" s="222"/>
      <c r="E950" s="223">
        <v>231.87</v>
      </c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10"/>
      <c r="Z950" s="210"/>
      <c r="AA950" s="210"/>
      <c r="AB950" s="210"/>
      <c r="AC950" s="210"/>
      <c r="AD950" s="210"/>
      <c r="AE950" s="210"/>
      <c r="AF950" s="210"/>
      <c r="AG950" s="210" t="s">
        <v>282</v>
      </c>
      <c r="AH950" s="210">
        <v>0</v>
      </c>
      <c r="AI950" s="210"/>
      <c r="AJ950" s="210"/>
      <c r="AK950" s="210"/>
      <c r="AL950" s="210"/>
      <c r="AM950" s="210"/>
      <c r="AN950" s="210"/>
      <c r="AO950" s="210"/>
      <c r="AP950" s="210"/>
      <c r="AQ950" s="210"/>
      <c r="AR950" s="210"/>
      <c r="AS950" s="210"/>
      <c r="AT950" s="210"/>
      <c r="AU950" s="210"/>
      <c r="AV950" s="210"/>
      <c r="AW950" s="210"/>
      <c r="AX950" s="210"/>
      <c r="AY950" s="210"/>
      <c r="AZ950" s="210"/>
      <c r="BA950" s="210"/>
      <c r="BB950" s="210"/>
      <c r="BC950" s="210"/>
      <c r="BD950" s="210"/>
      <c r="BE950" s="210"/>
      <c r="BF950" s="210"/>
      <c r="BG950" s="210"/>
      <c r="BH950" s="210"/>
    </row>
    <row r="951" spans="1:60" outlineLevel="1" x14ac:dyDescent="0.25">
      <c r="A951" s="217"/>
      <c r="B951" s="218"/>
      <c r="C951" s="244" t="s">
        <v>1306</v>
      </c>
      <c r="D951" s="222"/>
      <c r="E951" s="223">
        <v>18.739999999999998</v>
      </c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10"/>
      <c r="Z951" s="210"/>
      <c r="AA951" s="210"/>
      <c r="AB951" s="210"/>
      <c r="AC951" s="210"/>
      <c r="AD951" s="210"/>
      <c r="AE951" s="210"/>
      <c r="AF951" s="210"/>
      <c r="AG951" s="210" t="s">
        <v>282</v>
      </c>
      <c r="AH951" s="210">
        <v>0</v>
      </c>
      <c r="AI951" s="210"/>
      <c r="AJ951" s="210"/>
      <c r="AK951" s="210"/>
      <c r="AL951" s="210"/>
      <c r="AM951" s="210"/>
      <c r="AN951" s="210"/>
      <c r="AO951" s="210"/>
      <c r="AP951" s="210"/>
      <c r="AQ951" s="210"/>
      <c r="AR951" s="210"/>
      <c r="AS951" s="210"/>
      <c r="AT951" s="210"/>
      <c r="AU951" s="210"/>
      <c r="AV951" s="210"/>
      <c r="AW951" s="210"/>
      <c r="AX951" s="210"/>
      <c r="AY951" s="210"/>
      <c r="AZ951" s="210"/>
      <c r="BA951" s="210"/>
      <c r="BB951" s="210"/>
      <c r="BC951" s="210"/>
      <c r="BD951" s="210"/>
      <c r="BE951" s="210"/>
      <c r="BF951" s="210"/>
      <c r="BG951" s="210"/>
      <c r="BH951" s="210"/>
    </row>
    <row r="952" spans="1:60" outlineLevel="1" x14ac:dyDescent="0.25">
      <c r="A952" s="217"/>
      <c r="B952" s="218"/>
      <c r="C952" s="244" t="s">
        <v>2005</v>
      </c>
      <c r="D952" s="222"/>
      <c r="E952" s="223">
        <v>20.3</v>
      </c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10"/>
      <c r="Z952" s="210"/>
      <c r="AA952" s="210"/>
      <c r="AB952" s="210"/>
      <c r="AC952" s="210"/>
      <c r="AD952" s="210"/>
      <c r="AE952" s="210"/>
      <c r="AF952" s="210"/>
      <c r="AG952" s="210" t="s">
        <v>282</v>
      </c>
      <c r="AH952" s="210">
        <v>0</v>
      </c>
      <c r="AI952" s="210"/>
      <c r="AJ952" s="210"/>
      <c r="AK952" s="210"/>
      <c r="AL952" s="210"/>
      <c r="AM952" s="210"/>
      <c r="AN952" s="210"/>
      <c r="AO952" s="210"/>
      <c r="AP952" s="210"/>
      <c r="AQ952" s="210"/>
      <c r="AR952" s="210"/>
      <c r="AS952" s="210"/>
      <c r="AT952" s="210"/>
      <c r="AU952" s="210"/>
      <c r="AV952" s="210"/>
      <c r="AW952" s="210"/>
      <c r="AX952" s="210"/>
      <c r="AY952" s="210"/>
      <c r="AZ952" s="210"/>
      <c r="BA952" s="210"/>
      <c r="BB952" s="210"/>
      <c r="BC952" s="210"/>
      <c r="BD952" s="210"/>
      <c r="BE952" s="210"/>
      <c r="BF952" s="210"/>
      <c r="BG952" s="210"/>
      <c r="BH952" s="210"/>
    </row>
    <row r="953" spans="1:60" outlineLevel="1" x14ac:dyDescent="0.25">
      <c r="A953" s="217"/>
      <c r="B953" s="218"/>
      <c r="C953" s="244" t="s">
        <v>2006</v>
      </c>
      <c r="D953" s="222"/>
      <c r="E953" s="223">
        <v>26.3</v>
      </c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10"/>
      <c r="Z953" s="210"/>
      <c r="AA953" s="210"/>
      <c r="AB953" s="210"/>
      <c r="AC953" s="210"/>
      <c r="AD953" s="210"/>
      <c r="AE953" s="210"/>
      <c r="AF953" s="210"/>
      <c r="AG953" s="210" t="s">
        <v>282</v>
      </c>
      <c r="AH953" s="210">
        <v>0</v>
      </c>
      <c r="AI953" s="210"/>
      <c r="AJ953" s="210"/>
      <c r="AK953" s="210"/>
      <c r="AL953" s="210"/>
      <c r="AM953" s="210"/>
      <c r="AN953" s="210"/>
      <c r="AO953" s="210"/>
      <c r="AP953" s="210"/>
      <c r="AQ953" s="210"/>
      <c r="AR953" s="210"/>
      <c r="AS953" s="210"/>
      <c r="AT953" s="210"/>
      <c r="AU953" s="210"/>
      <c r="AV953" s="210"/>
      <c r="AW953" s="210"/>
      <c r="AX953" s="210"/>
      <c r="AY953" s="210"/>
      <c r="AZ953" s="210"/>
      <c r="BA953" s="210"/>
      <c r="BB953" s="210"/>
      <c r="BC953" s="210"/>
      <c r="BD953" s="210"/>
      <c r="BE953" s="210"/>
      <c r="BF953" s="210"/>
      <c r="BG953" s="210"/>
      <c r="BH953" s="210"/>
    </row>
    <row r="954" spans="1:60" outlineLevel="1" x14ac:dyDescent="0.25">
      <c r="A954" s="231">
        <v>275</v>
      </c>
      <c r="B954" s="232" t="s">
        <v>2007</v>
      </c>
      <c r="C954" s="242" t="s">
        <v>2008</v>
      </c>
      <c r="D954" s="233" t="s">
        <v>290</v>
      </c>
      <c r="E954" s="234">
        <v>922.49918000000002</v>
      </c>
      <c r="F954" s="235"/>
      <c r="G954" s="236">
        <f>ROUND(E954*F954,2)</f>
        <v>0</v>
      </c>
      <c r="H954" s="235"/>
      <c r="I954" s="236">
        <f>ROUND(E954*H954,2)</f>
        <v>0</v>
      </c>
      <c r="J954" s="235"/>
      <c r="K954" s="236">
        <f>ROUND(E954*J954,2)</f>
        <v>0</v>
      </c>
      <c r="L954" s="236">
        <v>15</v>
      </c>
      <c r="M954" s="236">
        <f>G954*(1+L954/100)</f>
        <v>0</v>
      </c>
      <c r="N954" s="236">
        <v>1.9199999999999998E-2</v>
      </c>
      <c r="O954" s="236">
        <f>ROUND(E954*N954,2)</f>
        <v>17.71</v>
      </c>
      <c r="P954" s="236">
        <v>0</v>
      </c>
      <c r="Q954" s="236">
        <f>ROUND(E954*P954,2)</f>
        <v>0</v>
      </c>
      <c r="R954" s="236"/>
      <c r="S954" s="236" t="s">
        <v>272</v>
      </c>
      <c r="T954" s="237" t="s">
        <v>244</v>
      </c>
      <c r="U954" s="220">
        <v>0</v>
      </c>
      <c r="V954" s="220">
        <f>ROUND(E954*U954,2)</f>
        <v>0</v>
      </c>
      <c r="W954" s="220"/>
      <c r="X954" s="220" t="s">
        <v>739</v>
      </c>
      <c r="Y954" s="210"/>
      <c r="Z954" s="210"/>
      <c r="AA954" s="210"/>
      <c r="AB954" s="210"/>
      <c r="AC954" s="210"/>
      <c r="AD954" s="210"/>
      <c r="AE954" s="210"/>
      <c r="AF954" s="210"/>
      <c r="AG954" s="210" t="s">
        <v>1090</v>
      </c>
      <c r="AH954" s="210"/>
      <c r="AI954" s="210"/>
      <c r="AJ954" s="210"/>
      <c r="AK954" s="210"/>
      <c r="AL954" s="210"/>
      <c r="AM954" s="210"/>
      <c r="AN954" s="210"/>
      <c r="AO954" s="210"/>
      <c r="AP954" s="210"/>
      <c r="AQ954" s="210"/>
      <c r="AR954" s="210"/>
      <c r="AS954" s="210"/>
      <c r="AT954" s="210"/>
      <c r="AU954" s="210"/>
      <c r="AV954" s="210"/>
      <c r="AW954" s="210"/>
      <c r="AX954" s="210"/>
      <c r="AY954" s="210"/>
      <c r="AZ954" s="210"/>
      <c r="BA954" s="210"/>
      <c r="BB954" s="210"/>
      <c r="BC954" s="210"/>
      <c r="BD954" s="210"/>
      <c r="BE954" s="210"/>
      <c r="BF954" s="210"/>
      <c r="BG954" s="210"/>
      <c r="BH954" s="210"/>
    </row>
    <row r="955" spans="1:60" outlineLevel="1" x14ac:dyDescent="0.25">
      <c r="A955" s="217"/>
      <c r="B955" s="218"/>
      <c r="C955" s="244" t="s">
        <v>2003</v>
      </c>
      <c r="D955" s="222"/>
      <c r="E955" s="223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10"/>
      <c r="Z955" s="210"/>
      <c r="AA955" s="210"/>
      <c r="AB955" s="210"/>
      <c r="AC955" s="210"/>
      <c r="AD955" s="210"/>
      <c r="AE955" s="210"/>
      <c r="AF955" s="210"/>
      <c r="AG955" s="210" t="s">
        <v>282</v>
      </c>
      <c r="AH955" s="210">
        <v>0</v>
      </c>
      <c r="AI955" s="210"/>
      <c r="AJ955" s="210"/>
      <c r="AK955" s="210"/>
      <c r="AL955" s="210"/>
      <c r="AM955" s="210"/>
      <c r="AN955" s="210"/>
      <c r="AO955" s="210"/>
      <c r="AP955" s="210"/>
      <c r="AQ955" s="210"/>
      <c r="AR955" s="210"/>
      <c r="AS955" s="210"/>
      <c r="AT955" s="210"/>
      <c r="AU955" s="210"/>
      <c r="AV955" s="210"/>
      <c r="AW955" s="210"/>
      <c r="AX955" s="210"/>
      <c r="AY955" s="210"/>
      <c r="AZ955" s="210"/>
      <c r="BA955" s="210"/>
      <c r="BB955" s="210"/>
      <c r="BC955" s="210"/>
      <c r="BD955" s="210"/>
      <c r="BE955" s="210"/>
      <c r="BF955" s="210"/>
      <c r="BG955" s="210"/>
      <c r="BH955" s="210"/>
    </row>
    <row r="956" spans="1:60" outlineLevel="1" x14ac:dyDescent="0.25">
      <c r="A956" s="217"/>
      <c r="B956" s="218"/>
      <c r="C956" s="244" t="s">
        <v>2009</v>
      </c>
      <c r="D956" s="222"/>
      <c r="E956" s="223">
        <v>922.49918000000002</v>
      </c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10"/>
      <c r="Z956" s="210"/>
      <c r="AA956" s="210"/>
      <c r="AB956" s="210"/>
      <c r="AC956" s="210"/>
      <c r="AD956" s="210"/>
      <c r="AE956" s="210"/>
      <c r="AF956" s="210"/>
      <c r="AG956" s="210" t="s">
        <v>282</v>
      </c>
      <c r="AH956" s="210">
        <v>0</v>
      </c>
      <c r="AI956" s="210"/>
      <c r="AJ956" s="210"/>
      <c r="AK956" s="210"/>
      <c r="AL956" s="210"/>
      <c r="AM956" s="210"/>
      <c r="AN956" s="210"/>
      <c r="AO956" s="210"/>
      <c r="AP956" s="210"/>
      <c r="AQ956" s="210"/>
      <c r="AR956" s="210"/>
      <c r="AS956" s="210"/>
      <c r="AT956" s="210"/>
      <c r="AU956" s="210"/>
      <c r="AV956" s="210"/>
      <c r="AW956" s="210"/>
      <c r="AX956" s="210"/>
      <c r="AY956" s="210"/>
      <c r="AZ956" s="210"/>
      <c r="BA956" s="210"/>
      <c r="BB956" s="210"/>
      <c r="BC956" s="210"/>
      <c r="BD956" s="210"/>
      <c r="BE956" s="210"/>
      <c r="BF956" s="210"/>
      <c r="BG956" s="210"/>
      <c r="BH956" s="210"/>
    </row>
    <row r="957" spans="1:60" outlineLevel="1" x14ac:dyDescent="0.25">
      <c r="A957" s="217"/>
      <c r="B957" s="218"/>
      <c r="C957" s="264" t="s">
        <v>367</v>
      </c>
      <c r="D957" s="248"/>
      <c r="E957" s="249">
        <v>922.49918000000002</v>
      </c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10"/>
      <c r="Z957" s="210"/>
      <c r="AA957" s="210"/>
      <c r="AB957" s="210"/>
      <c r="AC957" s="210"/>
      <c r="AD957" s="210"/>
      <c r="AE957" s="210"/>
      <c r="AF957" s="210"/>
      <c r="AG957" s="210" t="s">
        <v>282</v>
      </c>
      <c r="AH957" s="210">
        <v>1</v>
      </c>
      <c r="AI957" s="210"/>
      <c r="AJ957" s="210"/>
      <c r="AK957" s="210"/>
      <c r="AL957" s="210"/>
      <c r="AM957" s="210"/>
      <c r="AN957" s="210"/>
      <c r="AO957" s="210"/>
      <c r="AP957" s="210"/>
      <c r="AQ957" s="210"/>
      <c r="AR957" s="210"/>
      <c r="AS957" s="210"/>
      <c r="AT957" s="210"/>
      <c r="AU957" s="210"/>
      <c r="AV957" s="210"/>
      <c r="AW957" s="210"/>
      <c r="AX957" s="210"/>
      <c r="AY957" s="210"/>
      <c r="AZ957" s="210"/>
      <c r="BA957" s="210"/>
      <c r="BB957" s="210"/>
      <c r="BC957" s="210"/>
      <c r="BD957" s="210"/>
      <c r="BE957" s="210"/>
      <c r="BF957" s="210"/>
      <c r="BG957" s="210"/>
      <c r="BH957" s="210"/>
    </row>
    <row r="958" spans="1:60" outlineLevel="1" x14ac:dyDescent="0.25">
      <c r="A958" s="217"/>
      <c r="B958" s="218"/>
      <c r="C958" s="265" t="s">
        <v>452</v>
      </c>
      <c r="D958" s="250"/>
      <c r="E958" s="251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10"/>
      <c r="Z958" s="210"/>
      <c r="AA958" s="210"/>
      <c r="AB958" s="210"/>
      <c r="AC958" s="210"/>
      <c r="AD958" s="210"/>
      <c r="AE958" s="210"/>
      <c r="AF958" s="210"/>
      <c r="AG958" s="210" t="s">
        <v>282</v>
      </c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</row>
    <row r="959" spans="1:60" outlineLevel="1" x14ac:dyDescent="0.25">
      <c r="A959" s="217"/>
      <c r="B959" s="218"/>
      <c r="C959" s="266" t="s">
        <v>2010</v>
      </c>
      <c r="D959" s="250"/>
      <c r="E959" s="251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10"/>
      <c r="Z959" s="210"/>
      <c r="AA959" s="210"/>
      <c r="AB959" s="210"/>
      <c r="AC959" s="210"/>
      <c r="AD959" s="210"/>
      <c r="AE959" s="210"/>
      <c r="AF959" s="210"/>
      <c r="AG959" s="210" t="s">
        <v>282</v>
      </c>
      <c r="AH959" s="210">
        <v>2</v>
      </c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</row>
    <row r="960" spans="1:60" outlineLevel="1" x14ac:dyDescent="0.25">
      <c r="A960" s="217"/>
      <c r="B960" s="218"/>
      <c r="C960" s="266" t="s">
        <v>2011</v>
      </c>
      <c r="D960" s="250"/>
      <c r="E960" s="251">
        <v>20.3</v>
      </c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10"/>
      <c r="Z960" s="210"/>
      <c r="AA960" s="210"/>
      <c r="AB960" s="210"/>
      <c r="AC960" s="210"/>
      <c r="AD960" s="210"/>
      <c r="AE960" s="210"/>
      <c r="AF960" s="210"/>
      <c r="AG960" s="210" t="s">
        <v>282</v>
      </c>
      <c r="AH960" s="210">
        <v>2</v>
      </c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</row>
    <row r="961" spans="1:60" outlineLevel="1" x14ac:dyDescent="0.25">
      <c r="A961" s="217"/>
      <c r="B961" s="218"/>
      <c r="C961" s="266" t="s">
        <v>2012</v>
      </c>
      <c r="D961" s="250"/>
      <c r="E961" s="251">
        <v>14.8</v>
      </c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10"/>
      <c r="Z961" s="210"/>
      <c r="AA961" s="210"/>
      <c r="AB961" s="210"/>
      <c r="AC961" s="210"/>
      <c r="AD961" s="210"/>
      <c r="AE961" s="210"/>
      <c r="AF961" s="210"/>
      <c r="AG961" s="210" t="s">
        <v>282</v>
      </c>
      <c r="AH961" s="210">
        <v>2</v>
      </c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</row>
    <row r="962" spans="1:60" outlineLevel="1" x14ac:dyDescent="0.25">
      <c r="A962" s="217"/>
      <c r="B962" s="218"/>
      <c r="C962" s="266" t="s">
        <v>2013</v>
      </c>
      <c r="D962" s="250"/>
      <c r="E962" s="251">
        <v>26.3</v>
      </c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10"/>
      <c r="Z962" s="210"/>
      <c r="AA962" s="210"/>
      <c r="AB962" s="210"/>
      <c r="AC962" s="210"/>
      <c r="AD962" s="210"/>
      <c r="AE962" s="210"/>
      <c r="AF962" s="210"/>
      <c r="AG962" s="210" t="s">
        <v>282</v>
      </c>
      <c r="AH962" s="210">
        <v>2</v>
      </c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</row>
    <row r="963" spans="1:60" outlineLevel="1" x14ac:dyDescent="0.25">
      <c r="A963" s="217"/>
      <c r="B963" s="218"/>
      <c r="C963" s="266" t="s">
        <v>2014</v>
      </c>
      <c r="D963" s="250"/>
      <c r="E963" s="251">
        <v>8.8000000000000007</v>
      </c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10"/>
      <c r="Z963" s="210"/>
      <c r="AA963" s="210"/>
      <c r="AB963" s="210"/>
      <c r="AC963" s="210"/>
      <c r="AD963" s="210"/>
      <c r="AE963" s="210"/>
      <c r="AF963" s="210"/>
      <c r="AG963" s="210" t="s">
        <v>282</v>
      </c>
      <c r="AH963" s="210">
        <v>2</v>
      </c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</row>
    <row r="964" spans="1:60" outlineLevel="1" x14ac:dyDescent="0.25">
      <c r="A964" s="217"/>
      <c r="B964" s="218"/>
      <c r="C964" s="265" t="s">
        <v>456</v>
      </c>
      <c r="D964" s="250"/>
      <c r="E964" s="251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10"/>
      <c r="Z964" s="210"/>
      <c r="AA964" s="210"/>
      <c r="AB964" s="210"/>
      <c r="AC964" s="210"/>
      <c r="AD964" s="210"/>
      <c r="AE964" s="210"/>
      <c r="AF964" s="210"/>
      <c r="AG964" s="210" t="s">
        <v>282</v>
      </c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</row>
    <row r="965" spans="1:60" outlineLevel="1" x14ac:dyDescent="0.25">
      <c r="A965" s="231">
        <v>276</v>
      </c>
      <c r="B965" s="232" t="s">
        <v>2015</v>
      </c>
      <c r="C965" s="242" t="s">
        <v>2016</v>
      </c>
      <c r="D965" s="233" t="s">
        <v>290</v>
      </c>
      <c r="E965" s="234">
        <v>78.623999999999995</v>
      </c>
      <c r="F965" s="235"/>
      <c r="G965" s="236">
        <f>ROUND(E965*F965,2)</f>
        <v>0</v>
      </c>
      <c r="H965" s="235"/>
      <c r="I965" s="236">
        <f>ROUND(E965*H965,2)</f>
        <v>0</v>
      </c>
      <c r="J965" s="235"/>
      <c r="K965" s="236">
        <f>ROUND(E965*J965,2)</f>
        <v>0</v>
      </c>
      <c r="L965" s="236">
        <v>15</v>
      </c>
      <c r="M965" s="236">
        <f>G965*(1+L965/100)</f>
        <v>0</v>
      </c>
      <c r="N965" s="236">
        <v>0</v>
      </c>
      <c r="O965" s="236">
        <f>ROUND(E965*N965,2)</f>
        <v>0</v>
      </c>
      <c r="P965" s="236">
        <v>0</v>
      </c>
      <c r="Q965" s="236">
        <f>ROUND(E965*P965,2)</f>
        <v>0</v>
      </c>
      <c r="R965" s="236" t="s">
        <v>738</v>
      </c>
      <c r="S965" s="236" t="s">
        <v>2017</v>
      </c>
      <c r="T965" s="237" t="s">
        <v>244</v>
      </c>
      <c r="U965" s="220">
        <v>0</v>
      </c>
      <c r="V965" s="220">
        <f>ROUND(E965*U965,2)</f>
        <v>0</v>
      </c>
      <c r="W965" s="220"/>
      <c r="X965" s="220" t="s">
        <v>739</v>
      </c>
      <c r="Y965" s="210"/>
      <c r="Z965" s="210"/>
      <c r="AA965" s="210"/>
      <c r="AB965" s="210"/>
      <c r="AC965" s="210"/>
      <c r="AD965" s="210"/>
      <c r="AE965" s="210"/>
      <c r="AF965" s="210"/>
      <c r="AG965" s="210" t="s">
        <v>1090</v>
      </c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</row>
    <row r="966" spans="1:60" outlineLevel="1" x14ac:dyDescent="0.25">
      <c r="A966" s="217"/>
      <c r="B966" s="218"/>
      <c r="C966" s="244" t="s">
        <v>2003</v>
      </c>
      <c r="D966" s="222"/>
      <c r="E966" s="223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10"/>
      <c r="Z966" s="210"/>
      <c r="AA966" s="210"/>
      <c r="AB966" s="210"/>
      <c r="AC966" s="210"/>
      <c r="AD966" s="210"/>
      <c r="AE966" s="210"/>
      <c r="AF966" s="210"/>
      <c r="AG966" s="210" t="s">
        <v>282</v>
      </c>
      <c r="AH966" s="210">
        <v>0</v>
      </c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</row>
    <row r="967" spans="1:60" outlineLevel="1" x14ac:dyDescent="0.25">
      <c r="A967" s="217"/>
      <c r="B967" s="218"/>
      <c r="C967" s="244" t="s">
        <v>2018</v>
      </c>
      <c r="D967" s="222"/>
      <c r="E967" s="223">
        <v>22.736000000000001</v>
      </c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10"/>
      <c r="Z967" s="210"/>
      <c r="AA967" s="210"/>
      <c r="AB967" s="210"/>
      <c r="AC967" s="210"/>
      <c r="AD967" s="210"/>
      <c r="AE967" s="210"/>
      <c r="AF967" s="210"/>
      <c r="AG967" s="210" t="s">
        <v>282</v>
      </c>
      <c r="AH967" s="210">
        <v>0</v>
      </c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</row>
    <row r="968" spans="1:60" outlineLevel="1" x14ac:dyDescent="0.25">
      <c r="A968" s="217"/>
      <c r="B968" s="218"/>
      <c r="C968" s="244" t="s">
        <v>2019</v>
      </c>
      <c r="D968" s="222"/>
      <c r="E968" s="223">
        <v>16.576000000000001</v>
      </c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10"/>
      <c r="Z968" s="210"/>
      <c r="AA968" s="210"/>
      <c r="AB968" s="210"/>
      <c r="AC968" s="210"/>
      <c r="AD968" s="210"/>
      <c r="AE968" s="210"/>
      <c r="AF968" s="210"/>
      <c r="AG968" s="210" t="s">
        <v>282</v>
      </c>
      <c r="AH968" s="210">
        <v>0</v>
      </c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</row>
    <row r="969" spans="1:60" outlineLevel="1" x14ac:dyDescent="0.25">
      <c r="A969" s="217"/>
      <c r="B969" s="218"/>
      <c r="C969" s="244" t="s">
        <v>2020</v>
      </c>
      <c r="D969" s="222"/>
      <c r="E969" s="223">
        <v>29.456</v>
      </c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10"/>
      <c r="Z969" s="210"/>
      <c r="AA969" s="210"/>
      <c r="AB969" s="210"/>
      <c r="AC969" s="210"/>
      <c r="AD969" s="210"/>
      <c r="AE969" s="210"/>
      <c r="AF969" s="210"/>
      <c r="AG969" s="210" t="s">
        <v>282</v>
      </c>
      <c r="AH969" s="210">
        <v>0</v>
      </c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</row>
    <row r="970" spans="1:60" outlineLevel="1" x14ac:dyDescent="0.25">
      <c r="A970" s="217"/>
      <c r="B970" s="218"/>
      <c r="C970" s="244" t="s">
        <v>2021</v>
      </c>
      <c r="D970" s="222"/>
      <c r="E970" s="223">
        <v>9.8559999999999999</v>
      </c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10"/>
      <c r="Z970" s="210"/>
      <c r="AA970" s="210"/>
      <c r="AB970" s="210"/>
      <c r="AC970" s="210"/>
      <c r="AD970" s="210"/>
      <c r="AE970" s="210"/>
      <c r="AF970" s="210"/>
      <c r="AG970" s="210" t="s">
        <v>282</v>
      </c>
      <c r="AH970" s="210">
        <v>0</v>
      </c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</row>
    <row r="971" spans="1:60" outlineLevel="1" x14ac:dyDescent="0.25">
      <c r="A971" s="231">
        <v>277</v>
      </c>
      <c r="B971" s="232" t="s">
        <v>2022</v>
      </c>
      <c r="C971" s="242" t="s">
        <v>2023</v>
      </c>
      <c r="D971" s="233" t="s">
        <v>686</v>
      </c>
      <c r="E971" s="234">
        <v>22.898849999999999</v>
      </c>
      <c r="F971" s="235"/>
      <c r="G971" s="236">
        <f>ROUND(E971*F971,2)</f>
        <v>0</v>
      </c>
      <c r="H971" s="235"/>
      <c r="I971" s="236">
        <f>ROUND(E971*H971,2)</f>
        <v>0</v>
      </c>
      <c r="J971" s="235"/>
      <c r="K971" s="236">
        <f>ROUND(E971*J971,2)</f>
        <v>0</v>
      </c>
      <c r="L971" s="236">
        <v>15</v>
      </c>
      <c r="M971" s="236">
        <f>G971*(1+L971/100)</f>
        <v>0</v>
      </c>
      <c r="N971" s="236">
        <v>0</v>
      </c>
      <c r="O971" s="236">
        <f>ROUND(E971*N971,2)</f>
        <v>0</v>
      </c>
      <c r="P971" s="236">
        <v>0</v>
      </c>
      <c r="Q971" s="236">
        <f>ROUND(E971*P971,2)</f>
        <v>0</v>
      </c>
      <c r="R971" s="236" t="s">
        <v>1986</v>
      </c>
      <c r="S971" s="236" t="s">
        <v>243</v>
      </c>
      <c r="T971" s="237" t="s">
        <v>243</v>
      </c>
      <c r="U971" s="220">
        <v>1.3859999999999999</v>
      </c>
      <c r="V971" s="220">
        <f>ROUND(E971*U971,2)</f>
        <v>31.74</v>
      </c>
      <c r="W971" s="220"/>
      <c r="X971" s="220" t="s">
        <v>688</v>
      </c>
      <c r="Y971" s="210"/>
      <c r="Z971" s="210"/>
      <c r="AA971" s="210"/>
      <c r="AB971" s="210"/>
      <c r="AC971" s="210"/>
      <c r="AD971" s="210"/>
      <c r="AE971" s="210"/>
      <c r="AF971" s="210"/>
      <c r="AG971" s="210" t="s">
        <v>689</v>
      </c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</row>
    <row r="972" spans="1:60" outlineLevel="1" x14ac:dyDescent="0.25">
      <c r="A972" s="217"/>
      <c r="B972" s="218"/>
      <c r="C972" s="261" t="s">
        <v>744</v>
      </c>
      <c r="D972" s="252"/>
      <c r="E972" s="252"/>
      <c r="F972" s="252"/>
      <c r="G972" s="252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10"/>
      <c r="Z972" s="210"/>
      <c r="AA972" s="210"/>
      <c r="AB972" s="210"/>
      <c r="AC972" s="210"/>
      <c r="AD972" s="210"/>
      <c r="AE972" s="210"/>
      <c r="AF972" s="210"/>
      <c r="AG972" s="210" t="s">
        <v>295</v>
      </c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</row>
    <row r="973" spans="1:60" x14ac:dyDescent="0.25">
      <c r="A973" s="225" t="s">
        <v>238</v>
      </c>
      <c r="B973" s="226" t="s">
        <v>182</v>
      </c>
      <c r="C973" s="241" t="s">
        <v>183</v>
      </c>
      <c r="D973" s="227"/>
      <c r="E973" s="228"/>
      <c r="F973" s="229"/>
      <c r="G973" s="229">
        <f>SUMIF(AG974:AG992,"&lt;&gt;NOR",G974:G992)</f>
        <v>0</v>
      </c>
      <c r="H973" s="229"/>
      <c r="I973" s="229">
        <f>SUM(I974:I992)</f>
        <v>0</v>
      </c>
      <c r="J973" s="229"/>
      <c r="K973" s="229">
        <f>SUM(K974:K992)</f>
        <v>0</v>
      </c>
      <c r="L973" s="229"/>
      <c r="M973" s="229">
        <f>SUM(M974:M992)</f>
        <v>0</v>
      </c>
      <c r="N973" s="229"/>
      <c r="O973" s="229">
        <f>SUM(O974:O992)</f>
        <v>1.25</v>
      </c>
      <c r="P973" s="229"/>
      <c r="Q973" s="229">
        <f>SUM(Q974:Q992)</f>
        <v>0</v>
      </c>
      <c r="R973" s="229"/>
      <c r="S973" s="229"/>
      <c r="T973" s="230"/>
      <c r="U973" s="224"/>
      <c r="V973" s="224">
        <f>SUM(V974:V992)</f>
        <v>213.54</v>
      </c>
      <c r="W973" s="224"/>
      <c r="X973" s="224"/>
      <c r="AG973" t="s">
        <v>239</v>
      </c>
    </row>
    <row r="974" spans="1:60" outlineLevel="1" x14ac:dyDescent="0.25">
      <c r="A974" s="231">
        <v>278</v>
      </c>
      <c r="B974" s="232" t="s">
        <v>2024</v>
      </c>
      <c r="C974" s="242" t="s">
        <v>2025</v>
      </c>
      <c r="D974" s="233" t="s">
        <v>290</v>
      </c>
      <c r="E974" s="234">
        <v>574.29999999999995</v>
      </c>
      <c r="F974" s="235"/>
      <c r="G974" s="236">
        <f>ROUND(E974*F974,2)</f>
        <v>0</v>
      </c>
      <c r="H974" s="235"/>
      <c r="I974" s="236">
        <f>ROUND(E974*H974,2)</f>
        <v>0</v>
      </c>
      <c r="J974" s="235"/>
      <c r="K974" s="236">
        <f>ROUND(E974*J974,2)</f>
        <v>0</v>
      </c>
      <c r="L974" s="236">
        <v>15</v>
      </c>
      <c r="M974" s="236">
        <f>G974*(1+L974/100)</f>
        <v>0</v>
      </c>
      <c r="N974" s="236">
        <v>0</v>
      </c>
      <c r="O974" s="236">
        <f>ROUND(E974*N974,2)</f>
        <v>0</v>
      </c>
      <c r="P974" s="236">
        <v>0</v>
      </c>
      <c r="Q974" s="236">
        <f>ROUND(E974*P974,2)</f>
        <v>0</v>
      </c>
      <c r="R974" s="236" t="s">
        <v>834</v>
      </c>
      <c r="S974" s="236" t="s">
        <v>243</v>
      </c>
      <c r="T974" s="237" t="s">
        <v>243</v>
      </c>
      <c r="U974" s="220">
        <v>0.05</v>
      </c>
      <c r="V974" s="220">
        <f>ROUND(E974*U974,2)</f>
        <v>28.72</v>
      </c>
      <c r="W974" s="220"/>
      <c r="X974" s="220" t="s">
        <v>292</v>
      </c>
      <c r="Y974" s="210"/>
      <c r="Z974" s="210"/>
      <c r="AA974" s="210"/>
      <c r="AB974" s="210"/>
      <c r="AC974" s="210"/>
      <c r="AD974" s="210"/>
      <c r="AE974" s="210"/>
      <c r="AF974" s="210"/>
      <c r="AG974" s="210" t="s">
        <v>627</v>
      </c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</row>
    <row r="975" spans="1:60" outlineLevel="1" x14ac:dyDescent="0.25">
      <c r="A975" s="217"/>
      <c r="B975" s="218"/>
      <c r="C975" s="261" t="s">
        <v>2026</v>
      </c>
      <c r="D975" s="252"/>
      <c r="E975" s="252"/>
      <c r="F975" s="252"/>
      <c r="G975" s="252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10"/>
      <c r="Z975" s="210"/>
      <c r="AA975" s="210"/>
      <c r="AB975" s="210"/>
      <c r="AC975" s="210"/>
      <c r="AD975" s="210"/>
      <c r="AE975" s="210"/>
      <c r="AF975" s="210"/>
      <c r="AG975" s="210" t="s">
        <v>295</v>
      </c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</row>
    <row r="976" spans="1:60" outlineLevel="1" x14ac:dyDescent="0.25">
      <c r="A976" s="217"/>
      <c r="B976" s="218"/>
      <c r="C976" s="244" t="s">
        <v>1313</v>
      </c>
      <c r="D976" s="222"/>
      <c r="E976" s="223">
        <v>432.48</v>
      </c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10"/>
      <c r="Z976" s="210"/>
      <c r="AA976" s="210"/>
      <c r="AB976" s="210"/>
      <c r="AC976" s="210"/>
      <c r="AD976" s="210"/>
      <c r="AE976" s="210"/>
      <c r="AF976" s="210"/>
      <c r="AG976" s="210" t="s">
        <v>282</v>
      </c>
      <c r="AH976" s="210">
        <v>0</v>
      </c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</row>
    <row r="977" spans="1:60" outlineLevel="1" x14ac:dyDescent="0.25">
      <c r="A977" s="217"/>
      <c r="B977" s="218"/>
      <c r="C977" s="244" t="s">
        <v>1310</v>
      </c>
      <c r="D977" s="222"/>
      <c r="E977" s="223">
        <v>141.82</v>
      </c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10"/>
      <c r="Z977" s="210"/>
      <c r="AA977" s="210"/>
      <c r="AB977" s="210"/>
      <c r="AC977" s="210"/>
      <c r="AD977" s="210"/>
      <c r="AE977" s="210"/>
      <c r="AF977" s="210"/>
      <c r="AG977" s="210" t="s">
        <v>282</v>
      </c>
      <c r="AH977" s="210">
        <v>0</v>
      </c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</row>
    <row r="978" spans="1:60" outlineLevel="1" x14ac:dyDescent="0.25">
      <c r="A978" s="231">
        <v>279</v>
      </c>
      <c r="B978" s="232" t="s">
        <v>2027</v>
      </c>
      <c r="C978" s="242" t="s">
        <v>2028</v>
      </c>
      <c r="D978" s="233" t="s">
        <v>564</v>
      </c>
      <c r="E978" s="234">
        <v>327.64</v>
      </c>
      <c r="F978" s="235"/>
      <c r="G978" s="236">
        <f>ROUND(E978*F978,2)</f>
        <v>0</v>
      </c>
      <c r="H978" s="235"/>
      <c r="I978" s="236">
        <f>ROUND(E978*H978,2)</f>
        <v>0</v>
      </c>
      <c r="J978" s="235"/>
      <c r="K978" s="236">
        <f>ROUND(E978*J978,2)</f>
        <v>0</v>
      </c>
      <c r="L978" s="236">
        <v>15</v>
      </c>
      <c r="M978" s="236">
        <f>G978*(1+L978/100)</f>
        <v>0</v>
      </c>
      <c r="N978" s="236">
        <v>2.4000000000000001E-4</v>
      </c>
      <c r="O978" s="236">
        <f>ROUND(E978*N978,2)</f>
        <v>0.08</v>
      </c>
      <c r="P978" s="236">
        <v>0</v>
      </c>
      <c r="Q978" s="236">
        <f>ROUND(E978*P978,2)</f>
        <v>0</v>
      </c>
      <c r="R978" s="236" t="s">
        <v>834</v>
      </c>
      <c r="S978" s="236" t="s">
        <v>243</v>
      </c>
      <c r="T978" s="237" t="s">
        <v>243</v>
      </c>
      <c r="U978" s="220">
        <v>0.18</v>
      </c>
      <c r="V978" s="220">
        <f>ROUND(E978*U978,2)</f>
        <v>58.98</v>
      </c>
      <c r="W978" s="220"/>
      <c r="X978" s="220" t="s">
        <v>292</v>
      </c>
      <c r="Y978" s="210"/>
      <c r="Z978" s="210"/>
      <c r="AA978" s="210"/>
      <c r="AB978" s="210"/>
      <c r="AC978" s="210"/>
      <c r="AD978" s="210"/>
      <c r="AE978" s="210"/>
      <c r="AF978" s="210"/>
      <c r="AG978" s="210" t="s">
        <v>627</v>
      </c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</row>
    <row r="979" spans="1:60" outlineLevel="1" x14ac:dyDescent="0.25">
      <c r="A979" s="217"/>
      <c r="B979" s="218"/>
      <c r="C979" s="244" t="s">
        <v>2029</v>
      </c>
      <c r="D979" s="222"/>
      <c r="E979" s="223">
        <v>26.25</v>
      </c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10"/>
      <c r="Z979" s="210"/>
      <c r="AA979" s="210"/>
      <c r="AB979" s="210"/>
      <c r="AC979" s="210"/>
      <c r="AD979" s="210"/>
      <c r="AE979" s="210"/>
      <c r="AF979" s="210"/>
      <c r="AG979" s="210" t="s">
        <v>282</v>
      </c>
      <c r="AH979" s="210">
        <v>0</v>
      </c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  <c r="BD979" s="210"/>
      <c r="BE979" s="210"/>
      <c r="BF979" s="210"/>
      <c r="BG979" s="210"/>
      <c r="BH979" s="210"/>
    </row>
    <row r="980" spans="1:60" outlineLevel="1" x14ac:dyDescent="0.25">
      <c r="A980" s="217"/>
      <c r="B980" s="218"/>
      <c r="C980" s="244" t="s">
        <v>2030</v>
      </c>
      <c r="D980" s="222"/>
      <c r="E980" s="223">
        <v>102.26</v>
      </c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10"/>
      <c r="Z980" s="210"/>
      <c r="AA980" s="210"/>
      <c r="AB980" s="210"/>
      <c r="AC980" s="210"/>
      <c r="AD980" s="210"/>
      <c r="AE980" s="210"/>
      <c r="AF980" s="210"/>
      <c r="AG980" s="210" t="s">
        <v>282</v>
      </c>
      <c r="AH980" s="210">
        <v>0</v>
      </c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</row>
    <row r="981" spans="1:60" outlineLevel="1" x14ac:dyDescent="0.25">
      <c r="A981" s="217"/>
      <c r="B981" s="218"/>
      <c r="C981" s="244" t="s">
        <v>2031</v>
      </c>
      <c r="D981" s="222"/>
      <c r="E981" s="223">
        <v>48.53</v>
      </c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10"/>
      <c r="Z981" s="210"/>
      <c r="AA981" s="210"/>
      <c r="AB981" s="210"/>
      <c r="AC981" s="210"/>
      <c r="AD981" s="210"/>
      <c r="AE981" s="210"/>
      <c r="AF981" s="210"/>
      <c r="AG981" s="210" t="s">
        <v>282</v>
      </c>
      <c r="AH981" s="210">
        <v>0</v>
      </c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  <c r="BD981" s="210"/>
      <c r="BE981" s="210"/>
      <c r="BF981" s="210"/>
      <c r="BG981" s="210"/>
      <c r="BH981" s="210"/>
    </row>
    <row r="982" spans="1:60" outlineLevel="1" x14ac:dyDescent="0.25">
      <c r="A982" s="217"/>
      <c r="B982" s="218"/>
      <c r="C982" s="244" t="s">
        <v>2032</v>
      </c>
      <c r="D982" s="222"/>
      <c r="E982" s="223">
        <v>56.6</v>
      </c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10"/>
      <c r="Z982" s="210"/>
      <c r="AA982" s="210"/>
      <c r="AB982" s="210"/>
      <c r="AC982" s="210"/>
      <c r="AD982" s="210"/>
      <c r="AE982" s="210"/>
      <c r="AF982" s="210"/>
      <c r="AG982" s="210" t="s">
        <v>282</v>
      </c>
      <c r="AH982" s="210">
        <v>0</v>
      </c>
      <c r="AI982" s="210"/>
      <c r="AJ982" s="210"/>
      <c r="AK982" s="210"/>
      <c r="AL982" s="210"/>
      <c r="AM982" s="210"/>
      <c r="AN982" s="210"/>
      <c r="AO982" s="210"/>
      <c r="AP982" s="210"/>
      <c r="AQ982" s="210"/>
      <c r="AR982" s="210"/>
      <c r="AS982" s="210"/>
      <c r="AT982" s="210"/>
      <c r="AU982" s="210"/>
      <c r="AV982" s="210"/>
      <c r="AW982" s="210"/>
      <c r="AX982" s="210"/>
      <c r="AY982" s="210"/>
      <c r="AZ982" s="210"/>
      <c r="BA982" s="210"/>
      <c r="BB982" s="210"/>
      <c r="BC982" s="210"/>
      <c r="BD982" s="210"/>
      <c r="BE982" s="210"/>
      <c r="BF982" s="210"/>
      <c r="BG982" s="210"/>
      <c r="BH982" s="210"/>
    </row>
    <row r="983" spans="1:60" outlineLevel="1" x14ac:dyDescent="0.25">
      <c r="A983" s="217"/>
      <c r="B983" s="218"/>
      <c r="C983" s="264" t="s">
        <v>367</v>
      </c>
      <c r="D983" s="248"/>
      <c r="E983" s="249">
        <v>233.64</v>
      </c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10"/>
      <c r="Z983" s="210"/>
      <c r="AA983" s="210"/>
      <c r="AB983" s="210"/>
      <c r="AC983" s="210"/>
      <c r="AD983" s="210"/>
      <c r="AE983" s="210"/>
      <c r="AF983" s="210"/>
      <c r="AG983" s="210" t="s">
        <v>282</v>
      </c>
      <c r="AH983" s="210">
        <v>1</v>
      </c>
      <c r="AI983" s="210"/>
      <c r="AJ983" s="210"/>
      <c r="AK983" s="210"/>
      <c r="AL983" s="210"/>
      <c r="AM983" s="210"/>
      <c r="AN983" s="210"/>
      <c r="AO983" s="210"/>
      <c r="AP983" s="210"/>
      <c r="AQ983" s="210"/>
      <c r="AR983" s="210"/>
      <c r="AS983" s="210"/>
      <c r="AT983" s="210"/>
      <c r="AU983" s="210"/>
      <c r="AV983" s="210"/>
      <c r="AW983" s="210"/>
      <c r="AX983" s="210"/>
      <c r="AY983" s="210"/>
      <c r="AZ983" s="210"/>
      <c r="BA983" s="210"/>
      <c r="BB983" s="210"/>
      <c r="BC983" s="210"/>
      <c r="BD983" s="210"/>
      <c r="BE983" s="210"/>
      <c r="BF983" s="210"/>
      <c r="BG983" s="210"/>
      <c r="BH983" s="210"/>
    </row>
    <row r="984" spans="1:60" outlineLevel="1" x14ac:dyDescent="0.25">
      <c r="A984" s="217"/>
      <c r="B984" s="218"/>
      <c r="C984" s="244" t="s">
        <v>2033</v>
      </c>
      <c r="D984" s="222"/>
      <c r="E984" s="223">
        <v>94</v>
      </c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10"/>
      <c r="Z984" s="210"/>
      <c r="AA984" s="210"/>
      <c r="AB984" s="210"/>
      <c r="AC984" s="210"/>
      <c r="AD984" s="210"/>
      <c r="AE984" s="210"/>
      <c r="AF984" s="210"/>
      <c r="AG984" s="210" t="s">
        <v>282</v>
      </c>
      <c r="AH984" s="210">
        <v>0</v>
      </c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</row>
    <row r="985" spans="1:60" ht="20.399999999999999" outlineLevel="1" x14ac:dyDescent="0.25">
      <c r="A985" s="231">
        <v>280</v>
      </c>
      <c r="B985" s="232" t="s">
        <v>2034</v>
      </c>
      <c r="C985" s="242" t="s">
        <v>2035</v>
      </c>
      <c r="D985" s="233" t="s">
        <v>290</v>
      </c>
      <c r="E985" s="234">
        <v>574.29999999999995</v>
      </c>
      <c r="F985" s="235"/>
      <c r="G985" s="236">
        <f>ROUND(E985*F985,2)</f>
        <v>0</v>
      </c>
      <c r="H985" s="235"/>
      <c r="I985" s="236">
        <f>ROUND(E985*H985,2)</f>
        <v>0</v>
      </c>
      <c r="J985" s="235"/>
      <c r="K985" s="236">
        <f>ROUND(E985*J985,2)</f>
        <v>0</v>
      </c>
      <c r="L985" s="236">
        <v>15</v>
      </c>
      <c r="M985" s="236">
        <f>G985*(1+L985/100)</f>
        <v>0</v>
      </c>
      <c r="N985" s="236">
        <v>2.5000000000000001E-4</v>
      </c>
      <c r="O985" s="236">
        <f>ROUND(E985*N985,2)</f>
        <v>0.14000000000000001</v>
      </c>
      <c r="P985" s="236">
        <v>0</v>
      </c>
      <c r="Q985" s="236">
        <f>ROUND(E985*P985,2)</f>
        <v>0</v>
      </c>
      <c r="R985" s="236" t="s">
        <v>834</v>
      </c>
      <c r="S985" s="236" t="s">
        <v>243</v>
      </c>
      <c r="T985" s="237" t="s">
        <v>243</v>
      </c>
      <c r="U985" s="220">
        <v>0.21665999999999999</v>
      </c>
      <c r="V985" s="220">
        <f>ROUND(E985*U985,2)</f>
        <v>124.43</v>
      </c>
      <c r="W985" s="220"/>
      <c r="X985" s="220" t="s">
        <v>292</v>
      </c>
      <c r="Y985" s="210"/>
      <c r="Z985" s="210"/>
      <c r="AA985" s="210"/>
      <c r="AB985" s="210"/>
      <c r="AC985" s="210"/>
      <c r="AD985" s="210"/>
      <c r="AE985" s="210"/>
      <c r="AF985" s="210"/>
      <c r="AG985" s="210" t="s">
        <v>627</v>
      </c>
      <c r="AH985" s="210"/>
      <c r="AI985" s="210"/>
      <c r="AJ985" s="210"/>
      <c r="AK985" s="210"/>
      <c r="AL985" s="210"/>
      <c r="AM985" s="210"/>
      <c r="AN985" s="210"/>
      <c r="AO985" s="210"/>
      <c r="AP985" s="210"/>
      <c r="AQ985" s="210"/>
      <c r="AR985" s="210"/>
      <c r="AS985" s="210"/>
      <c r="AT985" s="210"/>
      <c r="AU985" s="210"/>
      <c r="AV985" s="210"/>
      <c r="AW985" s="210"/>
      <c r="AX985" s="210"/>
      <c r="AY985" s="210"/>
      <c r="AZ985" s="210"/>
      <c r="BA985" s="210"/>
      <c r="BB985" s="210"/>
      <c r="BC985" s="210"/>
      <c r="BD985" s="210"/>
      <c r="BE985" s="210"/>
      <c r="BF985" s="210"/>
      <c r="BG985" s="210"/>
      <c r="BH985" s="210"/>
    </row>
    <row r="986" spans="1:60" outlineLevel="1" x14ac:dyDescent="0.25">
      <c r="A986" s="217"/>
      <c r="B986" s="218"/>
      <c r="C986" s="261" t="s">
        <v>2036</v>
      </c>
      <c r="D986" s="252"/>
      <c r="E986" s="252"/>
      <c r="F986" s="252"/>
      <c r="G986" s="252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10"/>
      <c r="Z986" s="210"/>
      <c r="AA986" s="210"/>
      <c r="AB986" s="210"/>
      <c r="AC986" s="210"/>
      <c r="AD986" s="210"/>
      <c r="AE986" s="210"/>
      <c r="AF986" s="210"/>
      <c r="AG986" s="210" t="s">
        <v>295</v>
      </c>
      <c r="AH986" s="210"/>
      <c r="AI986" s="210"/>
      <c r="AJ986" s="210"/>
      <c r="AK986" s="210"/>
      <c r="AL986" s="210"/>
      <c r="AM986" s="210"/>
      <c r="AN986" s="210"/>
      <c r="AO986" s="210"/>
      <c r="AP986" s="210"/>
      <c r="AQ986" s="210"/>
      <c r="AR986" s="210"/>
      <c r="AS986" s="210"/>
      <c r="AT986" s="210"/>
      <c r="AU986" s="210"/>
      <c r="AV986" s="210"/>
      <c r="AW986" s="210"/>
      <c r="AX986" s="210"/>
      <c r="AY986" s="210"/>
      <c r="AZ986" s="210"/>
      <c r="BA986" s="210"/>
      <c r="BB986" s="210"/>
      <c r="BC986" s="210"/>
      <c r="BD986" s="210"/>
      <c r="BE986" s="210"/>
      <c r="BF986" s="210"/>
      <c r="BG986" s="210"/>
      <c r="BH986" s="210"/>
    </row>
    <row r="987" spans="1:60" outlineLevel="1" x14ac:dyDescent="0.25">
      <c r="A987" s="217"/>
      <c r="B987" s="218"/>
      <c r="C987" s="244" t="s">
        <v>1313</v>
      </c>
      <c r="D987" s="222"/>
      <c r="E987" s="223">
        <v>432.48</v>
      </c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10"/>
      <c r="Z987" s="210"/>
      <c r="AA987" s="210"/>
      <c r="AB987" s="210"/>
      <c r="AC987" s="210"/>
      <c r="AD987" s="210"/>
      <c r="AE987" s="210"/>
      <c r="AF987" s="210"/>
      <c r="AG987" s="210" t="s">
        <v>282</v>
      </c>
      <c r="AH987" s="210">
        <v>0</v>
      </c>
      <c r="AI987" s="210"/>
      <c r="AJ987" s="210"/>
      <c r="AK987" s="210"/>
      <c r="AL987" s="210"/>
      <c r="AM987" s="210"/>
      <c r="AN987" s="210"/>
      <c r="AO987" s="210"/>
      <c r="AP987" s="210"/>
      <c r="AQ987" s="210"/>
      <c r="AR987" s="210"/>
      <c r="AS987" s="210"/>
      <c r="AT987" s="210"/>
      <c r="AU987" s="210"/>
      <c r="AV987" s="210"/>
      <c r="AW987" s="210"/>
      <c r="AX987" s="210"/>
      <c r="AY987" s="210"/>
      <c r="AZ987" s="210"/>
      <c r="BA987" s="210"/>
      <c r="BB987" s="210"/>
      <c r="BC987" s="210"/>
      <c r="BD987" s="210"/>
      <c r="BE987" s="210"/>
      <c r="BF987" s="210"/>
      <c r="BG987" s="210"/>
      <c r="BH987" s="210"/>
    </row>
    <row r="988" spans="1:60" outlineLevel="1" x14ac:dyDescent="0.25">
      <c r="A988" s="217"/>
      <c r="B988" s="218"/>
      <c r="C988" s="244" t="s">
        <v>1310</v>
      </c>
      <c r="D988" s="222"/>
      <c r="E988" s="223">
        <v>141.82</v>
      </c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10"/>
      <c r="Z988" s="210"/>
      <c r="AA988" s="210"/>
      <c r="AB988" s="210"/>
      <c r="AC988" s="210"/>
      <c r="AD988" s="210"/>
      <c r="AE988" s="210"/>
      <c r="AF988" s="210"/>
      <c r="AG988" s="210" t="s">
        <v>282</v>
      </c>
      <c r="AH988" s="210">
        <v>0</v>
      </c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</row>
    <row r="989" spans="1:60" outlineLevel="1" x14ac:dyDescent="0.25">
      <c r="A989" s="231">
        <v>281</v>
      </c>
      <c r="B989" s="232" t="s">
        <v>2037</v>
      </c>
      <c r="C989" s="242" t="s">
        <v>2038</v>
      </c>
      <c r="D989" s="233" t="s">
        <v>290</v>
      </c>
      <c r="E989" s="234">
        <v>642.54697999999996</v>
      </c>
      <c r="F989" s="235"/>
      <c r="G989" s="236">
        <f>ROUND(E989*F989,2)</f>
        <v>0</v>
      </c>
      <c r="H989" s="235"/>
      <c r="I989" s="236">
        <f>ROUND(E989*H989,2)</f>
        <v>0</v>
      </c>
      <c r="J989" s="235"/>
      <c r="K989" s="236">
        <f>ROUND(E989*J989,2)</f>
        <v>0</v>
      </c>
      <c r="L989" s="236">
        <v>15</v>
      </c>
      <c r="M989" s="236">
        <f>G989*(1+L989/100)</f>
        <v>0</v>
      </c>
      <c r="N989" s="236">
        <v>1.6000000000000001E-3</v>
      </c>
      <c r="O989" s="236">
        <f>ROUND(E989*N989,2)</f>
        <v>1.03</v>
      </c>
      <c r="P989" s="236">
        <v>0</v>
      </c>
      <c r="Q989" s="236">
        <f>ROUND(E989*P989,2)</f>
        <v>0</v>
      </c>
      <c r="R989" s="236" t="s">
        <v>738</v>
      </c>
      <c r="S989" s="236" t="s">
        <v>2039</v>
      </c>
      <c r="T989" s="237" t="s">
        <v>2039</v>
      </c>
      <c r="U989" s="220">
        <v>0</v>
      </c>
      <c r="V989" s="220">
        <f>ROUND(E989*U989,2)</f>
        <v>0</v>
      </c>
      <c r="W989" s="220"/>
      <c r="X989" s="220" t="s">
        <v>739</v>
      </c>
      <c r="Y989" s="210"/>
      <c r="Z989" s="210"/>
      <c r="AA989" s="210"/>
      <c r="AB989" s="210"/>
      <c r="AC989" s="210"/>
      <c r="AD989" s="210"/>
      <c r="AE989" s="210"/>
      <c r="AF989" s="210"/>
      <c r="AG989" s="210" t="s">
        <v>740</v>
      </c>
      <c r="AH989" s="210"/>
      <c r="AI989" s="210"/>
      <c r="AJ989" s="210"/>
      <c r="AK989" s="210"/>
      <c r="AL989" s="210"/>
      <c r="AM989" s="210"/>
      <c r="AN989" s="210"/>
      <c r="AO989" s="210"/>
      <c r="AP989" s="210"/>
      <c r="AQ989" s="210"/>
      <c r="AR989" s="210"/>
      <c r="AS989" s="210"/>
      <c r="AT989" s="210"/>
      <c r="AU989" s="210"/>
      <c r="AV989" s="210"/>
      <c r="AW989" s="210"/>
      <c r="AX989" s="210"/>
      <c r="AY989" s="210"/>
      <c r="AZ989" s="210"/>
      <c r="BA989" s="210"/>
      <c r="BB989" s="210"/>
      <c r="BC989" s="210"/>
      <c r="BD989" s="210"/>
      <c r="BE989" s="210"/>
      <c r="BF989" s="210"/>
      <c r="BG989" s="210"/>
      <c r="BH989" s="210"/>
    </row>
    <row r="990" spans="1:60" outlineLevel="1" x14ac:dyDescent="0.25">
      <c r="A990" s="217"/>
      <c r="B990" s="218"/>
      <c r="C990" s="244" t="s">
        <v>2040</v>
      </c>
      <c r="D990" s="222"/>
      <c r="E990" s="223">
        <v>642.54697999999996</v>
      </c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10"/>
      <c r="Z990" s="210"/>
      <c r="AA990" s="210"/>
      <c r="AB990" s="210"/>
      <c r="AC990" s="210"/>
      <c r="AD990" s="210"/>
      <c r="AE990" s="210"/>
      <c r="AF990" s="210"/>
      <c r="AG990" s="210" t="s">
        <v>282</v>
      </c>
      <c r="AH990" s="210">
        <v>0</v>
      </c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  <c r="BD990" s="210"/>
      <c r="BE990" s="210"/>
      <c r="BF990" s="210"/>
      <c r="BG990" s="210"/>
      <c r="BH990" s="210"/>
    </row>
    <row r="991" spans="1:60" outlineLevel="1" x14ac:dyDescent="0.25">
      <c r="A991" s="231">
        <v>282</v>
      </c>
      <c r="B991" s="232" t="s">
        <v>2041</v>
      </c>
      <c r="C991" s="242" t="s">
        <v>2042</v>
      </c>
      <c r="D991" s="233" t="s">
        <v>686</v>
      </c>
      <c r="E991" s="234">
        <v>1.2502800000000001</v>
      </c>
      <c r="F991" s="235"/>
      <c r="G991" s="236">
        <f>ROUND(E991*F991,2)</f>
        <v>0</v>
      </c>
      <c r="H991" s="235"/>
      <c r="I991" s="236">
        <f>ROUND(E991*H991,2)</f>
        <v>0</v>
      </c>
      <c r="J991" s="235"/>
      <c r="K991" s="236">
        <f>ROUND(E991*J991,2)</f>
        <v>0</v>
      </c>
      <c r="L991" s="236">
        <v>15</v>
      </c>
      <c r="M991" s="236">
        <f>G991*(1+L991/100)</f>
        <v>0</v>
      </c>
      <c r="N991" s="236">
        <v>0</v>
      </c>
      <c r="O991" s="236">
        <f>ROUND(E991*N991,2)</f>
        <v>0</v>
      </c>
      <c r="P991" s="236">
        <v>0</v>
      </c>
      <c r="Q991" s="236">
        <f>ROUND(E991*P991,2)</f>
        <v>0</v>
      </c>
      <c r="R991" s="236" t="s">
        <v>834</v>
      </c>
      <c r="S991" s="236" t="s">
        <v>243</v>
      </c>
      <c r="T991" s="237" t="s">
        <v>243</v>
      </c>
      <c r="U991" s="220">
        <v>1.125</v>
      </c>
      <c r="V991" s="220">
        <f>ROUND(E991*U991,2)</f>
        <v>1.41</v>
      </c>
      <c r="W991" s="220"/>
      <c r="X991" s="220" t="s">
        <v>688</v>
      </c>
      <c r="Y991" s="210"/>
      <c r="Z991" s="210"/>
      <c r="AA991" s="210"/>
      <c r="AB991" s="210"/>
      <c r="AC991" s="210"/>
      <c r="AD991" s="210"/>
      <c r="AE991" s="210"/>
      <c r="AF991" s="210"/>
      <c r="AG991" s="210" t="s">
        <v>689</v>
      </c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</row>
    <row r="992" spans="1:60" outlineLevel="1" x14ac:dyDescent="0.25">
      <c r="A992" s="217"/>
      <c r="B992" s="218"/>
      <c r="C992" s="261" t="s">
        <v>2043</v>
      </c>
      <c r="D992" s="252"/>
      <c r="E992" s="252"/>
      <c r="F992" s="252"/>
      <c r="G992" s="252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10"/>
      <c r="Z992" s="210"/>
      <c r="AA992" s="210"/>
      <c r="AB992" s="210"/>
      <c r="AC992" s="210"/>
      <c r="AD992" s="210"/>
      <c r="AE992" s="210"/>
      <c r="AF992" s="210"/>
      <c r="AG992" s="210" t="s">
        <v>295</v>
      </c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</row>
    <row r="993" spans="1:60" x14ac:dyDescent="0.25">
      <c r="A993" s="225" t="s">
        <v>238</v>
      </c>
      <c r="B993" s="226" t="s">
        <v>184</v>
      </c>
      <c r="C993" s="241" t="s">
        <v>185</v>
      </c>
      <c r="D993" s="227"/>
      <c r="E993" s="228"/>
      <c r="F993" s="229"/>
      <c r="G993" s="229">
        <f>SUMIF(AG994:AG1058,"&lt;&gt;NOR",G994:G1058)</f>
        <v>0</v>
      </c>
      <c r="H993" s="229"/>
      <c r="I993" s="229">
        <f>SUM(I994:I1058)</f>
        <v>0</v>
      </c>
      <c r="J993" s="229"/>
      <c r="K993" s="229">
        <f>SUM(K994:K1058)</f>
        <v>0</v>
      </c>
      <c r="L993" s="229"/>
      <c r="M993" s="229">
        <f>SUM(M994:M1058)</f>
        <v>0</v>
      </c>
      <c r="N993" s="229"/>
      <c r="O993" s="229">
        <f>SUM(O994:O1058)</f>
        <v>18.850000000000001</v>
      </c>
      <c r="P993" s="229"/>
      <c r="Q993" s="229">
        <f>SUM(Q994:Q1058)</f>
        <v>0</v>
      </c>
      <c r="R993" s="229"/>
      <c r="S993" s="229"/>
      <c r="T993" s="230"/>
      <c r="U993" s="224"/>
      <c r="V993" s="224">
        <f>SUM(V994:V1058)</f>
        <v>1371.3600000000001</v>
      </c>
      <c r="W993" s="224"/>
      <c r="X993" s="224"/>
      <c r="AG993" t="s">
        <v>239</v>
      </c>
    </row>
    <row r="994" spans="1:60" outlineLevel="1" x14ac:dyDescent="0.25">
      <c r="A994" s="231">
        <v>283</v>
      </c>
      <c r="B994" s="232" t="s">
        <v>2044</v>
      </c>
      <c r="C994" s="242" t="s">
        <v>2045</v>
      </c>
      <c r="D994" s="233" t="s">
        <v>290</v>
      </c>
      <c r="E994" s="234">
        <v>1140.0250000000001</v>
      </c>
      <c r="F994" s="235"/>
      <c r="G994" s="236">
        <f>ROUND(E994*F994,2)</f>
        <v>0</v>
      </c>
      <c r="H994" s="235"/>
      <c r="I994" s="236">
        <f>ROUND(E994*H994,2)</f>
        <v>0</v>
      </c>
      <c r="J994" s="235"/>
      <c r="K994" s="236">
        <f>ROUND(E994*J994,2)</f>
        <v>0</v>
      </c>
      <c r="L994" s="236">
        <v>15</v>
      </c>
      <c r="M994" s="236">
        <f>G994*(1+L994/100)</f>
        <v>0</v>
      </c>
      <c r="N994" s="236">
        <v>1.6000000000000001E-4</v>
      </c>
      <c r="O994" s="236">
        <f>ROUND(E994*N994,2)</f>
        <v>0.18</v>
      </c>
      <c r="P994" s="236">
        <v>0</v>
      </c>
      <c r="Q994" s="236">
        <f>ROUND(E994*P994,2)</f>
        <v>0</v>
      </c>
      <c r="R994" s="236" t="s">
        <v>1986</v>
      </c>
      <c r="S994" s="236" t="s">
        <v>243</v>
      </c>
      <c r="T994" s="237" t="s">
        <v>243</v>
      </c>
      <c r="U994" s="220">
        <v>0.05</v>
      </c>
      <c r="V994" s="220">
        <f>ROUND(E994*U994,2)</f>
        <v>57</v>
      </c>
      <c r="W994" s="220"/>
      <c r="X994" s="220" t="s">
        <v>292</v>
      </c>
      <c r="Y994" s="210"/>
      <c r="Z994" s="210"/>
      <c r="AA994" s="210"/>
      <c r="AB994" s="210"/>
      <c r="AC994" s="210"/>
      <c r="AD994" s="210"/>
      <c r="AE994" s="210"/>
      <c r="AF994" s="210"/>
      <c r="AG994" s="210" t="s">
        <v>627</v>
      </c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</row>
    <row r="995" spans="1:60" outlineLevel="1" x14ac:dyDescent="0.25">
      <c r="A995" s="217"/>
      <c r="B995" s="218"/>
      <c r="C995" s="244" t="s">
        <v>368</v>
      </c>
      <c r="D995" s="222"/>
      <c r="E995" s="223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10"/>
      <c r="Z995" s="210"/>
      <c r="AA995" s="210"/>
      <c r="AB995" s="210"/>
      <c r="AC995" s="210"/>
      <c r="AD995" s="210"/>
      <c r="AE995" s="210"/>
      <c r="AF995" s="210"/>
      <c r="AG995" s="210" t="s">
        <v>282</v>
      </c>
      <c r="AH995" s="210">
        <v>0</v>
      </c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</row>
    <row r="996" spans="1:60" outlineLevel="1" x14ac:dyDescent="0.25">
      <c r="A996" s="217"/>
      <c r="B996" s="218"/>
      <c r="C996" s="244" t="s">
        <v>2046</v>
      </c>
      <c r="D996" s="222"/>
      <c r="E996" s="223">
        <v>7.41</v>
      </c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10"/>
      <c r="Z996" s="210"/>
      <c r="AA996" s="210"/>
      <c r="AB996" s="210"/>
      <c r="AC996" s="210"/>
      <c r="AD996" s="210"/>
      <c r="AE996" s="210"/>
      <c r="AF996" s="210"/>
      <c r="AG996" s="210" t="s">
        <v>282</v>
      </c>
      <c r="AH996" s="210">
        <v>0</v>
      </c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</row>
    <row r="997" spans="1:60" outlineLevel="1" x14ac:dyDescent="0.25">
      <c r="A997" s="217"/>
      <c r="B997" s="218"/>
      <c r="C997" s="244" t="s">
        <v>2047</v>
      </c>
      <c r="D997" s="222"/>
      <c r="E997" s="223">
        <v>12.9</v>
      </c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10"/>
      <c r="Z997" s="210"/>
      <c r="AA997" s="210"/>
      <c r="AB997" s="210"/>
      <c r="AC997" s="210"/>
      <c r="AD997" s="210"/>
      <c r="AE997" s="210"/>
      <c r="AF997" s="210"/>
      <c r="AG997" s="210" t="s">
        <v>282</v>
      </c>
      <c r="AH997" s="210">
        <v>0</v>
      </c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</row>
    <row r="998" spans="1:60" outlineLevel="1" x14ac:dyDescent="0.25">
      <c r="A998" s="217"/>
      <c r="B998" s="218"/>
      <c r="C998" s="244" t="s">
        <v>2048</v>
      </c>
      <c r="D998" s="222"/>
      <c r="E998" s="223">
        <v>36.9</v>
      </c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10"/>
      <c r="Z998" s="210"/>
      <c r="AA998" s="210"/>
      <c r="AB998" s="210"/>
      <c r="AC998" s="210"/>
      <c r="AD998" s="210"/>
      <c r="AE998" s="210"/>
      <c r="AF998" s="210"/>
      <c r="AG998" s="210" t="s">
        <v>282</v>
      </c>
      <c r="AH998" s="210">
        <v>0</v>
      </c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</row>
    <row r="999" spans="1:60" outlineLevel="1" x14ac:dyDescent="0.25">
      <c r="A999" s="217"/>
      <c r="B999" s="218"/>
      <c r="C999" s="264" t="s">
        <v>367</v>
      </c>
      <c r="D999" s="248"/>
      <c r="E999" s="249">
        <v>57.21</v>
      </c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10"/>
      <c r="Z999" s="210"/>
      <c r="AA999" s="210"/>
      <c r="AB999" s="210"/>
      <c r="AC999" s="210"/>
      <c r="AD999" s="210"/>
      <c r="AE999" s="210"/>
      <c r="AF999" s="210"/>
      <c r="AG999" s="210" t="s">
        <v>282</v>
      </c>
      <c r="AH999" s="210">
        <v>1</v>
      </c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</row>
    <row r="1000" spans="1:60" outlineLevel="1" x14ac:dyDescent="0.25">
      <c r="A1000" s="217"/>
      <c r="B1000" s="218"/>
      <c r="C1000" s="244" t="s">
        <v>374</v>
      </c>
      <c r="D1000" s="222"/>
      <c r="E1000" s="223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10"/>
      <c r="Z1000" s="210"/>
      <c r="AA1000" s="210"/>
      <c r="AB1000" s="210"/>
      <c r="AC1000" s="210"/>
      <c r="AD1000" s="210"/>
      <c r="AE1000" s="210"/>
      <c r="AF1000" s="210"/>
      <c r="AG1000" s="210" t="s">
        <v>282</v>
      </c>
      <c r="AH1000" s="210">
        <v>0</v>
      </c>
      <c r="AI1000" s="210"/>
      <c r="AJ1000" s="210"/>
      <c r="AK1000" s="210"/>
      <c r="AL1000" s="210"/>
      <c r="AM1000" s="210"/>
      <c r="AN1000" s="210"/>
      <c r="AO1000" s="210"/>
      <c r="AP1000" s="210"/>
      <c r="AQ1000" s="210"/>
      <c r="AR1000" s="210"/>
      <c r="AS1000" s="210"/>
      <c r="AT1000" s="210"/>
      <c r="AU1000" s="210"/>
      <c r="AV1000" s="210"/>
      <c r="AW1000" s="210"/>
      <c r="AX1000" s="210"/>
      <c r="AY1000" s="210"/>
      <c r="AZ1000" s="210"/>
      <c r="BA1000" s="210"/>
      <c r="BB1000" s="210"/>
      <c r="BC1000" s="210"/>
      <c r="BD1000" s="210"/>
      <c r="BE1000" s="210"/>
      <c r="BF1000" s="210"/>
      <c r="BG1000" s="210"/>
      <c r="BH1000" s="210"/>
    </row>
    <row r="1001" spans="1:60" outlineLevel="1" x14ac:dyDescent="0.25">
      <c r="A1001" s="217"/>
      <c r="B1001" s="218"/>
      <c r="C1001" s="244" t="s">
        <v>2049</v>
      </c>
      <c r="D1001" s="222"/>
      <c r="E1001" s="223">
        <v>20.625</v>
      </c>
      <c r="F1001" s="220"/>
      <c r="G1001" s="220"/>
      <c r="H1001" s="220"/>
      <c r="I1001" s="220"/>
      <c r="J1001" s="220"/>
      <c r="K1001" s="220"/>
      <c r="L1001" s="220"/>
      <c r="M1001" s="220"/>
      <c r="N1001" s="220"/>
      <c r="O1001" s="220"/>
      <c r="P1001" s="220"/>
      <c r="Q1001" s="220"/>
      <c r="R1001" s="220"/>
      <c r="S1001" s="220"/>
      <c r="T1001" s="220"/>
      <c r="U1001" s="220"/>
      <c r="V1001" s="220"/>
      <c r="W1001" s="220"/>
      <c r="X1001" s="220"/>
      <c r="Y1001" s="210"/>
      <c r="Z1001" s="210"/>
      <c r="AA1001" s="210"/>
      <c r="AB1001" s="210"/>
      <c r="AC1001" s="210"/>
      <c r="AD1001" s="210"/>
      <c r="AE1001" s="210"/>
      <c r="AF1001" s="210"/>
      <c r="AG1001" s="210" t="s">
        <v>282</v>
      </c>
      <c r="AH1001" s="210">
        <v>0</v>
      </c>
      <c r="AI1001" s="210"/>
      <c r="AJ1001" s="210"/>
      <c r="AK1001" s="210"/>
      <c r="AL1001" s="210"/>
      <c r="AM1001" s="210"/>
      <c r="AN1001" s="210"/>
      <c r="AO1001" s="210"/>
      <c r="AP1001" s="210"/>
      <c r="AQ1001" s="210"/>
      <c r="AR1001" s="210"/>
      <c r="AS1001" s="210"/>
      <c r="AT1001" s="210"/>
      <c r="AU1001" s="210"/>
      <c r="AV1001" s="210"/>
      <c r="AW1001" s="210"/>
      <c r="AX1001" s="210"/>
      <c r="AY1001" s="210"/>
      <c r="AZ1001" s="210"/>
      <c r="BA1001" s="210"/>
      <c r="BB1001" s="210"/>
      <c r="BC1001" s="210"/>
      <c r="BD1001" s="210"/>
      <c r="BE1001" s="210"/>
      <c r="BF1001" s="210"/>
      <c r="BG1001" s="210"/>
      <c r="BH1001" s="210"/>
    </row>
    <row r="1002" spans="1:60" outlineLevel="1" x14ac:dyDescent="0.25">
      <c r="A1002" s="217"/>
      <c r="B1002" s="218"/>
      <c r="C1002" s="244" t="s">
        <v>2050</v>
      </c>
      <c r="D1002" s="222"/>
      <c r="E1002" s="223">
        <v>50.61</v>
      </c>
      <c r="F1002" s="220"/>
      <c r="G1002" s="220"/>
      <c r="H1002" s="220"/>
      <c r="I1002" s="220"/>
      <c r="J1002" s="220"/>
      <c r="K1002" s="220"/>
      <c r="L1002" s="220"/>
      <c r="M1002" s="220"/>
      <c r="N1002" s="220"/>
      <c r="O1002" s="220"/>
      <c r="P1002" s="220"/>
      <c r="Q1002" s="220"/>
      <c r="R1002" s="220"/>
      <c r="S1002" s="220"/>
      <c r="T1002" s="220"/>
      <c r="U1002" s="220"/>
      <c r="V1002" s="220"/>
      <c r="W1002" s="220"/>
      <c r="X1002" s="220"/>
      <c r="Y1002" s="210"/>
      <c r="Z1002" s="210"/>
      <c r="AA1002" s="210"/>
      <c r="AB1002" s="210"/>
      <c r="AC1002" s="210"/>
      <c r="AD1002" s="210"/>
      <c r="AE1002" s="210"/>
      <c r="AF1002" s="210"/>
      <c r="AG1002" s="210" t="s">
        <v>282</v>
      </c>
      <c r="AH1002" s="210">
        <v>0</v>
      </c>
      <c r="AI1002" s="210"/>
      <c r="AJ1002" s="210"/>
      <c r="AK1002" s="210"/>
      <c r="AL1002" s="210"/>
      <c r="AM1002" s="210"/>
      <c r="AN1002" s="210"/>
      <c r="AO1002" s="210"/>
      <c r="AP1002" s="210"/>
      <c r="AQ1002" s="210"/>
      <c r="AR1002" s="210"/>
      <c r="AS1002" s="210"/>
      <c r="AT1002" s="210"/>
      <c r="AU1002" s="210"/>
      <c r="AV1002" s="210"/>
      <c r="AW1002" s="210"/>
      <c r="AX1002" s="210"/>
      <c r="AY1002" s="210"/>
      <c r="AZ1002" s="210"/>
      <c r="BA1002" s="210"/>
      <c r="BB1002" s="210"/>
      <c r="BC1002" s="210"/>
      <c r="BD1002" s="210"/>
      <c r="BE1002" s="210"/>
      <c r="BF1002" s="210"/>
      <c r="BG1002" s="210"/>
      <c r="BH1002" s="210"/>
    </row>
    <row r="1003" spans="1:60" outlineLevel="1" x14ac:dyDescent="0.25">
      <c r="A1003" s="217"/>
      <c r="B1003" s="218"/>
      <c r="C1003" s="244" t="s">
        <v>2051</v>
      </c>
      <c r="D1003" s="222"/>
      <c r="E1003" s="223">
        <v>40.56</v>
      </c>
      <c r="F1003" s="220"/>
      <c r="G1003" s="220"/>
      <c r="H1003" s="220"/>
      <c r="I1003" s="220"/>
      <c r="J1003" s="220"/>
      <c r="K1003" s="220"/>
      <c r="L1003" s="220"/>
      <c r="M1003" s="220"/>
      <c r="N1003" s="220"/>
      <c r="O1003" s="220"/>
      <c r="P1003" s="220"/>
      <c r="Q1003" s="220"/>
      <c r="R1003" s="220"/>
      <c r="S1003" s="220"/>
      <c r="T1003" s="220"/>
      <c r="U1003" s="220"/>
      <c r="V1003" s="220"/>
      <c r="W1003" s="220"/>
      <c r="X1003" s="220"/>
      <c r="Y1003" s="210"/>
      <c r="Z1003" s="210"/>
      <c r="AA1003" s="210"/>
      <c r="AB1003" s="210"/>
      <c r="AC1003" s="210"/>
      <c r="AD1003" s="210"/>
      <c r="AE1003" s="210"/>
      <c r="AF1003" s="210"/>
      <c r="AG1003" s="210" t="s">
        <v>282</v>
      </c>
      <c r="AH1003" s="210">
        <v>0</v>
      </c>
      <c r="AI1003" s="210"/>
      <c r="AJ1003" s="210"/>
      <c r="AK1003" s="210"/>
      <c r="AL1003" s="210"/>
      <c r="AM1003" s="210"/>
      <c r="AN1003" s="210"/>
      <c r="AO1003" s="210"/>
      <c r="AP1003" s="210"/>
      <c r="AQ1003" s="210"/>
      <c r="AR1003" s="210"/>
      <c r="AS1003" s="210"/>
      <c r="AT1003" s="210"/>
      <c r="AU1003" s="210"/>
      <c r="AV1003" s="210"/>
      <c r="AW1003" s="210"/>
      <c r="AX1003" s="210"/>
      <c r="AY1003" s="210"/>
      <c r="AZ1003" s="210"/>
      <c r="BA1003" s="210"/>
      <c r="BB1003" s="210"/>
      <c r="BC1003" s="210"/>
      <c r="BD1003" s="210"/>
      <c r="BE1003" s="210"/>
      <c r="BF1003" s="210"/>
      <c r="BG1003" s="210"/>
      <c r="BH1003" s="210"/>
    </row>
    <row r="1004" spans="1:60" outlineLevel="1" x14ac:dyDescent="0.25">
      <c r="A1004" s="217"/>
      <c r="B1004" s="218"/>
      <c r="C1004" s="264" t="s">
        <v>367</v>
      </c>
      <c r="D1004" s="248"/>
      <c r="E1004" s="249">
        <v>111.795</v>
      </c>
      <c r="F1004" s="220"/>
      <c r="G1004" s="220"/>
      <c r="H1004" s="220"/>
      <c r="I1004" s="220"/>
      <c r="J1004" s="220"/>
      <c r="K1004" s="220"/>
      <c r="L1004" s="220"/>
      <c r="M1004" s="220"/>
      <c r="N1004" s="220"/>
      <c r="O1004" s="220"/>
      <c r="P1004" s="220"/>
      <c r="Q1004" s="220"/>
      <c r="R1004" s="220"/>
      <c r="S1004" s="220"/>
      <c r="T1004" s="220"/>
      <c r="U1004" s="220"/>
      <c r="V1004" s="220"/>
      <c r="W1004" s="220"/>
      <c r="X1004" s="220"/>
      <c r="Y1004" s="210"/>
      <c r="Z1004" s="210"/>
      <c r="AA1004" s="210"/>
      <c r="AB1004" s="210"/>
      <c r="AC1004" s="210"/>
      <c r="AD1004" s="210"/>
      <c r="AE1004" s="210"/>
      <c r="AF1004" s="210"/>
      <c r="AG1004" s="210" t="s">
        <v>282</v>
      </c>
      <c r="AH1004" s="210">
        <v>1</v>
      </c>
      <c r="AI1004" s="210"/>
      <c r="AJ1004" s="210"/>
      <c r="AK1004" s="210"/>
      <c r="AL1004" s="210"/>
      <c r="AM1004" s="210"/>
      <c r="AN1004" s="210"/>
      <c r="AO1004" s="210"/>
      <c r="AP1004" s="210"/>
      <c r="AQ1004" s="210"/>
      <c r="AR1004" s="210"/>
      <c r="AS1004" s="210"/>
      <c r="AT1004" s="210"/>
      <c r="AU1004" s="210"/>
      <c r="AV1004" s="210"/>
      <c r="AW1004" s="210"/>
      <c r="AX1004" s="210"/>
      <c r="AY1004" s="210"/>
      <c r="AZ1004" s="210"/>
      <c r="BA1004" s="210"/>
      <c r="BB1004" s="210"/>
      <c r="BC1004" s="210"/>
      <c r="BD1004" s="210"/>
      <c r="BE1004" s="210"/>
      <c r="BF1004" s="210"/>
      <c r="BG1004" s="210"/>
      <c r="BH1004" s="210"/>
    </row>
    <row r="1005" spans="1:60" outlineLevel="1" x14ac:dyDescent="0.25">
      <c r="A1005" s="217"/>
      <c r="B1005" s="218"/>
      <c r="C1005" s="244" t="s">
        <v>2052</v>
      </c>
      <c r="D1005" s="222"/>
      <c r="E1005" s="223">
        <v>17.311</v>
      </c>
      <c r="F1005" s="220"/>
      <c r="G1005" s="220"/>
      <c r="H1005" s="220"/>
      <c r="I1005" s="220"/>
      <c r="J1005" s="220"/>
      <c r="K1005" s="220"/>
      <c r="L1005" s="220"/>
      <c r="M1005" s="220"/>
      <c r="N1005" s="220"/>
      <c r="O1005" s="220"/>
      <c r="P1005" s="220"/>
      <c r="Q1005" s="220"/>
      <c r="R1005" s="220"/>
      <c r="S1005" s="220"/>
      <c r="T1005" s="220"/>
      <c r="U1005" s="220"/>
      <c r="V1005" s="220"/>
      <c r="W1005" s="220"/>
      <c r="X1005" s="220"/>
      <c r="Y1005" s="210"/>
      <c r="Z1005" s="210"/>
      <c r="AA1005" s="210"/>
      <c r="AB1005" s="210"/>
      <c r="AC1005" s="210"/>
      <c r="AD1005" s="210"/>
      <c r="AE1005" s="210"/>
      <c r="AF1005" s="210"/>
      <c r="AG1005" s="210" t="s">
        <v>282</v>
      </c>
      <c r="AH1005" s="210">
        <v>0</v>
      </c>
      <c r="AI1005" s="210"/>
      <c r="AJ1005" s="210"/>
      <c r="AK1005" s="210"/>
      <c r="AL1005" s="210"/>
      <c r="AM1005" s="210"/>
      <c r="AN1005" s="210"/>
      <c r="AO1005" s="210"/>
      <c r="AP1005" s="210"/>
      <c r="AQ1005" s="210"/>
      <c r="AR1005" s="210"/>
      <c r="AS1005" s="210"/>
      <c r="AT1005" s="210"/>
      <c r="AU1005" s="210"/>
      <c r="AV1005" s="210"/>
      <c r="AW1005" s="210"/>
      <c r="AX1005" s="210"/>
      <c r="AY1005" s="210"/>
      <c r="AZ1005" s="210"/>
      <c r="BA1005" s="210"/>
      <c r="BB1005" s="210"/>
      <c r="BC1005" s="210"/>
      <c r="BD1005" s="210"/>
      <c r="BE1005" s="210"/>
      <c r="BF1005" s="210"/>
      <c r="BG1005" s="210"/>
      <c r="BH1005" s="210"/>
    </row>
    <row r="1006" spans="1:60" outlineLevel="1" x14ac:dyDescent="0.25">
      <c r="A1006" s="217"/>
      <c r="B1006" s="218"/>
      <c r="C1006" s="244" t="s">
        <v>2053</v>
      </c>
      <c r="D1006" s="222"/>
      <c r="E1006" s="223">
        <v>36.36</v>
      </c>
      <c r="F1006" s="220"/>
      <c r="G1006" s="220"/>
      <c r="H1006" s="220"/>
      <c r="I1006" s="220"/>
      <c r="J1006" s="220"/>
      <c r="K1006" s="220"/>
      <c r="L1006" s="220"/>
      <c r="M1006" s="220"/>
      <c r="N1006" s="220"/>
      <c r="O1006" s="220"/>
      <c r="P1006" s="220"/>
      <c r="Q1006" s="220"/>
      <c r="R1006" s="220"/>
      <c r="S1006" s="220"/>
      <c r="T1006" s="220"/>
      <c r="U1006" s="220"/>
      <c r="V1006" s="220"/>
      <c r="W1006" s="220"/>
      <c r="X1006" s="220"/>
      <c r="Y1006" s="210"/>
      <c r="Z1006" s="210"/>
      <c r="AA1006" s="210"/>
      <c r="AB1006" s="210"/>
      <c r="AC1006" s="210"/>
      <c r="AD1006" s="210"/>
      <c r="AE1006" s="210"/>
      <c r="AF1006" s="210"/>
      <c r="AG1006" s="210" t="s">
        <v>282</v>
      </c>
      <c r="AH1006" s="210">
        <v>0</v>
      </c>
      <c r="AI1006" s="210"/>
      <c r="AJ1006" s="210"/>
      <c r="AK1006" s="210"/>
      <c r="AL1006" s="210"/>
      <c r="AM1006" s="210"/>
      <c r="AN1006" s="210"/>
      <c r="AO1006" s="210"/>
      <c r="AP1006" s="210"/>
      <c r="AQ1006" s="210"/>
      <c r="AR1006" s="210"/>
      <c r="AS1006" s="210"/>
      <c r="AT1006" s="210"/>
      <c r="AU1006" s="210"/>
      <c r="AV1006" s="210"/>
      <c r="AW1006" s="210"/>
      <c r="AX1006" s="210"/>
      <c r="AY1006" s="210"/>
      <c r="AZ1006" s="210"/>
      <c r="BA1006" s="210"/>
      <c r="BB1006" s="210"/>
      <c r="BC1006" s="210"/>
      <c r="BD1006" s="210"/>
      <c r="BE1006" s="210"/>
      <c r="BF1006" s="210"/>
      <c r="BG1006" s="210"/>
      <c r="BH1006" s="210"/>
    </row>
    <row r="1007" spans="1:60" outlineLevel="1" x14ac:dyDescent="0.25">
      <c r="A1007" s="217"/>
      <c r="B1007" s="218"/>
      <c r="C1007" s="244" t="s">
        <v>2054</v>
      </c>
      <c r="D1007" s="222"/>
      <c r="E1007" s="223">
        <v>28.308</v>
      </c>
      <c r="F1007" s="220"/>
      <c r="G1007" s="220"/>
      <c r="H1007" s="220"/>
      <c r="I1007" s="220"/>
      <c r="J1007" s="220"/>
      <c r="K1007" s="220"/>
      <c r="L1007" s="220"/>
      <c r="M1007" s="220"/>
      <c r="N1007" s="220"/>
      <c r="O1007" s="220"/>
      <c r="P1007" s="220"/>
      <c r="Q1007" s="220"/>
      <c r="R1007" s="220"/>
      <c r="S1007" s="220"/>
      <c r="T1007" s="220"/>
      <c r="U1007" s="220"/>
      <c r="V1007" s="220"/>
      <c r="W1007" s="220"/>
      <c r="X1007" s="220"/>
      <c r="Y1007" s="210"/>
      <c r="Z1007" s="210"/>
      <c r="AA1007" s="210"/>
      <c r="AB1007" s="210"/>
      <c r="AC1007" s="210"/>
      <c r="AD1007" s="210"/>
      <c r="AE1007" s="210"/>
      <c r="AF1007" s="210"/>
      <c r="AG1007" s="210" t="s">
        <v>282</v>
      </c>
      <c r="AH1007" s="210">
        <v>0</v>
      </c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</row>
    <row r="1008" spans="1:60" outlineLevel="1" x14ac:dyDescent="0.25">
      <c r="A1008" s="217"/>
      <c r="B1008" s="218"/>
      <c r="C1008" s="244" t="s">
        <v>2055</v>
      </c>
      <c r="D1008" s="222"/>
      <c r="E1008" s="223">
        <v>91.361999999999995</v>
      </c>
      <c r="F1008" s="220"/>
      <c r="G1008" s="220"/>
      <c r="H1008" s="220"/>
      <c r="I1008" s="220"/>
      <c r="J1008" s="220"/>
      <c r="K1008" s="220"/>
      <c r="L1008" s="220"/>
      <c r="M1008" s="220"/>
      <c r="N1008" s="220"/>
      <c r="O1008" s="220"/>
      <c r="P1008" s="220"/>
      <c r="Q1008" s="220"/>
      <c r="R1008" s="220"/>
      <c r="S1008" s="220"/>
      <c r="T1008" s="220"/>
      <c r="U1008" s="220"/>
      <c r="V1008" s="220"/>
      <c r="W1008" s="220"/>
      <c r="X1008" s="220"/>
      <c r="Y1008" s="210"/>
      <c r="Z1008" s="210"/>
      <c r="AA1008" s="210"/>
      <c r="AB1008" s="210"/>
      <c r="AC1008" s="210"/>
      <c r="AD1008" s="210"/>
      <c r="AE1008" s="210"/>
      <c r="AF1008" s="210"/>
      <c r="AG1008" s="210" t="s">
        <v>282</v>
      </c>
      <c r="AH1008" s="210">
        <v>0</v>
      </c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</row>
    <row r="1009" spans="1:60" outlineLevel="1" x14ac:dyDescent="0.25">
      <c r="A1009" s="217"/>
      <c r="B1009" s="218"/>
      <c r="C1009" s="264" t="s">
        <v>367</v>
      </c>
      <c r="D1009" s="248"/>
      <c r="E1009" s="249">
        <v>173.34100000000001</v>
      </c>
      <c r="F1009" s="220"/>
      <c r="G1009" s="220"/>
      <c r="H1009" s="220"/>
      <c r="I1009" s="220"/>
      <c r="J1009" s="220"/>
      <c r="K1009" s="220"/>
      <c r="L1009" s="220"/>
      <c r="M1009" s="220"/>
      <c r="N1009" s="220"/>
      <c r="O1009" s="220"/>
      <c r="P1009" s="220"/>
      <c r="Q1009" s="220"/>
      <c r="R1009" s="220"/>
      <c r="S1009" s="220"/>
      <c r="T1009" s="220"/>
      <c r="U1009" s="220"/>
      <c r="V1009" s="220"/>
      <c r="W1009" s="220"/>
      <c r="X1009" s="220"/>
      <c r="Y1009" s="210"/>
      <c r="Z1009" s="210"/>
      <c r="AA1009" s="210"/>
      <c r="AB1009" s="210"/>
      <c r="AC1009" s="210"/>
      <c r="AD1009" s="210"/>
      <c r="AE1009" s="210"/>
      <c r="AF1009" s="210"/>
      <c r="AG1009" s="210" t="s">
        <v>282</v>
      </c>
      <c r="AH1009" s="210">
        <v>1</v>
      </c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</row>
    <row r="1010" spans="1:60" outlineLevel="1" x14ac:dyDescent="0.25">
      <c r="A1010" s="217"/>
      <c r="B1010" s="218"/>
      <c r="C1010" s="244" t="s">
        <v>2056</v>
      </c>
      <c r="D1010" s="222"/>
      <c r="E1010" s="223">
        <v>18</v>
      </c>
      <c r="F1010" s="220"/>
      <c r="G1010" s="220"/>
      <c r="H1010" s="220"/>
      <c r="I1010" s="220"/>
      <c r="J1010" s="220"/>
      <c r="K1010" s="220"/>
      <c r="L1010" s="220"/>
      <c r="M1010" s="220"/>
      <c r="N1010" s="220"/>
      <c r="O1010" s="220"/>
      <c r="P1010" s="220"/>
      <c r="Q1010" s="220"/>
      <c r="R1010" s="220"/>
      <c r="S1010" s="220"/>
      <c r="T1010" s="220"/>
      <c r="U1010" s="220"/>
      <c r="V1010" s="220"/>
      <c r="W1010" s="220"/>
      <c r="X1010" s="220"/>
      <c r="Y1010" s="210"/>
      <c r="Z1010" s="210"/>
      <c r="AA1010" s="210"/>
      <c r="AB1010" s="210"/>
      <c r="AC1010" s="210"/>
      <c r="AD1010" s="210"/>
      <c r="AE1010" s="210"/>
      <c r="AF1010" s="210"/>
      <c r="AG1010" s="210" t="s">
        <v>282</v>
      </c>
      <c r="AH1010" s="210">
        <v>0</v>
      </c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</row>
    <row r="1011" spans="1:60" outlineLevel="1" x14ac:dyDescent="0.25">
      <c r="A1011" s="217"/>
      <c r="B1011" s="218"/>
      <c r="C1011" s="244" t="s">
        <v>2057</v>
      </c>
      <c r="D1011" s="222"/>
      <c r="E1011" s="223">
        <v>184.87</v>
      </c>
      <c r="F1011" s="220"/>
      <c r="G1011" s="220"/>
      <c r="H1011" s="220"/>
      <c r="I1011" s="220"/>
      <c r="J1011" s="220"/>
      <c r="K1011" s="220"/>
      <c r="L1011" s="220"/>
      <c r="M1011" s="220"/>
      <c r="N1011" s="220"/>
      <c r="O1011" s="220"/>
      <c r="P1011" s="220"/>
      <c r="Q1011" s="220"/>
      <c r="R1011" s="220"/>
      <c r="S1011" s="220"/>
      <c r="T1011" s="220"/>
      <c r="U1011" s="220"/>
      <c r="V1011" s="220"/>
      <c r="W1011" s="220"/>
      <c r="X1011" s="220"/>
      <c r="Y1011" s="210"/>
      <c r="Z1011" s="210"/>
      <c r="AA1011" s="210"/>
      <c r="AB1011" s="210"/>
      <c r="AC1011" s="210"/>
      <c r="AD1011" s="210"/>
      <c r="AE1011" s="210"/>
      <c r="AF1011" s="210"/>
      <c r="AG1011" s="210" t="s">
        <v>282</v>
      </c>
      <c r="AH1011" s="210">
        <v>0</v>
      </c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</row>
    <row r="1012" spans="1:60" outlineLevel="1" x14ac:dyDescent="0.25">
      <c r="A1012" s="217"/>
      <c r="B1012" s="218"/>
      <c r="C1012" s="264" t="s">
        <v>367</v>
      </c>
      <c r="D1012" s="248"/>
      <c r="E1012" s="249">
        <v>202.87</v>
      </c>
      <c r="F1012" s="220"/>
      <c r="G1012" s="220"/>
      <c r="H1012" s="220"/>
      <c r="I1012" s="220"/>
      <c r="J1012" s="220"/>
      <c r="K1012" s="220"/>
      <c r="L1012" s="220"/>
      <c r="M1012" s="220"/>
      <c r="N1012" s="220"/>
      <c r="O1012" s="220"/>
      <c r="P1012" s="220"/>
      <c r="Q1012" s="220"/>
      <c r="R1012" s="220"/>
      <c r="S1012" s="220"/>
      <c r="T1012" s="220"/>
      <c r="U1012" s="220"/>
      <c r="V1012" s="220"/>
      <c r="W1012" s="220"/>
      <c r="X1012" s="220"/>
      <c r="Y1012" s="210"/>
      <c r="Z1012" s="210"/>
      <c r="AA1012" s="210"/>
      <c r="AB1012" s="210"/>
      <c r="AC1012" s="210"/>
      <c r="AD1012" s="210"/>
      <c r="AE1012" s="210"/>
      <c r="AF1012" s="210"/>
      <c r="AG1012" s="210" t="s">
        <v>282</v>
      </c>
      <c r="AH1012" s="210">
        <v>1</v>
      </c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</row>
    <row r="1013" spans="1:60" outlineLevel="1" x14ac:dyDescent="0.25">
      <c r="A1013" s="217"/>
      <c r="B1013" s="218"/>
      <c r="C1013" s="244" t="s">
        <v>2058</v>
      </c>
      <c r="D1013" s="222"/>
      <c r="E1013" s="223">
        <v>148.52600000000001</v>
      </c>
      <c r="F1013" s="220"/>
      <c r="G1013" s="220"/>
      <c r="H1013" s="220"/>
      <c r="I1013" s="220"/>
      <c r="J1013" s="220"/>
      <c r="K1013" s="220"/>
      <c r="L1013" s="220"/>
      <c r="M1013" s="220"/>
      <c r="N1013" s="220"/>
      <c r="O1013" s="220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10"/>
      <c r="Z1013" s="210"/>
      <c r="AA1013" s="210"/>
      <c r="AB1013" s="210"/>
      <c r="AC1013" s="210"/>
      <c r="AD1013" s="210"/>
      <c r="AE1013" s="210"/>
      <c r="AF1013" s="210"/>
      <c r="AG1013" s="210" t="s">
        <v>282</v>
      </c>
      <c r="AH1013" s="210">
        <v>0</v>
      </c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</row>
    <row r="1014" spans="1:60" outlineLevel="1" x14ac:dyDescent="0.25">
      <c r="A1014" s="217"/>
      <c r="B1014" s="218"/>
      <c r="C1014" s="244" t="s">
        <v>2059</v>
      </c>
      <c r="D1014" s="222"/>
      <c r="E1014" s="223">
        <v>13.8</v>
      </c>
      <c r="F1014" s="220"/>
      <c r="G1014" s="220"/>
      <c r="H1014" s="220"/>
      <c r="I1014" s="220"/>
      <c r="J1014" s="220"/>
      <c r="K1014" s="220"/>
      <c r="L1014" s="220"/>
      <c r="M1014" s="220"/>
      <c r="N1014" s="220"/>
      <c r="O1014" s="220"/>
      <c r="P1014" s="220"/>
      <c r="Q1014" s="220"/>
      <c r="R1014" s="220"/>
      <c r="S1014" s="220"/>
      <c r="T1014" s="220"/>
      <c r="U1014" s="220"/>
      <c r="V1014" s="220"/>
      <c r="W1014" s="220"/>
      <c r="X1014" s="220"/>
      <c r="Y1014" s="210"/>
      <c r="Z1014" s="210"/>
      <c r="AA1014" s="210"/>
      <c r="AB1014" s="210"/>
      <c r="AC1014" s="210"/>
      <c r="AD1014" s="210"/>
      <c r="AE1014" s="210"/>
      <c r="AF1014" s="210"/>
      <c r="AG1014" s="210" t="s">
        <v>282</v>
      </c>
      <c r="AH1014" s="210">
        <v>0</v>
      </c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</row>
    <row r="1015" spans="1:60" outlineLevel="1" x14ac:dyDescent="0.25">
      <c r="A1015" s="217"/>
      <c r="B1015" s="218"/>
      <c r="C1015" s="264" t="s">
        <v>367</v>
      </c>
      <c r="D1015" s="248"/>
      <c r="E1015" s="249">
        <v>162.32599999999999</v>
      </c>
      <c r="F1015" s="220"/>
      <c r="G1015" s="220"/>
      <c r="H1015" s="220"/>
      <c r="I1015" s="220"/>
      <c r="J1015" s="220"/>
      <c r="K1015" s="220"/>
      <c r="L1015" s="220"/>
      <c r="M1015" s="220"/>
      <c r="N1015" s="220"/>
      <c r="O1015" s="220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10"/>
      <c r="Z1015" s="210"/>
      <c r="AA1015" s="210"/>
      <c r="AB1015" s="210"/>
      <c r="AC1015" s="210"/>
      <c r="AD1015" s="210"/>
      <c r="AE1015" s="210"/>
      <c r="AF1015" s="210"/>
      <c r="AG1015" s="210" t="s">
        <v>282</v>
      </c>
      <c r="AH1015" s="210">
        <v>1</v>
      </c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</row>
    <row r="1016" spans="1:60" outlineLevel="1" x14ac:dyDescent="0.25">
      <c r="A1016" s="217"/>
      <c r="B1016" s="218"/>
      <c r="C1016" s="244" t="s">
        <v>2060</v>
      </c>
      <c r="D1016" s="222"/>
      <c r="E1016" s="223">
        <v>18</v>
      </c>
      <c r="F1016" s="220"/>
      <c r="G1016" s="220"/>
      <c r="H1016" s="220"/>
      <c r="I1016" s="220"/>
      <c r="J1016" s="220"/>
      <c r="K1016" s="220"/>
      <c r="L1016" s="220"/>
      <c r="M1016" s="220"/>
      <c r="N1016" s="220"/>
      <c r="O1016" s="220"/>
      <c r="P1016" s="220"/>
      <c r="Q1016" s="220"/>
      <c r="R1016" s="220"/>
      <c r="S1016" s="220"/>
      <c r="T1016" s="220"/>
      <c r="U1016" s="220"/>
      <c r="V1016" s="220"/>
      <c r="W1016" s="220"/>
      <c r="X1016" s="220"/>
      <c r="Y1016" s="210"/>
      <c r="Z1016" s="210"/>
      <c r="AA1016" s="210"/>
      <c r="AB1016" s="210"/>
      <c r="AC1016" s="210"/>
      <c r="AD1016" s="210"/>
      <c r="AE1016" s="210"/>
      <c r="AF1016" s="210"/>
      <c r="AG1016" s="210" t="s">
        <v>282</v>
      </c>
      <c r="AH1016" s="210">
        <v>0</v>
      </c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</row>
    <row r="1017" spans="1:60" outlineLevel="1" x14ac:dyDescent="0.25">
      <c r="A1017" s="217"/>
      <c r="B1017" s="218"/>
      <c r="C1017" s="244" t="s">
        <v>2057</v>
      </c>
      <c r="D1017" s="222"/>
      <c r="E1017" s="223">
        <v>184.87</v>
      </c>
      <c r="F1017" s="220"/>
      <c r="G1017" s="220"/>
      <c r="H1017" s="220"/>
      <c r="I1017" s="220"/>
      <c r="J1017" s="220"/>
      <c r="K1017" s="220"/>
      <c r="L1017" s="220"/>
      <c r="M1017" s="220"/>
      <c r="N1017" s="220"/>
      <c r="O1017" s="220"/>
      <c r="P1017" s="220"/>
      <c r="Q1017" s="220"/>
      <c r="R1017" s="220"/>
      <c r="S1017" s="220"/>
      <c r="T1017" s="220"/>
      <c r="U1017" s="220"/>
      <c r="V1017" s="220"/>
      <c r="W1017" s="220"/>
      <c r="X1017" s="220"/>
      <c r="Y1017" s="210"/>
      <c r="Z1017" s="210"/>
      <c r="AA1017" s="210"/>
      <c r="AB1017" s="210"/>
      <c r="AC1017" s="210"/>
      <c r="AD1017" s="210"/>
      <c r="AE1017" s="210"/>
      <c r="AF1017" s="210"/>
      <c r="AG1017" s="210" t="s">
        <v>282</v>
      </c>
      <c r="AH1017" s="210">
        <v>0</v>
      </c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</row>
    <row r="1018" spans="1:60" outlineLevel="1" x14ac:dyDescent="0.25">
      <c r="A1018" s="217"/>
      <c r="B1018" s="218"/>
      <c r="C1018" s="264" t="s">
        <v>367</v>
      </c>
      <c r="D1018" s="248"/>
      <c r="E1018" s="249">
        <v>202.87</v>
      </c>
      <c r="F1018" s="220"/>
      <c r="G1018" s="220"/>
      <c r="H1018" s="220"/>
      <c r="I1018" s="220"/>
      <c r="J1018" s="220"/>
      <c r="K1018" s="220"/>
      <c r="L1018" s="220"/>
      <c r="M1018" s="220"/>
      <c r="N1018" s="220"/>
      <c r="O1018" s="220"/>
      <c r="P1018" s="220"/>
      <c r="Q1018" s="220"/>
      <c r="R1018" s="220"/>
      <c r="S1018" s="220"/>
      <c r="T1018" s="220"/>
      <c r="U1018" s="220"/>
      <c r="V1018" s="220"/>
      <c r="W1018" s="220"/>
      <c r="X1018" s="220"/>
      <c r="Y1018" s="210"/>
      <c r="Z1018" s="210"/>
      <c r="AA1018" s="210"/>
      <c r="AB1018" s="210"/>
      <c r="AC1018" s="210"/>
      <c r="AD1018" s="210"/>
      <c r="AE1018" s="210"/>
      <c r="AF1018" s="210"/>
      <c r="AG1018" s="210" t="s">
        <v>282</v>
      </c>
      <c r="AH1018" s="210">
        <v>1</v>
      </c>
      <c r="AI1018" s="210"/>
      <c r="AJ1018" s="210"/>
      <c r="AK1018" s="210"/>
      <c r="AL1018" s="210"/>
      <c r="AM1018" s="210"/>
      <c r="AN1018" s="210"/>
      <c r="AO1018" s="210"/>
      <c r="AP1018" s="210"/>
      <c r="AQ1018" s="210"/>
      <c r="AR1018" s="210"/>
      <c r="AS1018" s="210"/>
      <c r="AT1018" s="210"/>
      <c r="AU1018" s="210"/>
      <c r="AV1018" s="210"/>
      <c r="AW1018" s="210"/>
      <c r="AX1018" s="210"/>
      <c r="AY1018" s="210"/>
      <c r="AZ1018" s="210"/>
      <c r="BA1018" s="210"/>
      <c r="BB1018" s="210"/>
      <c r="BC1018" s="210"/>
      <c r="BD1018" s="210"/>
      <c r="BE1018" s="210"/>
      <c r="BF1018" s="210"/>
      <c r="BG1018" s="210"/>
      <c r="BH1018" s="210"/>
    </row>
    <row r="1019" spans="1:60" outlineLevel="1" x14ac:dyDescent="0.25">
      <c r="A1019" s="217"/>
      <c r="B1019" s="218"/>
      <c r="C1019" s="244" t="s">
        <v>2061</v>
      </c>
      <c r="D1019" s="222"/>
      <c r="E1019" s="223">
        <v>110.41800000000001</v>
      </c>
      <c r="F1019" s="220"/>
      <c r="G1019" s="220"/>
      <c r="H1019" s="220"/>
      <c r="I1019" s="220"/>
      <c r="J1019" s="220"/>
      <c r="K1019" s="220"/>
      <c r="L1019" s="220"/>
      <c r="M1019" s="220"/>
      <c r="N1019" s="220"/>
      <c r="O1019" s="220"/>
      <c r="P1019" s="220"/>
      <c r="Q1019" s="220"/>
      <c r="R1019" s="220"/>
      <c r="S1019" s="220"/>
      <c r="T1019" s="220"/>
      <c r="U1019" s="220"/>
      <c r="V1019" s="220"/>
      <c r="W1019" s="220"/>
      <c r="X1019" s="220"/>
      <c r="Y1019" s="210"/>
      <c r="Z1019" s="210"/>
      <c r="AA1019" s="210"/>
      <c r="AB1019" s="210"/>
      <c r="AC1019" s="210"/>
      <c r="AD1019" s="210"/>
      <c r="AE1019" s="210"/>
      <c r="AF1019" s="210"/>
      <c r="AG1019" s="210" t="s">
        <v>282</v>
      </c>
      <c r="AH1019" s="210">
        <v>0</v>
      </c>
      <c r="AI1019" s="210"/>
      <c r="AJ1019" s="210"/>
      <c r="AK1019" s="210"/>
      <c r="AL1019" s="210"/>
      <c r="AM1019" s="210"/>
      <c r="AN1019" s="210"/>
      <c r="AO1019" s="210"/>
      <c r="AP1019" s="210"/>
      <c r="AQ1019" s="210"/>
      <c r="AR1019" s="210"/>
      <c r="AS1019" s="210"/>
      <c r="AT1019" s="210"/>
      <c r="AU1019" s="210"/>
      <c r="AV1019" s="210"/>
      <c r="AW1019" s="210"/>
      <c r="AX1019" s="210"/>
      <c r="AY1019" s="210"/>
      <c r="AZ1019" s="210"/>
      <c r="BA1019" s="210"/>
      <c r="BB1019" s="210"/>
      <c r="BC1019" s="210"/>
      <c r="BD1019" s="210"/>
      <c r="BE1019" s="210"/>
      <c r="BF1019" s="210"/>
      <c r="BG1019" s="210"/>
      <c r="BH1019" s="210"/>
    </row>
    <row r="1020" spans="1:60" outlineLevel="1" x14ac:dyDescent="0.25">
      <c r="A1020" s="217"/>
      <c r="B1020" s="218"/>
      <c r="C1020" s="244" t="s">
        <v>2062</v>
      </c>
      <c r="D1020" s="222"/>
      <c r="E1020" s="223">
        <v>9.3000000000000007</v>
      </c>
      <c r="F1020" s="220"/>
      <c r="G1020" s="220"/>
      <c r="H1020" s="220"/>
      <c r="I1020" s="220"/>
      <c r="J1020" s="220"/>
      <c r="K1020" s="220"/>
      <c r="L1020" s="220"/>
      <c r="M1020" s="220"/>
      <c r="N1020" s="220"/>
      <c r="O1020" s="220"/>
      <c r="P1020" s="220"/>
      <c r="Q1020" s="220"/>
      <c r="R1020" s="220"/>
      <c r="S1020" s="220"/>
      <c r="T1020" s="220"/>
      <c r="U1020" s="220"/>
      <c r="V1020" s="220"/>
      <c r="W1020" s="220"/>
      <c r="X1020" s="220"/>
      <c r="Y1020" s="210"/>
      <c r="Z1020" s="210"/>
      <c r="AA1020" s="210"/>
      <c r="AB1020" s="210"/>
      <c r="AC1020" s="210"/>
      <c r="AD1020" s="210"/>
      <c r="AE1020" s="210"/>
      <c r="AF1020" s="210"/>
      <c r="AG1020" s="210" t="s">
        <v>282</v>
      </c>
      <c r="AH1020" s="210">
        <v>0</v>
      </c>
      <c r="AI1020" s="210"/>
      <c r="AJ1020" s="210"/>
      <c r="AK1020" s="210"/>
      <c r="AL1020" s="210"/>
      <c r="AM1020" s="210"/>
      <c r="AN1020" s="210"/>
      <c r="AO1020" s="210"/>
      <c r="AP1020" s="210"/>
      <c r="AQ1020" s="210"/>
      <c r="AR1020" s="210"/>
      <c r="AS1020" s="210"/>
      <c r="AT1020" s="210"/>
      <c r="AU1020" s="210"/>
      <c r="AV1020" s="210"/>
      <c r="AW1020" s="210"/>
      <c r="AX1020" s="210"/>
      <c r="AY1020" s="210"/>
      <c r="AZ1020" s="210"/>
      <c r="BA1020" s="210"/>
      <c r="BB1020" s="210"/>
      <c r="BC1020" s="210"/>
      <c r="BD1020" s="210"/>
      <c r="BE1020" s="210"/>
      <c r="BF1020" s="210"/>
      <c r="BG1020" s="210"/>
      <c r="BH1020" s="210"/>
    </row>
    <row r="1021" spans="1:60" outlineLevel="1" x14ac:dyDescent="0.25">
      <c r="A1021" s="217"/>
      <c r="B1021" s="218"/>
      <c r="C1021" s="264" t="s">
        <v>367</v>
      </c>
      <c r="D1021" s="248"/>
      <c r="E1021" s="249">
        <v>119.718</v>
      </c>
      <c r="F1021" s="220"/>
      <c r="G1021" s="220"/>
      <c r="H1021" s="220"/>
      <c r="I1021" s="220"/>
      <c r="J1021" s="220"/>
      <c r="K1021" s="220"/>
      <c r="L1021" s="220"/>
      <c r="M1021" s="220"/>
      <c r="N1021" s="220"/>
      <c r="O1021" s="220"/>
      <c r="P1021" s="220"/>
      <c r="Q1021" s="220"/>
      <c r="R1021" s="220"/>
      <c r="S1021" s="220"/>
      <c r="T1021" s="220"/>
      <c r="U1021" s="220"/>
      <c r="V1021" s="220"/>
      <c r="W1021" s="220"/>
      <c r="X1021" s="220"/>
      <c r="Y1021" s="210"/>
      <c r="Z1021" s="210"/>
      <c r="AA1021" s="210"/>
      <c r="AB1021" s="210"/>
      <c r="AC1021" s="210"/>
      <c r="AD1021" s="210"/>
      <c r="AE1021" s="210"/>
      <c r="AF1021" s="210"/>
      <c r="AG1021" s="210" t="s">
        <v>282</v>
      </c>
      <c r="AH1021" s="210">
        <v>1</v>
      </c>
      <c r="AI1021" s="210"/>
      <c r="AJ1021" s="210"/>
      <c r="AK1021" s="210"/>
      <c r="AL1021" s="210"/>
      <c r="AM1021" s="210"/>
      <c r="AN1021" s="210"/>
      <c r="AO1021" s="210"/>
      <c r="AP1021" s="210"/>
      <c r="AQ1021" s="210"/>
      <c r="AR1021" s="210"/>
      <c r="AS1021" s="210"/>
      <c r="AT1021" s="210"/>
      <c r="AU1021" s="210"/>
      <c r="AV1021" s="210"/>
      <c r="AW1021" s="210"/>
      <c r="AX1021" s="210"/>
      <c r="AY1021" s="210"/>
      <c r="AZ1021" s="210"/>
      <c r="BA1021" s="210"/>
      <c r="BB1021" s="210"/>
      <c r="BC1021" s="210"/>
      <c r="BD1021" s="210"/>
      <c r="BE1021" s="210"/>
      <c r="BF1021" s="210"/>
      <c r="BG1021" s="210"/>
      <c r="BH1021" s="210"/>
    </row>
    <row r="1022" spans="1:60" outlineLevel="1" x14ac:dyDescent="0.25">
      <c r="A1022" s="217"/>
      <c r="B1022" s="218"/>
      <c r="C1022" s="244" t="s">
        <v>2063</v>
      </c>
      <c r="D1022" s="222"/>
      <c r="E1022" s="223">
        <v>99.995000000000005</v>
      </c>
      <c r="F1022" s="220"/>
      <c r="G1022" s="220"/>
      <c r="H1022" s="220"/>
      <c r="I1022" s="220"/>
      <c r="J1022" s="220"/>
      <c r="K1022" s="220"/>
      <c r="L1022" s="220"/>
      <c r="M1022" s="220"/>
      <c r="N1022" s="220"/>
      <c r="O1022" s="220"/>
      <c r="P1022" s="220"/>
      <c r="Q1022" s="220"/>
      <c r="R1022" s="220"/>
      <c r="S1022" s="220"/>
      <c r="T1022" s="220"/>
      <c r="U1022" s="220"/>
      <c r="V1022" s="220"/>
      <c r="W1022" s="220"/>
      <c r="X1022" s="220"/>
      <c r="Y1022" s="210"/>
      <c r="Z1022" s="210"/>
      <c r="AA1022" s="210"/>
      <c r="AB1022" s="210"/>
      <c r="AC1022" s="210"/>
      <c r="AD1022" s="210"/>
      <c r="AE1022" s="210"/>
      <c r="AF1022" s="210"/>
      <c r="AG1022" s="210" t="s">
        <v>282</v>
      </c>
      <c r="AH1022" s="210">
        <v>0</v>
      </c>
      <c r="AI1022" s="210"/>
      <c r="AJ1022" s="210"/>
      <c r="AK1022" s="210"/>
      <c r="AL1022" s="210"/>
      <c r="AM1022" s="210"/>
      <c r="AN1022" s="210"/>
      <c r="AO1022" s="210"/>
      <c r="AP1022" s="210"/>
      <c r="AQ1022" s="210"/>
      <c r="AR1022" s="210"/>
      <c r="AS1022" s="210"/>
      <c r="AT1022" s="210"/>
      <c r="AU1022" s="210"/>
      <c r="AV1022" s="210"/>
      <c r="AW1022" s="210"/>
      <c r="AX1022" s="210"/>
      <c r="AY1022" s="210"/>
      <c r="AZ1022" s="210"/>
      <c r="BA1022" s="210"/>
      <c r="BB1022" s="210"/>
      <c r="BC1022" s="210"/>
      <c r="BD1022" s="210"/>
      <c r="BE1022" s="210"/>
      <c r="BF1022" s="210"/>
      <c r="BG1022" s="210"/>
      <c r="BH1022" s="210"/>
    </row>
    <row r="1023" spans="1:60" outlineLevel="1" x14ac:dyDescent="0.25">
      <c r="A1023" s="217"/>
      <c r="B1023" s="218"/>
      <c r="C1023" s="244" t="s">
        <v>2064</v>
      </c>
      <c r="D1023" s="222"/>
      <c r="E1023" s="223">
        <v>9.9</v>
      </c>
      <c r="F1023" s="220"/>
      <c r="G1023" s="220"/>
      <c r="H1023" s="220"/>
      <c r="I1023" s="220"/>
      <c r="J1023" s="220"/>
      <c r="K1023" s="220"/>
      <c r="L1023" s="220"/>
      <c r="M1023" s="220"/>
      <c r="N1023" s="220"/>
      <c r="O1023" s="220"/>
      <c r="P1023" s="220"/>
      <c r="Q1023" s="220"/>
      <c r="R1023" s="220"/>
      <c r="S1023" s="220"/>
      <c r="T1023" s="220"/>
      <c r="U1023" s="220"/>
      <c r="V1023" s="220"/>
      <c r="W1023" s="220"/>
      <c r="X1023" s="220"/>
      <c r="Y1023" s="210"/>
      <c r="Z1023" s="210"/>
      <c r="AA1023" s="210"/>
      <c r="AB1023" s="210"/>
      <c r="AC1023" s="210"/>
      <c r="AD1023" s="210"/>
      <c r="AE1023" s="210"/>
      <c r="AF1023" s="210"/>
      <c r="AG1023" s="210" t="s">
        <v>282</v>
      </c>
      <c r="AH1023" s="210">
        <v>0</v>
      </c>
      <c r="AI1023" s="210"/>
      <c r="AJ1023" s="210"/>
      <c r="AK1023" s="210"/>
      <c r="AL1023" s="210"/>
      <c r="AM1023" s="210"/>
      <c r="AN1023" s="210"/>
      <c r="AO1023" s="210"/>
      <c r="AP1023" s="210"/>
      <c r="AQ1023" s="210"/>
      <c r="AR1023" s="210"/>
      <c r="AS1023" s="210"/>
      <c r="AT1023" s="210"/>
      <c r="AU1023" s="210"/>
      <c r="AV1023" s="210"/>
      <c r="AW1023" s="210"/>
      <c r="AX1023" s="210"/>
      <c r="AY1023" s="210"/>
      <c r="AZ1023" s="210"/>
      <c r="BA1023" s="210"/>
      <c r="BB1023" s="210"/>
      <c r="BC1023" s="210"/>
      <c r="BD1023" s="210"/>
      <c r="BE1023" s="210"/>
      <c r="BF1023" s="210"/>
      <c r="BG1023" s="210"/>
      <c r="BH1023" s="210"/>
    </row>
    <row r="1024" spans="1:60" outlineLevel="1" x14ac:dyDescent="0.25">
      <c r="A1024" s="217"/>
      <c r="B1024" s="218"/>
      <c r="C1024" s="264" t="s">
        <v>367</v>
      </c>
      <c r="D1024" s="248"/>
      <c r="E1024" s="249">
        <v>109.895</v>
      </c>
      <c r="F1024" s="220"/>
      <c r="G1024" s="220"/>
      <c r="H1024" s="220"/>
      <c r="I1024" s="220"/>
      <c r="J1024" s="220"/>
      <c r="K1024" s="220"/>
      <c r="L1024" s="220"/>
      <c r="M1024" s="220"/>
      <c r="N1024" s="220"/>
      <c r="O1024" s="220"/>
      <c r="P1024" s="220"/>
      <c r="Q1024" s="220"/>
      <c r="R1024" s="220"/>
      <c r="S1024" s="220"/>
      <c r="T1024" s="220"/>
      <c r="U1024" s="220"/>
      <c r="V1024" s="220"/>
      <c r="W1024" s="220"/>
      <c r="X1024" s="220"/>
      <c r="Y1024" s="210"/>
      <c r="Z1024" s="210"/>
      <c r="AA1024" s="210"/>
      <c r="AB1024" s="210"/>
      <c r="AC1024" s="210"/>
      <c r="AD1024" s="210"/>
      <c r="AE1024" s="210"/>
      <c r="AF1024" s="210"/>
      <c r="AG1024" s="210" t="s">
        <v>282</v>
      </c>
      <c r="AH1024" s="210">
        <v>1</v>
      </c>
      <c r="AI1024" s="210"/>
      <c r="AJ1024" s="210"/>
      <c r="AK1024" s="210"/>
      <c r="AL1024" s="210"/>
      <c r="AM1024" s="210"/>
      <c r="AN1024" s="210"/>
      <c r="AO1024" s="210"/>
      <c r="AP1024" s="210"/>
      <c r="AQ1024" s="210"/>
      <c r="AR1024" s="210"/>
      <c r="AS1024" s="210"/>
      <c r="AT1024" s="210"/>
      <c r="AU1024" s="210"/>
      <c r="AV1024" s="210"/>
      <c r="AW1024" s="210"/>
      <c r="AX1024" s="210"/>
      <c r="AY1024" s="210"/>
      <c r="AZ1024" s="210"/>
      <c r="BA1024" s="210"/>
      <c r="BB1024" s="210"/>
      <c r="BC1024" s="210"/>
      <c r="BD1024" s="210"/>
      <c r="BE1024" s="210"/>
      <c r="BF1024" s="210"/>
      <c r="BG1024" s="210"/>
      <c r="BH1024" s="210"/>
    </row>
    <row r="1025" spans="1:60" ht="20.399999999999999" outlineLevel="1" x14ac:dyDescent="0.25">
      <c r="A1025" s="231">
        <v>284</v>
      </c>
      <c r="B1025" s="232" t="s">
        <v>2065</v>
      </c>
      <c r="C1025" s="242" t="s">
        <v>2066</v>
      </c>
      <c r="D1025" s="233" t="s">
        <v>290</v>
      </c>
      <c r="E1025" s="234">
        <v>1140.0250000000001</v>
      </c>
      <c r="F1025" s="235"/>
      <c r="G1025" s="236">
        <f>ROUND(E1025*F1025,2)</f>
        <v>0</v>
      </c>
      <c r="H1025" s="235"/>
      <c r="I1025" s="236">
        <f>ROUND(E1025*H1025,2)</f>
        <v>0</v>
      </c>
      <c r="J1025" s="235"/>
      <c r="K1025" s="236">
        <f>ROUND(E1025*J1025,2)</f>
        <v>0</v>
      </c>
      <c r="L1025" s="236">
        <v>15</v>
      </c>
      <c r="M1025" s="236">
        <f>G1025*(1+L1025/100)</f>
        <v>0</v>
      </c>
      <c r="N1025" s="236">
        <v>2.3500000000000001E-3</v>
      </c>
      <c r="O1025" s="236">
        <f>ROUND(E1025*N1025,2)</f>
        <v>2.68</v>
      </c>
      <c r="P1025" s="236">
        <v>0</v>
      </c>
      <c r="Q1025" s="236">
        <f>ROUND(E1025*P1025,2)</f>
        <v>0</v>
      </c>
      <c r="R1025" s="236" t="s">
        <v>1986</v>
      </c>
      <c r="S1025" s="236" t="s">
        <v>243</v>
      </c>
      <c r="T1025" s="237" t="s">
        <v>243</v>
      </c>
      <c r="U1025" s="220">
        <v>1.1299999999999999</v>
      </c>
      <c r="V1025" s="220">
        <f>ROUND(E1025*U1025,2)</f>
        <v>1288.23</v>
      </c>
      <c r="W1025" s="220"/>
      <c r="X1025" s="220" t="s">
        <v>292</v>
      </c>
      <c r="Y1025" s="210"/>
      <c r="Z1025" s="210"/>
      <c r="AA1025" s="210"/>
      <c r="AB1025" s="210"/>
      <c r="AC1025" s="210"/>
      <c r="AD1025" s="210"/>
      <c r="AE1025" s="210"/>
      <c r="AF1025" s="210"/>
      <c r="AG1025" s="210" t="s">
        <v>627</v>
      </c>
      <c r="AH1025" s="210"/>
      <c r="AI1025" s="210"/>
      <c r="AJ1025" s="210"/>
      <c r="AK1025" s="210"/>
      <c r="AL1025" s="210"/>
      <c r="AM1025" s="210"/>
      <c r="AN1025" s="210"/>
      <c r="AO1025" s="210"/>
      <c r="AP1025" s="210"/>
      <c r="AQ1025" s="210"/>
      <c r="AR1025" s="210"/>
      <c r="AS1025" s="210"/>
      <c r="AT1025" s="210"/>
      <c r="AU1025" s="210"/>
      <c r="AV1025" s="210"/>
      <c r="AW1025" s="210"/>
      <c r="AX1025" s="210"/>
      <c r="AY1025" s="210"/>
      <c r="AZ1025" s="210"/>
      <c r="BA1025" s="210"/>
      <c r="BB1025" s="210"/>
      <c r="BC1025" s="210"/>
      <c r="BD1025" s="210"/>
      <c r="BE1025" s="210"/>
      <c r="BF1025" s="210"/>
      <c r="BG1025" s="210"/>
      <c r="BH1025" s="210"/>
    </row>
    <row r="1026" spans="1:60" outlineLevel="1" x14ac:dyDescent="0.25">
      <c r="A1026" s="217"/>
      <c r="B1026" s="218"/>
      <c r="C1026" s="244" t="s">
        <v>368</v>
      </c>
      <c r="D1026" s="222"/>
      <c r="E1026" s="223"/>
      <c r="F1026" s="220"/>
      <c r="G1026" s="220"/>
      <c r="H1026" s="220"/>
      <c r="I1026" s="220"/>
      <c r="J1026" s="220"/>
      <c r="K1026" s="220"/>
      <c r="L1026" s="220"/>
      <c r="M1026" s="220"/>
      <c r="N1026" s="220"/>
      <c r="O1026" s="220"/>
      <c r="P1026" s="220"/>
      <c r="Q1026" s="220"/>
      <c r="R1026" s="220"/>
      <c r="S1026" s="220"/>
      <c r="T1026" s="220"/>
      <c r="U1026" s="220"/>
      <c r="V1026" s="220"/>
      <c r="W1026" s="220"/>
      <c r="X1026" s="220"/>
      <c r="Y1026" s="210"/>
      <c r="Z1026" s="210"/>
      <c r="AA1026" s="210"/>
      <c r="AB1026" s="210"/>
      <c r="AC1026" s="210"/>
      <c r="AD1026" s="210"/>
      <c r="AE1026" s="210"/>
      <c r="AF1026" s="210"/>
      <c r="AG1026" s="210" t="s">
        <v>282</v>
      </c>
      <c r="AH1026" s="210">
        <v>0</v>
      </c>
      <c r="AI1026" s="210"/>
      <c r="AJ1026" s="210"/>
      <c r="AK1026" s="210"/>
      <c r="AL1026" s="210"/>
      <c r="AM1026" s="210"/>
      <c r="AN1026" s="210"/>
      <c r="AO1026" s="210"/>
      <c r="AP1026" s="210"/>
      <c r="AQ1026" s="210"/>
      <c r="AR1026" s="210"/>
      <c r="AS1026" s="210"/>
      <c r="AT1026" s="210"/>
      <c r="AU1026" s="210"/>
      <c r="AV1026" s="210"/>
      <c r="AW1026" s="210"/>
      <c r="AX1026" s="210"/>
      <c r="AY1026" s="210"/>
      <c r="AZ1026" s="210"/>
      <c r="BA1026" s="210"/>
      <c r="BB1026" s="210"/>
      <c r="BC1026" s="210"/>
      <c r="BD1026" s="210"/>
      <c r="BE1026" s="210"/>
      <c r="BF1026" s="210"/>
      <c r="BG1026" s="210"/>
      <c r="BH1026" s="210"/>
    </row>
    <row r="1027" spans="1:60" outlineLevel="1" x14ac:dyDescent="0.25">
      <c r="A1027" s="217"/>
      <c r="B1027" s="218"/>
      <c r="C1027" s="244" t="s">
        <v>2046</v>
      </c>
      <c r="D1027" s="222"/>
      <c r="E1027" s="223">
        <v>7.41</v>
      </c>
      <c r="F1027" s="220"/>
      <c r="G1027" s="220"/>
      <c r="H1027" s="220"/>
      <c r="I1027" s="220"/>
      <c r="J1027" s="220"/>
      <c r="K1027" s="220"/>
      <c r="L1027" s="220"/>
      <c r="M1027" s="220"/>
      <c r="N1027" s="220"/>
      <c r="O1027" s="220"/>
      <c r="P1027" s="220"/>
      <c r="Q1027" s="220"/>
      <c r="R1027" s="220"/>
      <c r="S1027" s="220"/>
      <c r="T1027" s="220"/>
      <c r="U1027" s="220"/>
      <c r="V1027" s="220"/>
      <c r="W1027" s="220"/>
      <c r="X1027" s="220"/>
      <c r="Y1027" s="210"/>
      <c r="Z1027" s="210"/>
      <c r="AA1027" s="210"/>
      <c r="AB1027" s="210"/>
      <c r="AC1027" s="210"/>
      <c r="AD1027" s="210"/>
      <c r="AE1027" s="210"/>
      <c r="AF1027" s="210"/>
      <c r="AG1027" s="210" t="s">
        <v>282</v>
      </c>
      <c r="AH1027" s="210">
        <v>0</v>
      </c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</row>
    <row r="1028" spans="1:60" outlineLevel="1" x14ac:dyDescent="0.25">
      <c r="A1028" s="217"/>
      <c r="B1028" s="218"/>
      <c r="C1028" s="244" t="s">
        <v>2047</v>
      </c>
      <c r="D1028" s="222"/>
      <c r="E1028" s="223">
        <v>12.9</v>
      </c>
      <c r="F1028" s="220"/>
      <c r="G1028" s="220"/>
      <c r="H1028" s="220"/>
      <c r="I1028" s="220"/>
      <c r="J1028" s="220"/>
      <c r="K1028" s="220"/>
      <c r="L1028" s="220"/>
      <c r="M1028" s="220"/>
      <c r="N1028" s="220"/>
      <c r="O1028" s="220"/>
      <c r="P1028" s="220"/>
      <c r="Q1028" s="220"/>
      <c r="R1028" s="220"/>
      <c r="S1028" s="220"/>
      <c r="T1028" s="220"/>
      <c r="U1028" s="220"/>
      <c r="V1028" s="220"/>
      <c r="W1028" s="220"/>
      <c r="X1028" s="220"/>
      <c r="Y1028" s="210"/>
      <c r="Z1028" s="210"/>
      <c r="AA1028" s="210"/>
      <c r="AB1028" s="210"/>
      <c r="AC1028" s="210"/>
      <c r="AD1028" s="210"/>
      <c r="AE1028" s="210"/>
      <c r="AF1028" s="210"/>
      <c r="AG1028" s="210" t="s">
        <v>282</v>
      </c>
      <c r="AH1028" s="210">
        <v>0</v>
      </c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</row>
    <row r="1029" spans="1:60" outlineLevel="1" x14ac:dyDescent="0.25">
      <c r="A1029" s="217"/>
      <c r="B1029" s="218"/>
      <c r="C1029" s="244" t="s">
        <v>2048</v>
      </c>
      <c r="D1029" s="222"/>
      <c r="E1029" s="223">
        <v>36.9</v>
      </c>
      <c r="F1029" s="220"/>
      <c r="G1029" s="220"/>
      <c r="H1029" s="220"/>
      <c r="I1029" s="220"/>
      <c r="J1029" s="220"/>
      <c r="K1029" s="220"/>
      <c r="L1029" s="220"/>
      <c r="M1029" s="220"/>
      <c r="N1029" s="220"/>
      <c r="O1029" s="220"/>
      <c r="P1029" s="220"/>
      <c r="Q1029" s="220"/>
      <c r="R1029" s="220"/>
      <c r="S1029" s="220"/>
      <c r="T1029" s="220"/>
      <c r="U1029" s="220"/>
      <c r="V1029" s="220"/>
      <c r="W1029" s="220"/>
      <c r="X1029" s="220"/>
      <c r="Y1029" s="210"/>
      <c r="Z1029" s="210"/>
      <c r="AA1029" s="210"/>
      <c r="AB1029" s="210"/>
      <c r="AC1029" s="210"/>
      <c r="AD1029" s="210"/>
      <c r="AE1029" s="210"/>
      <c r="AF1029" s="210"/>
      <c r="AG1029" s="210" t="s">
        <v>282</v>
      </c>
      <c r="AH1029" s="210">
        <v>0</v>
      </c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</row>
    <row r="1030" spans="1:60" outlineLevel="1" x14ac:dyDescent="0.25">
      <c r="A1030" s="217"/>
      <c r="B1030" s="218"/>
      <c r="C1030" s="264" t="s">
        <v>367</v>
      </c>
      <c r="D1030" s="248"/>
      <c r="E1030" s="249">
        <v>57.21</v>
      </c>
      <c r="F1030" s="220"/>
      <c r="G1030" s="220"/>
      <c r="H1030" s="220"/>
      <c r="I1030" s="220"/>
      <c r="J1030" s="220"/>
      <c r="K1030" s="220"/>
      <c r="L1030" s="220"/>
      <c r="M1030" s="220"/>
      <c r="N1030" s="220"/>
      <c r="O1030" s="220"/>
      <c r="P1030" s="220"/>
      <c r="Q1030" s="220"/>
      <c r="R1030" s="220"/>
      <c r="S1030" s="220"/>
      <c r="T1030" s="220"/>
      <c r="U1030" s="220"/>
      <c r="V1030" s="220"/>
      <c r="W1030" s="220"/>
      <c r="X1030" s="220"/>
      <c r="Y1030" s="210"/>
      <c r="Z1030" s="210"/>
      <c r="AA1030" s="210"/>
      <c r="AB1030" s="210"/>
      <c r="AC1030" s="210"/>
      <c r="AD1030" s="210"/>
      <c r="AE1030" s="210"/>
      <c r="AF1030" s="210"/>
      <c r="AG1030" s="210" t="s">
        <v>282</v>
      </c>
      <c r="AH1030" s="210">
        <v>1</v>
      </c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</row>
    <row r="1031" spans="1:60" outlineLevel="1" x14ac:dyDescent="0.25">
      <c r="A1031" s="217"/>
      <c r="B1031" s="218"/>
      <c r="C1031" s="244" t="s">
        <v>374</v>
      </c>
      <c r="D1031" s="222"/>
      <c r="E1031" s="223"/>
      <c r="F1031" s="220"/>
      <c r="G1031" s="220"/>
      <c r="H1031" s="220"/>
      <c r="I1031" s="220"/>
      <c r="J1031" s="220"/>
      <c r="K1031" s="220"/>
      <c r="L1031" s="220"/>
      <c r="M1031" s="220"/>
      <c r="N1031" s="220"/>
      <c r="O1031" s="220"/>
      <c r="P1031" s="220"/>
      <c r="Q1031" s="220"/>
      <c r="R1031" s="220"/>
      <c r="S1031" s="220"/>
      <c r="T1031" s="220"/>
      <c r="U1031" s="220"/>
      <c r="V1031" s="220"/>
      <c r="W1031" s="220"/>
      <c r="X1031" s="220"/>
      <c r="Y1031" s="210"/>
      <c r="Z1031" s="210"/>
      <c r="AA1031" s="210"/>
      <c r="AB1031" s="210"/>
      <c r="AC1031" s="210"/>
      <c r="AD1031" s="210"/>
      <c r="AE1031" s="210"/>
      <c r="AF1031" s="210"/>
      <c r="AG1031" s="210" t="s">
        <v>282</v>
      </c>
      <c r="AH1031" s="210">
        <v>0</v>
      </c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</row>
    <row r="1032" spans="1:60" outlineLevel="1" x14ac:dyDescent="0.25">
      <c r="A1032" s="217"/>
      <c r="B1032" s="218"/>
      <c r="C1032" s="244" t="s">
        <v>2049</v>
      </c>
      <c r="D1032" s="222"/>
      <c r="E1032" s="223">
        <v>20.625</v>
      </c>
      <c r="F1032" s="220"/>
      <c r="G1032" s="220"/>
      <c r="H1032" s="220"/>
      <c r="I1032" s="220"/>
      <c r="J1032" s="220"/>
      <c r="K1032" s="220"/>
      <c r="L1032" s="220"/>
      <c r="M1032" s="220"/>
      <c r="N1032" s="220"/>
      <c r="O1032" s="220"/>
      <c r="P1032" s="220"/>
      <c r="Q1032" s="220"/>
      <c r="R1032" s="220"/>
      <c r="S1032" s="220"/>
      <c r="T1032" s="220"/>
      <c r="U1032" s="220"/>
      <c r="V1032" s="220"/>
      <c r="W1032" s="220"/>
      <c r="X1032" s="220"/>
      <c r="Y1032" s="210"/>
      <c r="Z1032" s="210"/>
      <c r="AA1032" s="210"/>
      <c r="AB1032" s="210"/>
      <c r="AC1032" s="210"/>
      <c r="AD1032" s="210"/>
      <c r="AE1032" s="210"/>
      <c r="AF1032" s="210"/>
      <c r="AG1032" s="210" t="s">
        <v>282</v>
      </c>
      <c r="AH1032" s="210">
        <v>0</v>
      </c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</row>
    <row r="1033" spans="1:60" outlineLevel="1" x14ac:dyDescent="0.25">
      <c r="A1033" s="217"/>
      <c r="B1033" s="218"/>
      <c r="C1033" s="244" t="s">
        <v>2050</v>
      </c>
      <c r="D1033" s="222"/>
      <c r="E1033" s="223">
        <v>50.61</v>
      </c>
      <c r="F1033" s="220"/>
      <c r="G1033" s="220"/>
      <c r="H1033" s="220"/>
      <c r="I1033" s="220"/>
      <c r="J1033" s="220"/>
      <c r="K1033" s="220"/>
      <c r="L1033" s="220"/>
      <c r="M1033" s="220"/>
      <c r="N1033" s="220"/>
      <c r="O1033" s="220"/>
      <c r="P1033" s="220"/>
      <c r="Q1033" s="220"/>
      <c r="R1033" s="220"/>
      <c r="S1033" s="220"/>
      <c r="T1033" s="220"/>
      <c r="U1033" s="220"/>
      <c r="V1033" s="220"/>
      <c r="W1033" s="220"/>
      <c r="X1033" s="220"/>
      <c r="Y1033" s="210"/>
      <c r="Z1033" s="210"/>
      <c r="AA1033" s="210"/>
      <c r="AB1033" s="210"/>
      <c r="AC1033" s="210"/>
      <c r="AD1033" s="210"/>
      <c r="AE1033" s="210"/>
      <c r="AF1033" s="210"/>
      <c r="AG1033" s="210" t="s">
        <v>282</v>
      </c>
      <c r="AH1033" s="210">
        <v>0</v>
      </c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</row>
    <row r="1034" spans="1:60" outlineLevel="1" x14ac:dyDescent="0.25">
      <c r="A1034" s="217"/>
      <c r="B1034" s="218"/>
      <c r="C1034" s="244" t="s">
        <v>2051</v>
      </c>
      <c r="D1034" s="222"/>
      <c r="E1034" s="223">
        <v>40.56</v>
      </c>
      <c r="F1034" s="220"/>
      <c r="G1034" s="220"/>
      <c r="H1034" s="220"/>
      <c r="I1034" s="220"/>
      <c r="J1034" s="220"/>
      <c r="K1034" s="220"/>
      <c r="L1034" s="220"/>
      <c r="M1034" s="220"/>
      <c r="N1034" s="220"/>
      <c r="O1034" s="220"/>
      <c r="P1034" s="220"/>
      <c r="Q1034" s="220"/>
      <c r="R1034" s="220"/>
      <c r="S1034" s="220"/>
      <c r="T1034" s="220"/>
      <c r="U1034" s="220"/>
      <c r="V1034" s="220"/>
      <c r="W1034" s="220"/>
      <c r="X1034" s="220"/>
      <c r="Y1034" s="210"/>
      <c r="Z1034" s="210"/>
      <c r="AA1034" s="210"/>
      <c r="AB1034" s="210"/>
      <c r="AC1034" s="210"/>
      <c r="AD1034" s="210"/>
      <c r="AE1034" s="210"/>
      <c r="AF1034" s="210"/>
      <c r="AG1034" s="210" t="s">
        <v>282</v>
      </c>
      <c r="AH1034" s="210">
        <v>0</v>
      </c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</row>
    <row r="1035" spans="1:60" outlineLevel="1" x14ac:dyDescent="0.25">
      <c r="A1035" s="217"/>
      <c r="B1035" s="218"/>
      <c r="C1035" s="264" t="s">
        <v>367</v>
      </c>
      <c r="D1035" s="248"/>
      <c r="E1035" s="249">
        <v>111.795</v>
      </c>
      <c r="F1035" s="220"/>
      <c r="G1035" s="220"/>
      <c r="H1035" s="220"/>
      <c r="I1035" s="220"/>
      <c r="J1035" s="220"/>
      <c r="K1035" s="220"/>
      <c r="L1035" s="220"/>
      <c r="M1035" s="220"/>
      <c r="N1035" s="220"/>
      <c r="O1035" s="220"/>
      <c r="P1035" s="220"/>
      <c r="Q1035" s="220"/>
      <c r="R1035" s="220"/>
      <c r="S1035" s="220"/>
      <c r="T1035" s="220"/>
      <c r="U1035" s="220"/>
      <c r="V1035" s="220"/>
      <c r="W1035" s="220"/>
      <c r="X1035" s="220"/>
      <c r="Y1035" s="210"/>
      <c r="Z1035" s="210"/>
      <c r="AA1035" s="210"/>
      <c r="AB1035" s="210"/>
      <c r="AC1035" s="210"/>
      <c r="AD1035" s="210"/>
      <c r="AE1035" s="210"/>
      <c r="AF1035" s="210"/>
      <c r="AG1035" s="210" t="s">
        <v>282</v>
      </c>
      <c r="AH1035" s="210">
        <v>1</v>
      </c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</row>
    <row r="1036" spans="1:60" outlineLevel="1" x14ac:dyDescent="0.25">
      <c r="A1036" s="217"/>
      <c r="B1036" s="218"/>
      <c r="C1036" s="244" t="s">
        <v>2052</v>
      </c>
      <c r="D1036" s="222"/>
      <c r="E1036" s="223">
        <v>17.311</v>
      </c>
      <c r="F1036" s="220"/>
      <c r="G1036" s="220"/>
      <c r="H1036" s="220"/>
      <c r="I1036" s="220"/>
      <c r="J1036" s="220"/>
      <c r="K1036" s="220"/>
      <c r="L1036" s="220"/>
      <c r="M1036" s="220"/>
      <c r="N1036" s="220"/>
      <c r="O1036" s="220"/>
      <c r="P1036" s="220"/>
      <c r="Q1036" s="220"/>
      <c r="R1036" s="220"/>
      <c r="S1036" s="220"/>
      <c r="T1036" s="220"/>
      <c r="U1036" s="220"/>
      <c r="V1036" s="220"/>
      <c r="W1036" s="220"/>
      <c r="X1036" s="220"/>
      <c r="Y1036" s="210"/>
      <c r="Z1036" s="210"/>
      <c r="AA1036" s="210"/>
      <c r="AB1036" s="210"/>
      <c r="AC1036" s="210"/>
      <c r="AD1036" s="210"/>
      <c r="AE1036" s="210"/>
      <c r="AF1036" s="210"/>
      <c r="AG1036" s="210" t="s">
        <v>282</v>
      </c>
      <c r="AH1036" s="210">
        <v>0</v>
      </c>
      <c r="AI1036" s="210"/>
      <c r="AJ1036" s="210"/>
      <c r="AK1036" s="210"/>
      <c r="AL1036" s="210"/>
      <c r="AM1036" s="210"/>
      <c r="AN1036" s="210"/>
      <c r="AO1036" s="210"/>
      <c r="AP1036" s="210"/>
      <c r="AQ1036" s="210"/>
      <c r="AR1036" s="210"/>
      <c r="AS1036" s="210"/>
      <c r="AT1036" s="210"/>
      <c r="AU1036" s="210"/>
      <c r="AV1036" s="210"/>
      <c r="AW1036" s="210"/>
      <c r="AX1036" s="210"/>
      <c r="AY1036" s="210"/>
      <c r="AZ1036" s="210"/>
      <c r="BA1036" s="210"/>
      <c r="BB1036" s="210"/>
      <c r="BC1036" s="210"/>
      <c r="BD1036" s="210"/>
      <c r="BE1036" s="210"/>
      <c r="BF1036" s="210"/>
      <c r="BG1036" s="210"/>
      <c r="BH1036" s="210"/>
    </row>
    <row r="1037" spans="1:60" outlineLevel="1" x14ac:dyDescent="0.25">
      <c r="A1037" s="217"/>
      <c r="B1037" s="218"/>
      <c r="C1037" s="244" t="s">
        <v>2053</v>
      </c>
      <c r="D1037" s="222"/>
      <c r="E1037" s="223">
        <v>36.36</v>
      </c>
      <c r="F1037" s="220"/>
      <c r="G1037" s="220"/>
      <c r="H1037" s="220"/>
      <c r="I1037" s="220"/>
      <c r="J1037" s="220"/>
      <c r="K1037" s="220"/>
      <c r="L1037" s="220"/>
      <c r="M1037" s="220"/>
      <c r="N1037" s="220"/>
      <c r="O1037" s="220"/>
      <c r="P1037" s="220"/>
      <c r="Q1037" s="220"/>
      <c r="R1037" s="220"/>
      <c r="S1037" s="220"/>
      <c r="T1037" s="220"/>
      <c r="U1037" s="220"/>
      <c r="V1037" s="220"/>
      <c r="W1037" s="220"/>
      <c r="X1037" s="220"/>
      <c r="Y1037" s="210"/>
      <c r="Z1037" s="210"/>
      <c r="AA1037" s="210"/>
      <c r="AB1037" s="210"/>
      <c r="AC1037" s="210"/>
      <c r="AD1037" s="210"/>
      <c r="AE1037" s="210"/>
      <c r="AF1037" s="210"/>
      <c r="AG1037" s="210" t="s">
        <v>282</v>
      </c>
      <c r="AH1037" s="210">
        <v>0</v>
      </c>
      <c r="AI1037" s="210"/>
      <c r="AJ1037" s="210"/>
      <c r="AK1037" s="210"/>
      <c r="AL1037" s="210"/>
      <c r="AM1037" s="210"/>
      <c r="AN1037" s="210"/>
      <c r="AO1037" s="210"/>
      <c r="AP1037" s="210"/>
      <c r="AQ1037" s="210"/>
      <c r="AR1037" s="210"/>
      <c r="AS1037" s="210"/>
      <c r="AT1037" s="210"/>
      <c r="AU1037" s="210"/>
      <c r="AV1037" s="210"/>
      <c r="AW1037" s="210"/>
      <c r="AX1037" s="210"/>
      <c r="AY1037" s="210"/>
      <c r="AZ1037" s="210"/>
      <c r="BA1037" s="210"/>
      <c r="BB1037" s="210"/>
      <c r="BC1037" s="210"/>
      <c r="BD1037" s="210"/>
      <c r="BE1037" s="210"/>
      <c r="BF1037" s="210"/>
      <c r="BG1037" s="210"/>
      <c r="BH1037" s="210"/>
    </row>
    <row r="1038" spans="1:60" outlineLevel="1" x14ac:dyDescent="0.25">
      <c r="A1038" s="217"/>
      <c r="B1038" s="218"/>
      <c r="C1038" s="244" t="s">
        <v>2054</v>
      </c>
      <c r="D1038" s="222"/>
      <c r="E1038" s="223">
        <v>28.308</v>
      </c>
      <c r="F1038" s="220"/>
      <c r="G1038" s="220"/>
      <c r="H1038" s="220"/>
      <c r="I1038" s="220"/>
      <c r="J1038" s="220"/>
      <c r="K1038" s="220"/>
      <c r="L1038" s="220"/>
      <c r="M1038" s="220"/>
      <c r="N1038" s="220"/>
      <c r="O1038" s="220"/>
      <c r="P1038" s="220"/>
      <c r="Q1038" s="220"/>
      <c r="R1038" s="220"/>
      <c r="S1038" s="220"/>
      <c r="T1038" s="220"/>
      <c r="U1038" s="220"/>
      <c r="V1038" s="220"/>
      <c r="W1038" s="220"/>
      <c r="X1038" s="220"/>
      <c r="Y1038" s="210"/>
      <c r="Z1038" s="210"/>
      <c r="AA1038" s="210"/>
      <c r="AB1038" s="210"/>
      <c r="AC1038" s="210"/>
      <c r="AD1038" s="210"/>
      <c r="AE1038" s="210"/>
      <c r="AF1038" s="210"/>
      <c r="AG1038" s="210" t="s">
        <v>282</v>
      </c>
      <c r="AH1038" s="210">
        <v>0</v>
      </c>
      <c r="AI1038" s="210"/>
      <c r="AJ1038" s="210"/>
      <c r="AK1038" s="210"/>
      <c r="AL1038" s="210"/>
      <c r="AM1038" s="210"/>
      <c r="AN1038" s="210"/>
      <c r="AO1038" s="210"/>
      <c r="AP1038" s="210"/>
      <c r="AQ1038" s="210"/>
      <c r="AR1038" s="210"/>
      <c r="AS1038" s="210"/>
      <c r="AT1038" s="210"/>
      <c r="AU1038" s="210"/>
      <c r="AV1038" s="210"/>
      <c r="AW1038" s="210"/>
      <c r="AX1038" s="210"/>
      <c r="AY1038" s="210"/>
      <c r="AZ1038" s="210"/>
      <c r="BA1038" s="210"/>
      <c r="BB1038" s="210"/>
      <c r="BC1038" s="210"/>
      <c r="BD1038" s="210"/>
      <c r="BE1038" s="210"/>
      <c r="BF1038" s="210"/>
      <c r="BG1038" s="210"/>
      <c r="BH1038" s="210"/>
    </row>
    <row r="1039" spans="1:60" outlineLevel="1" x14ac:dyDescent="0.25">
      <c r="A1039" s="217"/>
      <c r="B1039" s="218"/>
      <c r="C1039" s="244" t="s">
        <v>2055</v>
      </c>
      <c r="D1039" s="222"/>
      <c r="E1039" s="223">
        <v>91.361999999999995</v>
      </c>
      <c r="F1039" s="220"/>
      <c r="G1039" s="220"/>
      <c r="H1039" s="220"/>
      <c r="I1039" s="220"/>
      <c r="J1039" s="220"/>
      <c r="K1039" s="220"/>
      <c r="L1039" s="220"/>
      <c r="M1039" s="220"/>
      <c r="N1039" s="220"/>
      <c r="O1039" s="220"/>
      <c r="P1039" s="220"/>
      <c r="Q1039" s="220"/>
      <c r="R1039" s="220"/>
      <c r="S1039" s="220"/>
      <c r="T1039" s="220"/>
      <c r="U1039" s="220"/>
      <c r="V1039" s="220"/>
      <c r="W1039" s="220"/>
      <c r="X1039" s="220"/>
      <c r="Y1039" s="210"/>
      <c r="Z1039" s="210"/>
      <c r="AA1039" s="210"/>
      <c r="AB1039" s="210"/>
      <c r="AC1039" s="210"/>
      <c r="AD1039" s="210"/>
      <c r="AE1039" s="210"/>
      <c r="AF1039" s="210"/>
      <c r="AG1039" s="210" t="s">
        <v>282</v>
      </c>
      <c r="AH1039" s="210">
        <v>0</v>
      </c>
      <c r="AI1039" s="210"/>
      <c r="AJ1039" s="210"/>
      <c r="AK1039" s="210"/>
      <c r="AL1039" s="210"/>
      <c r="AM1039" s="210"/>
      <c r="AN1039" s="210"/>
      <c r="AO1039" s="210"/>
      <c r="AP1039" s="210"/>
      <c r="AQ1039" s="210"/>
      <c r="AR1039" s="210"/>
      <c r="AS1039" s="210"/>
      <c r="AT1039" s="210"/>
      <c r="AU1039" s="210"/>
      <c r="AV1039" s="210"/>
      <c r="AW1039" s="210"/>
      <c r="AX1039" s="210"/>
      <c r="AY1039" s="210"/>
      <c r="AZ1039" s="210"/>
      <c r="BA1039" s="210"/>
      <c r="BB1039" s="210"/>
      <c r="BC1039" s="210"/>
      <c r="BD1039" s="210"/>
      <c r="BE1039" s="210"/>
      <c r="BF1039" s="210"/>
      <c r="BG1039" s="210"/>
      <c r="BH1039" s="210"/>
    </row>
    <row r="1040" spans="1:60" outlineLevel="1" x14ac:dyDescent="0.25">
      <c r="A1040" s="217"/>
      <c r="B1040" s="218"/>
      <c r="C1040" s="264" t="s">
        <v>367</v>
      </c>
      <c r="D1040" s="248"/>
      <c r="E1040" s="249">
        <v>173.34100000000001</v>
      </c>
      <c r="F1040" s="220"/>
      <c r="G1040" s="220"/>
      <c r="H1040" s="220"/>
      <c r="I1040" s="220"/>
      <c r="J1040" s="220"/>
      <c r="K1040" s="220"/>
      <c r="L1040" s="220"/>
      <c r="M1040" s="220"/>
      <c r="N1040" s="220"/>
      <c r="O1040" s="220"/>
      <c r="P1040" s="220"/>
      <c r="Q1040" s="220"/>
      <c r="R1040" s="220"/>
      <c r="S1040" s="220"/>
      <c r="T1040" s="220"/>
      <c r="U1040" s="220"/>
      <c r="V1040" s="220"/>
      <c r="W1040" s="220"/>
      <c r="X1040" s="220"/>
      <c r="Y1040" s="210"/>
      <c r="Z1040" s="210"/>
      <c r="AA1040" s="210"/>
      <c r="AB1040" s="210"/>
      <c r="AC1040" s="210"/>
      <c r="AD1040" s="210"/>
      <c r="AE1040" s="210"/>
      <c r="AF1040" s="210"/>
      <c r="AG1040" s="210" t="s">
        <v>282</v>
      </c>
      <c r="AH1040" s="210">
        <v>1</v>
      </c>
      <c r="AI1040" s="210"/>
      <c r="AJ1040" s="210"/>
      <c r="AK1040" s="210"/>
      <c r="AL1040" s="210"/>
      <c r="AM1040" s="210"/>
      <c r="AN1040" s="210"/>
      <c r="AO1040" s="210"/>
      <c r="AP1040" s="210"/>
      <c r="AQ1040" s="210"/>
      <c r="AR1040" s="210"/>
      <c r="AS1040" s="210"/>
      <c r="AT1040" s="210"/>
      <c r="AU1040" s="210"/>
      <c r="AV1040" s="210"/>
      <c r="AW1040" s="210"/>
      <c r="AX1040" s="210"/>
      <c r="AY1040" s="210"/>
      <c r="AZ1040" s="210"/>
      <c r="BA1040" s="210"/>
      <c r="BB1040" s="210"/>
      <c r="BC1040" s="210"/>
      <c r="BD1040" s="210"/>
      <c r="BE1040" s="210"/>
      <c r="BF1040" s="210"/>
      <c r="BG1040" s="210"/>
      <c r="BH1040" s="210"/>
    </row>
    <row r="1041" spans="1:60" outlineLevel="1" x14ac:dyDescent="0.25">
      <c r="A1041" s="217"/>
      <c r="B1041" s="218"/>
      <c r="C1041" s="244" t="s">
        <v>2056</v>
      </c>
      <c r="D1041" s="222"/>
      <c r="E1041" s="223">
        <v>18</v>
      </c>
      <c r="F1041" s="220"/>
      <c r="G1041" s="220"/>
      <c r="H1041" s="220"/>
      <c r="I1041" s="220"/>
      <c r="J1041" s="220"/>
      <c r="K1041" s="220"/>
      <c r="L1041" s="220"/>
      <c r="M1041" s="220"/>
      <c r="N1041" s="220"/>
      <c r="O1041" s="220"/>
      <c r="P1041" s="220"/>
      <c r="Q1041" s="220"/>
      <c r="R1041" s="220"/>
      <c r="S1041" s="220"/>
      <c r="T1041" s="220"/>
      <c r="U1041" s="220"/>
      <c r="V1041" s="220"/>
      <c r="W1041" s="220"/>
      <c r="X1041" s="220"/>
      <c r="Y1041" s="210"/>
      <c r="Z1041" s="210"/>
      <c r="AA1041" s="210"/>
      <c r="AB1041" s="210"/>
      <c r="AC1041" s="210"/>
      <c r="AD1041" s="210"/>
      <c r="AE1041" s="210"/>
      <c r="AF1041" s="210"/>
      <c r="AG1041" s="210" t="s">
        <v>282</v>
      </c>
      <c r="AH1041" s="210">
        <v>0</v>
      </c>
      <c r="AI1041" s="210"/>
      <c r="AJ1041" s="210"/>
      <c r="AK1041" s="210"/>
      <c r="AL1041" s="210"/>
      <c r="AM1041" s="210"/>
      <c r="AN1041" s="210"/>
      <c r="AO1041" s="210"/>
      <c r="AP1041" s="210"/>
      <c r="AQ1041" s="210"/>
      <c r="AR1041" s="210"/>
      <c r="AS1041" s="210"/>
      <c r="AT1041" s="210"/>
      <c r="AU1041" s="210"/>
      <c r="AV1041" s="210"/>
      <c r="AW1041" s="210"/>
      <c r="AX1041" s="210"/>
      <c r="AY1041" s="210"/>
      <c r="AZ1041" s="210"/>
      <c r="BA1041" s="210"/>
      <c r="BB1041" s="210"/>
      <c r="BC1041" s="210"/>
      <c r="BD1041" s="210"/>
      <c r="BE1041" s="210"/>
      <c r="BF1041" s="210"/>
      <c r="BG1041" s="210"/>
      <c r="BH1041" s="210"/>
    </row>
    <row r="1042" spans="1:60" outlineLevel="1" x14ac:dyDescent="0.25">
      <c r="A1042" s="217"/>
      <c r="B1042" s="218"/>
      <c r="C1042" s="244" t="s">
        <v>2057</v>
      </c>
      <c r="D1042" s="222"/>
      <c r="E1042" s="223">
        <v>184.87</v>
      </c>
      <c r="F1042" s="220"/>
      <c r="G1042" s="220"/>
      <c r="H1042" s="220"/>
      <c r="I1042" s="220"/>
      <c r="J1042" s="220"/>
      <c r="K1042" s="220"/>
      <c r="L1042" s="220"/>
      <c r="M1042" s="220"/>
      <c r="N1042" s="220"/>
      <c r="O1042" s="220"/>
      <c r="P1042" s="220"/>
      <c r="Q1042" s="220"/>
      <c r="R1042" s="220"/>
      <c r="S1042" s="220"/>
      <c r="T1042" s="220"/>
      <c r="U1042" s="220"/>
      <c r="V1042" s="220"/>
      <c r="W1042" s="220"/>
      <c r="X1042" s="220"/>
      <c r="Y1042" s="210"/>
      <c r="Z1042" s="210"/>
      <c r="AA1042" s="210"/>
      <c r="AB1042" s="210"/>
      <c r="AC1042" s="210"/>
      <c r="AD1042" s="210"/>
      <c r="AE1042" s="210"/>
      <c r="AF1042" s="210"/>
      <c r="AG1042" s="210" t="s">
        <v>282</v>
      </c>
      <c r="AH1042" s="210">
        <v>0</v>
      </c>
      <c r="AI1042" s="210"/>
      <c r="AJ1042" s="210"/>
      <c r="AK1042" s="210"/>
      <c r="AL1042" s="210"/>
      <c r="AM1042" s="210"/>
      <c r="AN1042" s="210"/>
      <c r="AO1042" s="210"/>
      <c r="AP1042" s="210"/>
      <c r="AQ1042" s="210"/>
      <c r="AR1042" s="210"/>
      <c r="AS1042" s="210"/>
      <c r="AT1042" s="210"/>
      <c r="AU1042" s="210"/>
      <c r="AV1042" s="210"/>
      <c r="AW1042" s="210"/>
      <c r="AX1042" s="210"/>
      <c r="AY1042" s="210"/>
      <c r="AZ1042" s="210"/>
      <c r="BA1042" s="210"/>
      <c r="BB1042" s="210"/>
      <c r="BC1042" s="210"/>
      <c r="BD1042" s="210"/>
      <c r="BE1042" s="210"/>
      <c r="BF1042" s="210"/>
      <c r="BG1042" s="210"/>
      <c r="BH1042" s="210"/>
    </row>
    <row r="1043" spans="1:60" outlineLevel="1" x14ac:dyDescent="0.25">
      <c r="A1043" s="217"/>
      <c r="B1043" s="218"/>
      <c r="C1043" s="264" t="s">
        <v>367</v>
      </c>
      <c r="D1043" s="248"/>
      <c r="E1043" s="249">
        <v>202.87</v>
      </c>
      <c r="F1043" s="220"/>
      <c r="G1043" s="220"/>
      <c r="H1043" s="220"/>
      <c r="I1043" s="220"/>
      <c r="J1043" s="220"/>
      <c r="K1043" s="220"/>
      <c r="L1043" s="220"/>
      <c r="M1043" s="220"/>
      <c r="N1043" s="220"/>
      <c r="O1043" s="220"/>
      <c r="P1043" s="220"/>
      <c r="Q1043" s="220"/>
      <c r="R1043" s="220"/>
      <c r="S1043" s="220"/>
      <c r="T1043" s="220"/>
      <c r="U1043" s="220"/>
      <c r="V1043" s="220"/>
      <c r="W1043" s="220"/>
      <c r="X1043" s="220"/>
      <c r="Y1043" s="210"/>
      <c r="Z1043" s="210"/>
      <c r="AA1043" s="210"/>
      <c r="AB1043" s="210"/>
      <c r="AC1043" s="210"/>
      <c r="AD1043" s="210"/>
      <c r="AE1043" s="210"/>
      <c r="AF1043" s="210"/>
      <c r="AG1043" s="210" t="s">
        <v>282</v>
      </c>
      <c r="AH1043" s="210">
        <v>1</v>
      </c>
      <c r="AI1043" s="210"/>
      <c r="AJ1043" s="210"/>
      <c r="AK1043" s="210"/>
      <c r="AL1043" s="210"/>
      <c r="AM1043" s="210"/>
      <c r="AN1043" s="210"/>
      <c r="AO1043" s="210"/>
      <c r="AP1043" s="210"/>
      <c r="AQ1043" s="210"/>
      <c r="AR1043" s="210"/>
      <c r="AS1043" s="210"/>
      <c r="AT1043" s="210"/>
      <c r="AU1043" s="210"/>
      <c r="AV1043" s="210"/>
      <c r="AW1043" s="210"/>
      <c r="AX1043" s="210"/>
      <c r="AY1043" s="210"/>
      <c r="AZ1043" s="210"/>
      <c r="BA1043" s="210"/>
      <c r="BB1043" s="210"/>
      <c r="BC1043" s="210"/>
      <c r="BD1043" s="210"/>
      <c r="BE1043" s="210"/>
      <c r="BF1043" s="210"/>
      <c r="BG1043" s="210"/>
      <c r="BH1043" s="210"/>
    </row>
    <row r="1044" spans="1:60" outlineLevel="1" x14ac:dyDescent="0.25">
      <c r="A1044" s="217"/>
      <c r="B1044" s="218"/>
      <c r="C1044" s="244" t="s">
        <v>2058</v>
      </c>
      <c r="D1044" s="222"/>
      <c r="E1044" s="223">
        <v>148.52600000000001</v>
      </c>
      <c r="F1044" s="220"/>
      <c r="G1044" s="220"/>
      <c r="H1044" s="220"/>
      <c r="I1044" s="220"/>
      <c r="J1044" s="220"/>
      <c r="K1044" s="220"/>
      <c r="L1044" s="220"/>
      <c r="M1044" s="220"/>
      <c r="N1044" s="220"/>
      <c r="O1044" s="220"/>
      <c r="P1044" s="220"/>
      <c r="Q1044" s="220"/>
      <c r="R1044" s="220"/>
      <c r="S1044" s="220"/>
      <c r="T1044" s="220"/>
      <c r="U1044" s="220"/>
      <c r="V1044" s="220"/>
      <c r="W1044" s="220"/>
      <c r="X1044" s="220"/>
      <c r="Y1044" s="210"/>
      <c r="Z1044" s="210"/>
      <c r="AA1044" s="210"/>
      <c r="AB1044" s="210"/>
      <c r="AC1044" s="210"/>
      <c r="AD1044" s="210"/>
      <c r="AE1044" s="210"/>
      <c r="AF1044" s="210"/>
      <c r="AG1044" s="210" t="s">
        <v>282</v>
      </c>
      <c r="AH1044" s="210">
        <v>0</v>
      </c>
      <c r="AI1044" s="210"/>
      <c r="AJ1044" s="210"/>
      <c r="AK1044" s="210"/>
      <c r="AL1044" s="210"/>
      <c r="AM1044" s="210"/>
      <c r="AN1044" s="210"/>
      <c r="AO1044" s="210"/>
      <c r="AP1044" s="210"/>
      <c r="AQ1044" s="210"/>
      <c r="AR1044" s="210"/>
      <c r="AS1044" s="210"/>
      <c r="AT1044" s="210"/>
      <c r="AU1044" s="210"/>
      <c r="AV1044" s="210"/>
      <c r="AW1044" s="210"/>
      <c r="AX1044" s="210"/>
      <c r="AY1044" s="210"/>
      <c r="AZ1044" s="210"/>
      <c r="BA1044" s="210"/>
      <c r="BB1044" s="210"/>
      <c r="BC1044" s="210"/>
      <c r="BD1044" s="210"/>
      <c r="BE1044" s="210"/>
      <c r="BF1044" s="210"/>
      <c r="BG1044" s="210"/>
      <c r="BH1044" s="210"/>
    </row>
    <row r="1045" spans="1:60" outlineLevel="1" x14ac:dyDescent="0.25">
      <c r="A1045" s="217"/>
      <c r="B1045" s="218"/>
      <c r="C1045" s="244" t="s">
        <v>2059</v>
      </c>
      <c r="D1045" s="222"/>
      <c r="E1045" s="223">
        <v>13.8</v>
      </c>
      <c r="F1045" s="220"/>
      <c r="G1045" s="220"/>
      <c r="H1045" s="220"/>
      <c r="I1045" s="220"/>
      <c r="J1045" s="220"/>
      <c r="K1045" s="220"/>
      <c r="L1045" s="220"/>
      <c r="M1045" s="220"/>
      <c r="N1045" s="220"/>
      <c r="O1045" s="220"/>
      <c r="P1045" s="220"/>
      <c r="Q1045" s="220"/>
      <c r="R1045" s="220"/>
      <c r="S1045" s="220"/>
      <c r="T1045" s="220"/>
      <c r="U1045" s="220"/>
      <c r="V1045" s="220"/>
      <c r="W1045" s="220"/>
      <c r="X1045" s="220"/>
      <c r="Y1045" s="210"/>
      <c r="Z1045" s="210"/>
      <c r="AA1045" s="210"/>
      <c r="AB1045" s="210"/>
      <c r="AC1045" s="210"/>
      <c r="AD1045" s="210"/>
      <c r="AE1045" s="210"/>
      <c r="AF1045" s="210"/>
      <c r="AG1045" s="210" t="s">
        <v>282</v>
      </c>
      <c r="AH1045" s="210">
        <v>0</v>
      </c>
      <c r="AI1045" s="210"/>
      <c r="AJ1045" s="210"/>
      <c r="AK1045" s="210"/>
      <c r="AL1045" s="210"/>
      <c r="AM1045" s="210"/>
      <c r="AN1045" s="210"/>
      <c r="AO1045" s="210"/>
      <c r="AP1045" s="210"/>
      <c r="AQ1045" s="210"/>
      <c r="AR1045" s="210"/>
      <c r="AS1045" s="210"/>
      <c r="AT1045" s="210"/>
      <c r="AU1045" s="210"/>
      <c r="AV1045" s="210"/>
      <c r="AW1045" s="210"/>
      <c r="AX1045" s="210"/>
      <c r="AY1045" s="210"/>
      <c r="AZ1045" s="210"/>
      <c r="BA1045" s="210"/>
      <c r="BB1045" s="210"/>
      <c r="BC1045" s="210"/>
      <c r="BD1045" s="210"/>
      <c r="BE1045" s="210"/>
      <c r="BF1045" s="210"/>
      <c r="BG1045" s="210"/>
      <c r="BH1045" s="210"/>
    </row>
    <row r="1046" spans="1:60" outlineLevel="1" x14ac:dyDescent="0.25">
      <c r="A1046" s="217"/>
      <c r="B1046" s="218"/>
      <c r="C1046" s="264" t="s">
        <v>367</v>
      </c>
      <c r="D1046" s="248"/>
      <c r="E1046" s="249">
        <v>162.32599999999999</v>
      </c>
      <c r="F1046" s="220"/>
      <c r="G1046" s="220"/>
      <c r="H1046" s="220"/>
      <c r="I1046" s="220"/>
      <c r="J1046" s="220"/>
      <c r="K1046" s="220"/>
      <c r="L1046" s="220"/>
      <c r="M1046" s="220"/>
      <c r="N1046" s="220"/>
      <c r="O1046" s="220"/>
      <c r="P1046" s="220"/>
      <c r="Q1046" s="220"/>
      <c r="R1046" s="220"/>
      <c r="S1046" s="220"/>
      <c r="T1046" s="220"/>
      <c r="U1046" s="220"/>
      <c r="V1046" s="220"/>
      <c r="W1046" s="220"/>
      <c r="X1046" s="220"/>
      <c r="Y1046" s="210"/>
      <c r="Z1046" s="210"/>
      <c r="AA1046" s="210"/>
      <c r="AB1046" s="210"/>
      <c r="AC1046" s="210"/>
      <c r="AD1046" s="210"/>
      <c r="AE1046" s="210"/>
      <c r="AF1046" s="210"/>
      <c r="AG1046" s="210" t="s">
        <v>282</v>
      </c>
      <c r="AH1046" s="210">
        <v>1</v>
      </c>
      <c r="AI1046" s="210"/>
      <c r="AJ1046" s="210"/>
      <c r="AK1046" s="210"/>
      <c r="AL1046" s="210"/>
      <c r="AM1046" s="210"/>
      <c r="AN1046" s="210"/>
      <c r="AO1046" s="210"/>
      <c r="AP1046" s="210"/>
      <c r="AQ1046" s="210"/>
      <c r="AR1046" s="210"/>
      <c r="AS1046" s="210"/>
      <c r="AT1046" s="210"/>
      <c r="AU1046" s="210"/>
      <c r="AV1046" s="210"/>
      <c r="AW1046" s="210"/>
      <c r="AX1046" s="210"/>
      <c r="AY1046" s="210"/>
      <c r="AZ1046" s="210"/>
      <c r="BA1046" s="210"/>
      <c r="BB1046" s="210"/>
      <c r="BC1046" s="210"/>
      <c r="BD1046" s="210"/>
      <c r="BE1046" s="210"/>
      <c r="BF1046" s="210"/>
      <c r="BG1046" s="210"/>
      <c r="BH1046" s="210"/>
    </row>
    <row r="1047" spans="1:60" outlineLevel="1" x14ac:dyDescent="0.25">
      <c r="A1047" s="217"/>
      <c r="B1047" s="218"/>
      <c r="C1047" s="244" t="s">
        <v>2060</v>
      </c>
      <c r="D1047" s="222"/>
      <c r="E1047" s="223">
        <v>18</v>
      </c>
      <c r="F1047" s="220"/>
      <c r="G1047" s="220"/>
      <c r="H1047" s="220"/>
      <c r="I1047" s="220"/>
      <c r="J1047" s="220"/>
      <c r="K1047" s="220"/>
      <c r="L1047" s="220"/>
      <c r="M1047" s="220"/>
      <c r="N1047" s="220"/>
      <c r="O1047" s="220"/>
      <c r="P1047" s="220"/>
      <c r="Q1047" s="220"/>
      <c r="R1047" s="220"/>
      <c r="S1047" s="220"/>
      <c r="T1047" s="220"/>
      <c r="U1047" s="220"/>
      <c r="V1047" s="220"/>
      <c r="W1047" s="220"/>
      <c r="X1047" s="220"/>
      <c r="Y1047" s="210"/>
      <c r="Z1047" s="210"/>
      <c r="AA1047" s="210"/>
      <c r="AB1047" s="210"/>
      <c r="AC1047" s="210"/>
      <c r="AD1047" s="210"/>
      <c r="AE1047" s="210"/>
      <c r="AF1047" s="210"/>
      <c r="AG1047" s="210" t="s">
        <v>282</v>
      </c>
      <c r="AH1047" s="210">
        <v>0</v>
      </c>
      <c r="AI1047" s="210"/>
      <c r="AJ1047" s="210"/>
      <c r="AK1047" s="210"/>
      <c r="AL1047" s="210"/>
      <c r="AM1047" s="210"/>
      <c r="AN1047" s="210"/>
      <c r="AO1047" s="210"/>
      <c r="AP1047" s="210"/>
      <c r="AQ1047" s="210"/>
      <c r="AR1047" s="210"/>
      <c r="AS1047" s="210"/>
      <c r="AT1047" s="210"/>
      <c r="AU1047" s="210"/>
      <c r="AV1047" s="210"/>
      <c r="AW1047" s="210"/>
      <c r="AX1047" s="210"/>
      <c r="AY1047" s="210"/>
      <c r="AZ1047" s="210"/>
      <c r="BA1047" s="210"/>
      <c r="BB1047" s="210"/>
      <c r="BC1047" s="210"/>
      <c r="BD1047" s="210"/>
      <c r="BE1047" s="210"/>
      <c r="BF1047" s="210"/>
      <c r="BG1047" s="210"/>
      <c r="BH1047" s="210"/>
    </row>
    <row r="1048" spans="1:60" outlineLevel="1" x14ac:dyDescent="0.25">
      <c r="A1048" s="217"/>
      <c r="B1048" s="218"/>
      <c r="C1048" s="244" t="s">
        <v>2057</v>
      </c>
      <c r="D1048" s="222"/>
      <c r="E1048" s="223">
        <v>184.87</v>
      </c>
      <c r="F1048" s="220"/>
      <c r="G1048" s="220"/>
      <c r="H1048" s="220"/>
      <c r="I1048" s="220"/>
      <c r="J1048" s="220"/>
      <c r="K1048" s="220"/>
      <c r="L1048" s="220"/>
      <c r="M1048" s="220"/>
      <c r="N1048" s="220"/>
      <c r="O1048" s="220"/>
      <c r="P1048" s="220"/>
      <c r="Q1048" s="220"/>
      <c r="R1048" s="220"/>
      <c r="S1048" s="220"/>
      <c r="T1048" s="220"/>
      <c r="U1048" s="220"/>
      <c r="V1048" s="220"/>
      <c r="W1048" s="220"/>
      <c r="X1048" s="220"/>
      <c r="Y1048" s="210"/>
      <c r="Z1048" s="210"/>
      <c r="AA1048" s="210"/>
      <c r="AB1048" s="210"/>
      <c r="AC1048" s="210"/>
      <c r="AD1048" s="210"/>
      <c r="AE1048" s="210"/>
      <c r="AF1048" s="210"/>
      <c r="AG1048" s="210" t="s">
        <v>282</v>
      </c>
      <c r="AH1048" s="210">
        <v>0</v>
      </c>
      <c r="AI1048" s="210"/>
      <c r="AJ1048" s="210"/>
      <c r="AK1048" s="210"/>
      <c r="AL1048" s="210"/>
      <c r="AM1048" s="210"/>
      <c r="AN1048" s="210"/>
      <c r="AO1048" s="210"/>
      <c r="AP1048" s="210"/>
      <c r="AQ1048" s="210"/>
      <c r="AR1048" s="210"/>
      <c r="AS1048" s="210"/>
      <c r="AT1048" s="210"/>
      <c r="AU1048" s="210"/>
      <c r="AV1048" s="210"/>
      <c r="AW1048" s="210"/>
      <c r="AX1048" s="210"/>
      <c r="AY1048" s="210"/>
      <c r="AZ1048" s="210"/>
      <c r="BA1048" s="210"/>
      <c r="BB1048" s="210"/>
      <c r="BC1048" s="210"/>
      <c r="BD1048" s="210"/>
      <c r="BE1048" s="210"/>
      <c r="BF1048" s="210"/>
      <c r="BG1048" s="210"/>
      <c r="BH1048" s="210"/>
    </row>
    <row r="1049" spans="1:60" outlineLevel="1" x14ac:dyDescent="0.25">
      <c r="A1049" s="217"/>
      <c r="B1049" s="218"/>
      <c r="C1049" s="264" t="s">
        <v>367</v>
      </c>
      <c r="D1049" s="248"/>
      <c r="E1049" s="249">
        <v>202.87</v>
      </c>
      <c r="F1049" s="220"/>
      <c r="G1049" s="220"/>
      <c r="H1049" s="220"/>
      <c r="I1049" s="220"/>
      <c r="J1049" s="220"/>
      <c r="K1049" s="220"/>
      <c r="L1049" s="220"/>
      <c r="M1049" s="220"/>
      <c r="N1049" s="220"/>
      <c r="O1049" s="220"/>
      <c r="P1049" s="220"/>
      <c r="Q1049" s="220"/>
      <c r="R1049" s="220"/>
      <c r="S1049" s="220"/>
      <c r="T1049" s="220"/>
      <c r="U1049" s="220"/>
      <c r="V1049" s="220"/>
      <c r="W1049" s="220"/>
      <c r="X1049" s="220"/>
      <c r="Y1049" s="210"/>
      <c r="Z1049" s="210"/>
      <c r="AA1049" s="210"/>
      <c r="AB1049" s="210"/>
      <c r="AC1049" s="210"/>
      <c r="AD1049" s="210"/>
      <c r="AE1049" s="210"/>
      <c r="AF1049" s="210"/>
      <c r="AG1049" s="210" t="s">
        <v>282</v>
      </c>
      <c r="AH1049" s="210">
        <v>1</v>
      </c>
      <c r="AI1049" s="210"/>
      <c r="AJ1049" s="210"/>
      <c r="AK1049" s="210"/>
      <c r="AL1049" s="210"/>
      <c r="AM1049" s="210"/>
      <c r="AN1049" s="210"/>
      <c r="AO1049" s="210"/>
      <c r="AP1049" s="210"/>
      <c r="AQ1049" s="210"/>
      <c r="AR1049" s="210"/>
      <c r="AS1049" s="210"/>
      <c r="AT1049" s="210"/>
      <c r="AU1049" s="210"/>
      <c r="AV1049" s="210"/>
      <c r="AW1049" s="210"/>
      <c r="AX1049" s="210"/>
      <c r="AY1049" s="210"/>
      <c r="AZ1049" s="210"/>
      <c r="BA1049" s="210"/>
      <c r="BB1049" s="210"/>
      <c r="BC1049" s="210"/>
      <c r="BD1049" s="210"/>
      <c r="BE1049" s="210"/>
      <c r="BF1049" s="210"/>
      <c r="BG1049" s="210"/>
      <c r="BH1049" s="210"/>
    </row>
    <row r="1050" spans="1:60" outlineLevel="1" x14ac:dyDescent="0.25">
      <c r="A1050" s="217"/>
      <c r="B1050" s="218"/>
      <c r="C1050" s="244" t="s">
        <v>2061</v>
      </c>
      <c r="D1050" s="222"/>
      <c r="E1050" s="223">
        <v>110.41800000000001</v>
      </c>
      <c r="F1050" s="220"/>
      <c r="G1050" s="220"/>
      <c r="H1050" s="220"/>
      <c r="I1050" s="220"/>
      <c r="J1050" s="220"/>
      <c r="K1050" s="220"/>
      <c r="L1050" s="220"/>
      <c r="M1050" s="220"/>
      <c r="N1050" s="220"/>
      <c r="O1050" s="220"/>
      <c r="P1050" s="220"/>
      <c r="Q1050" s="220"/>
      <c r="R1050" s="220"/>
      <c r="S1050" s="220"/>
      <c r="T1050" s="220"/>
      <c r="U1050" s="220"/>
      <c r="V1050" s="220"/>
      <c r="W1050" s="220"/>
      <c r="X1050" s="220"/>
      <c r="Y1050" s="210"/>
      <c r="Z1050" s="210"/>
      <c r="AA1050" s="210"/>
      <c r="AB1050" s="210"/>
      <c r="AC1050" s="210"/>
      <c r="AD1050" s="210"/>
      <c r="AE1050" s="210"/>
      <c r="AF1050" s="210"/>
      <c r="AG1050" s="210" t="s">
        <v>282</v>
      </c>
      <c r="AH1050" s="210">
        <v>0</v>
      </c>
      <c r="AI1050" s="210"/>
      <c r="AJ1050" s="210"/>
      <c r="AK1050" s="210"/>
      <c r="AL1050" s="210"/>
      <c r="AM1050" s="210"/>
      <c r="AN1050" s="210"/>
      <c r="AO1050" s="210"/>
      <c r="AP1050" s="210"/>
      <c r="AQ1050" s="210"/>
      <c r="AR1050" s="210"/>
      <c r="AS1050" s="210"/>
      <c r="AT1050" s="210"/>
      <c r="AU1050" s="210"/>
      <c r="AV1050" s="210"/>
      <c r="AW1050" s="210"/>
      <c r="AX1050" s="210"/>
      <c r="AY1050" s="210"/>
      <c r="AZ1050" s="210"/>
      <c r="BA1050" s="210"/>
      <c r="BB1050" s="210"/>
      <c r="BC1050" s="210"/>
      <c r="BD1050" s="210"/>
      <c r="BE1050" s="210"/>
      <c r="BF1050" s="210"/>
      <c r="BG1050" s="210"/>
      <c r="BH1050" s="210"/>
    </row>
    <row r="1051" spans="1:60" outlineLevel="1" x14ac:dyDescent="0.25">
      <c r="A1051" s="217"/>
      <c r="B1051" s="218"/>
      <c r="C1051" s="244" t="s">
        <v>2062</v>
      </c>
      <c r="D1051" s="222"/>
      <c r="E1051" s="223">
        <v>9.3000000000000007</v>
      </c>
      <c r="F1051" s="220"/>
      <c r="G1051" s="220"/>
      <c r="H1051" s="220"/>
      <c r="I1051" s="220"/>
      <c r="J1051" s="220"/>
      <c r="K1051" s="220"/>
      <c r="L1051" s="220"/>
      <c r="M1051" s="220"/>
      <c r="N1051" s="220"/>
      <c r="O1051" s="220"/>
      <c r="P1051" s="220"/>
      <c r="Q1051" s="220"/>
      <c r="R1051" s="220"/>
      <c r="S1051" s="220"/>
      <c r="T1051" s="220"/>
      <c r="U1051" s="220"/>
      <c r="V1051" s="220"/>
      <c r="W1051" s="220"/>
      <c r="X1051" s="220"/>
      <c r="Y1051" s="210"/>
      <c r="Z1051" s="210"/>
      <c r="AA1051" s="210"/>
      <c r="AB1051" s="210"/>
      <c r="AC1051" s="210"/>
      <c r="AD1051" s="210"/>
      <c r="AE1051" s="210"/>
      <c r="AF1051" s="210"/>
      <c r="AG1051" s="210" t="s">
        <v>282</v>
      </c>
      <c r="AH1051" s="210">
        <v>0</v>
      </c>
      <c r="AI1051" s="210"/>
      <c r="AJ1051" s="210"/>
      <c r="AK1051" s="210"/>
      <c r="AL1051" s="210"/>
      <c r="AM1051" s="210"/>
      <c r="AN1051" s="210"/>
      <c r="AO1051" s="210"/>
      <c r="AP1051" s="210"/>
      <c r="AQ1051" s="210"/>
      <c r="AR1051" s="210"/>
      <c r="AS1051" s="210"/>
      <c r="AT1051" s="210"/>
      <c r="AU1051" s="210"/>
      <c r="AV1051" s="210"/>
      <c r="AW1051" s="210"/>
      <c r="AX1051" s="210"/>
      <c r="AY1051" s="210"/>
      <c r="AZ1051" s="210"/>
      <c r="BA1051" s="210"/>
      <c r="BB1051" s="210"/>
      <c r="BC1051" s="210"/>
      <c r="BD1051" s="210"/>
      <c r="BE1051" s="210"/>
      <c r="BF1051" s="210"/>
      <c r="BG1051" s="210"/>
      <c r="BH1051" s="210"/>
    </row>
    <row r="1052" spans="1:60" outlineLevel="1" x14ac:dyDescent="0.25">
      <c r="A1052" s="217"/>
      <c r="B1052" s="218"/>
      <c r="C1052" s="264" t="s">
        <v>367</v>
      </c>
      <c r="D1052" s="248"/>
      <c r="E1052" s="249">
        <v>119.718</v>
      </c>
      <c r="F1052" s="220"/>
      <c r="G1052" s="220"/>
      <c r="H1052" s="220"/>
      <c r="I1052" s="220"/>
      <c r="J1052" s="220"/>
      <c r="K1052" s="220"/>
      <c r="L1052" s="220"/>
      <c r="M1052" s="220"/>
      <c r="N1052" s="220"/>
      <c r="O1052" s="220"/>
      <c r="P1052" s="220"/>
      <c r="Q1052" s="220"/>
      <c r="R1052" s="220"/>
      <c r="S1052" s="220"/>
      <c r="T1052" s="220"/>
      <c r="U1052" s="220"/>
      <c r="V1052" s="220"/>
      <c r="W1052" s="220"/>
      <c r="X1052" s="220"/>
      <c r="Y1052" s="210"/>
      <c r="Z1052" s="210"/>
      <c r="AA1052" s="210"/>
      <c r="AB1052" s="210"/>
      <c r="AC1052" s="210"/>
      <c r="AD1052" s="210"/>
      <c r="AE1052" s="210"/>
      <c r="AF1052" s="210"/>
      <c r="AG1052" s="210" t="s">
        <v>282</v>
      </c>
      <c r="AH1052" s="210">
        <v>1</v>
      </c>
      <c r="AI1052" s="210"/>
      <c r="AJ1052" s="210"/>
      <c r="AK1052" s="210"/>
      <c r="AL1052" s="210"/>
      <c r="AM1052" s="210"/>
      <c r="AN1052" s="210"/>
      <c r="AO1052" s="210"/>
      <c r="AP1052" s="210"/>
      <c r="AQ1052" s="210"/>
      <c r="AR1052" s="210"/>
      <c r="AS1052" s="210"/>
      <c r="AT1052" s="210"/>
      <c r="AU1052" s="210"/>
      <c r="AV1052" s="210"/>
      <c r="AW1052" s="210"/>
      <c r="AX1052" s="210"/>
      <c r="AY1052" s="210"/>
      <c r="AZ1052" s="210"/>
      <c r="BA1052" s="210"/>
      <c r="BB1052" s="210"/>
      <c r="BC1052" s="210"/>
      <c r="BD1052" s="210"/>
      <c r="BE1052" s="210"/>
      <c r="BF1052" s="210"/>
      <c r="BG1052" s="210"/>
      <c r="BH1052" s="210"/>
    </row>
    <row r="1053" spans="1:60" outlineLevel="1" x14ac:dyDescent="0.25">
      <c r="A1053" s="217"/>
      <c r="B1053" s="218"/>
      <c r="C1053" s="244" t="s">
        <v>2063</v>
      </c>
      <c r="D1053" s="222"/>
      <c r="E1053" s="223">
        <v>99.995000000000005</v>
      </c>
      <c r="F1053" s="220"/>
      <c r="G1053" s="220"/>
      <c r="H1053" s="220"/>
      <c r="I1053" s="220"/>
      <c r="J1053" s="220"/>
      <c r="K1053" s="220"/>
      <c r="L1053" s="220"/>
      <c r="M1053" s="220"/>
      <c r="N1053" s="220"/>
      <c r="O1053" s="220"/>
      <c r="P1053" s="220"/>
      <c r="Q1053" s="220"/>
      <c r="R1053" s="220"/>
      <c r="S1053" s="220"/>
      <c r="T1053" s="220"/>
      <c r="U1053" s="220"/>
      <c r="V1053" s="220"/>
      <c r="W1053" s="220"/>
      <c r="X1053" s="220"/>
      <c r="Y1053" s="210"/>
      <c r="Z1053" s="210"/>
      <c r="AA1053" s="210"/>
      <c r="AB1053" s="210"/>
      <c r="AC1053" s="210"/>
      <c r="AD1053" s="210"/>
      <c r="AE1053" s="210"/>
      <c r="AF1053" s="210"/>
      <c r="AG1053" s="210" t="s">
        <v>282</v>
      </c>
      <c r="AH1053" s="210">
        <v>0</v>
      </c>
      <c r="AI1053" s="210"/>
      <c r="AJ1053" s="210"/>
      <c r="AK1053" s="210"/>
      <c r="AL1053" s="210"/>
      <c r="AM1053" s="210"/>
      <c r="AN1053" s="210"/>
      <c r="AO1053" s="210"/>
      <c r="AP1053" s="210"/>
      <c r="AQ1053" s="210"/>
      <c r="AR1053" s="210"/>
      <c r="AS1053" s="210"/>
      <c r="AT1053" s="210"/>
      <c r="AU1053" s="210"/>
      <c r="AV1053" s="210"/>
      <c r="AW1053" s="210"/>
      <c r="AX1053" s="210"/>
      <c r="AY1053" s="210"/>
      <c r="AZ1053" s="210"/>
      <c r="BA1053" s="210"/>
      <c r="BB1053" s="210"/>
      <c r="BC1053" s="210"/>
      <c r="BD1053" s="210"/>
      <c r="BE1053" s="210"/>
      <c r="BF1053" s="210"/>
      <c r="BG1053" s="210"/>
      <c r="BH1053" s="210"/>
    </row>
    <row r="1054" spans="1:60" outlineLevel="1" x14ac:dyDescent="0.25">
      <c r="A1054" s="217"/>
      <c r="B1054" s="218"/>
      <c r="C1054" s="244" t="s">
        <v>2064</v>
      </c>
      <c r="D1054" s="222"/>
      <c r="E1054" s="223">
        <v>9.9</v>
      </c>
      <c r="F1054" s="220"/>
      <c r="G1054" s="220"/>
      <c r="H1054" s="220"/>
      <c r="I1054" s="220"/>
      <c r="J1054" s="220"/>
      <c r="K1054" s="220"/>
      <c r="L1054" s="220"/>
      <c r="M1054" s="220"/>
      <c r="N1054" s="220"/>
      <c r="O1054" s="220"/>
      <c r="P1054" s="220"/>
      <c r="Q1054" s="220"/>
      <c r="R1054" s="220"/>
      <c r="S1054" s="220"/>
      <c r="T1054" s="220"/>
      <c r="U1054" s="220"/>
      <c r="V1054" s="220"/>
      <c r="W1054" s="220"/>
      <c r="X1054" s="220"/>
      <c r="Y1054" s="210"/>
      <c r="Z1054" s="210"/>
      <c r="AA1054" s="210"/>
      <c r="AB1054" s="210"/>
      <c r="AC1054" s="210"/>
      <c r="AD1054" s="210"/>
      <c r="AE1054" s="210"/>
      <c r="AF1054" s="210"/>
      <c r="AG1054" s="210" t="s">
        <v>282</v>
      </c>
      <c r="AH1054" s="210">
        <v>0</v>
      </c>
      <c r="AI1054" s="210"/>
      <c r="AJ1054" s="210"/>
      <c r="AK1054" s="210"/>
      <c r="AL1054" s="210"/>
      <c r="AM1054" s="210"/>
      <c r="AN1054" s="210"/>
      <c r="AO1054" s="210"/>
      <c r="AP1054" s="210"/>
      <c r="AQ1054" s="210"/>
      <c r="AR1054" s="210"/>
      <c r="AS1054" s="210"/>
      <c r="AT1054" s="210"/>
      <c r="AU1054" s="210"/>
      <c r="AV1054" s="210"/>
      <c r="AW1054" s="210"/>
      <c r="AX1054" s="210"/>
      <c r="AY1054" s="210"/>
      <c r="AZ1054" s="210"/>
      <c r="BA1054" s="210"/>
      <c r="BB1054" s="210"/>
      <c r="BC1054" s="210"/>
      <c r="BD1054" s="210"/>
      <c r="BE1054" s="210"/>
      <c r="BF1054" s="210"/>
      <c r="BG1054" s="210"/>
      <c r="BH1054" s="210"/>
    </row>
    <row r="1055" spans="1:60" outlineLevel="1" x14ac:dyDescent="0.25">
      <c r="A1055" s="217"/>
      <c r="B1055" s="218"/>
      <c r="C1055" s="264" t="s">
        <v>367</v>
      </c>
      <c r="D1055" s="248"/>
      <c r="E1055" s="249">
        <v>109.895</v>
      </c>
      <c r="F1055" s="220"/>
      <c r="G1055" s="220"/>
      <c r="H1055" s="220"/>
      <c r="I1055" s="220"/>
      <c r="J1055" s="220"/>
      <c r="K1055" s="220"/>
      <c r="L1055" s="220"/>
      <c r="M1055" s="220"/>
      <c r="N1055" s="220"/>
      <c r="O1055" s="220"/>
      <c r="P1055" s="220"/>
      <c r="Q1055" s="220"/>
      <c r="R1055" s="220"/>
      <c r="S1055" s="220"/>
      <c r="T1055" s="220"/>
      <c r="U1055" s="220"/>
      <c r="V1055" s="220"/>
      <c r="W1055" s="220"/>
      <c r="X1055" s="220"/>
      <c r="Y1055" s="210"/>
      <c r="Z1055" s="210"/>
      <c r="AA1055" s="210"/>
      <c r="AB1055" s="210"/>
      <c r="AC1055" s="210"/>
      <c r="AD1055" s="210"/>
      <c r="AE1055" s="210"/>
      <c r="AF1055" s="210"/>
      <c r="AG1055" s="210" t="s">
        <v>282</v>
      </c>
      <c r="AH1055" s="210">
        <v>1</v>
      </c>
      <c r="AI1055" s="210"/>
      <c r="AJ1055" s="210"/>
      <c r="AK1055" s="210"/>
      <c r="AL1055" s="210"/>
      <c r="AM1055" s="210"/>
      <c r="AN1055" s="210"/>
      <c r="AO1055" s="210"/>
      <c r="AP1055" s="210"/>
      <c r="AQ1055" s="210"/>
      <c r="AR1055" s="210"/>
      <c r="AS1055" s="210"/>
      <c r="AT1055" s="210"/>
      <c r="AU1055" s="210"/>
      <c r="AV1055" s="210"/>
      <c r="AW1055" s="210"/>
      <c r="AX1055" s="210"/>
      <c r="AY1055" s="210"/>
      <c r="AZ1055" s="210"/>
      <c r="BA1055" s="210"/>
      <c r="BB1055" s="210"/>
      <c r="BC1055" s="210"/>
      <c r="BD1055" s="210"/>
      <c r="BE1055" s="210"/>
      <c r="BF1055" s="210"/>
      <c r="BG1055" s="210"/>
      <c r="BH1055" s="210"/>
    </row>
    <row r="1056" spans="1:60" outlineLevel="1" x14ac:dyDescent="0.25">
      <c r="A1056" s="231">
        <v>285</v>
      </c>
      <c r="B1056" s="232" t="s">
        <v>2067</v>
      </c>
      <c r="C1056" s="242" t="s">
        <v>2068</v>
      </c>
      <c r="D1056" s="233" t="s">
        <v>290</v>
      </c>
      <c r="E1056" s="234">
        <v>1311.0287499999999</v>
      </c>
      <c r="F1056" s="235"/>
      <c r="G1056" s="236">
        <f>ROUND(E1056*F1056,2)</f>
        <v>0</v>
      </c>
      <c r="H1056" s="235"/>
      <c r="I1056" s="236">
        <f>ROUND(E1056*H1056,2)</f>
        <v>0</v>
      </c>
      <c r="J1056" s="235"/>
      <c r="K1056" s="236">
        <f>ROUND(E1056*J1056,2)</f>
        <v>0</v>
      </c>
      <c r="L1056" s="236">
        <v>15</v>
      </c>
      <c r="M1056" s="236">
        <f>G1056*(1+L1056/100)</f>
        <v>0</v>
      </c>
      <c r="N1056" s="236">
        <v>1.2200000000000001E-2</v>
      </c>
      <c r="O1056" s="236">
        <f>ROUND(E1056*N1056,2)</f>
        <v>15.99</v>
      </c>
      <c r="P1056" s="236">
        <v>0</v>
      </c>
      <c r="Q1056" s="236">
        <f>ROUND(E1056*P1056,2)</f>
        <v>0</v>
      </c>
      <c r="R1056" s="236"/>
      <c r="S1056" s="236" t="s">
        <v>272</v>
      </c>
      <c r="T1056" s="237" t="s">
        <v>244</v>
      </c>
      <c r="U1056" s="220">
        <v>0</v>
      </c>
      <c r="V1056" s="220">
        <f>ROUND(E1056*U1056,2)</f>
        <v>0</v>
      </c>
      <c r="W1056" s="220"/>
      <c r="X1056" s="220" t="s">
        <v>739</v>
      </c>
      <c r="Y1056" s="210"/>
      <c r="Z1056" s="210"/>
      <c r="AA1056" s="210"/>
      <c r="AB1056" s="210"/>
      <c r="AC1056" s="210"/>
      <c r="AD1056" s="210"/>
      <c r="AE1056" s="210"/>
      <c r="AF1056" s="210"/>
      <c r="AG1056" s="210" t="s">
        <v>740</v>
      </c>
      <c r="AH1056" s="210"/>
      <c r="AI1056" s="210"/>
      <c r="AJ1056" s="210"/>
      <c r="AK1056" s="210"/>
      <c r="AL1056" s="210"/>
      <c r="AM1056" s="210"/>
      <c r="AN1056" s="210"/>
      <c r="AO1056" s="210"/>
      <c r="AP1056" s="210"/>
      <c r="AQ1056" s="210"/>
      <c r="AR1056" s="210"/>
      <c r="AS1056" s="210"/>
      <c r="AT1056" s="210"/>
      <c r="AU1056" s="210"/>
      <c r="AV1056" s="210"/>
      <c r="AW1056" s="210"/>
      <c r="AX1056" s="210"/>
      <c r="AY1056" s="210"/>
      <c r="AZ1056" s="210"/>
      <c r="BA1056" s="210"/>
      <c r="BB1056" s="210"/>
      <c r="BC1056" s="210"/>
      <c r="BD1056" s="210"/>
      <c r="BE1056" s="210"/>
      <c r="BF1056" s="210"/>
      <c r="BG1056" s="210"/>
      <c r="BH1056" s="210"/>
    </row>
    <row r="1057" spans="1:60" outlineLevel="1" x14ac:dyDescent="0.25">
      <c r="A1057" s="217"/>
      <c r="B1057" s="218"/>
      <c r="C1057" s="244" t="s">
        <v>2069</v>
      </c>
      <c r="D1057" s="222"/>
      <c r="E1057" s="223">
        <v>1311.0287499999999</v>
      </c>
      <c r="F1057" s="220"/>
      <c r="G1057" s="220"/>
      <c r="H1057" s="220"/>
      <c r="I1057" s="220"/>
      <c r="J1057" s="220"/>
      <c r="K1057" s="220"/>
      <c r="L1057" s="220"/>
      <c r="M1057" s="220"/>
      <c r="N1057" s="220"/>
      <c r="O1057" s="220"/>
      <c r="P1057" s="220"/>
      <c r="Q1057" s="220"/>
      <c r="R1057" s="220"/>
      <c r="S1057" s="220"/>
      <c r="T1057" s="220"/>
      <c r="U1057" s="220"/>
      <c r="V1057" s="220"/>
      <c r="W1057" s="220"/>
      <c r="X1057" s="220"/>
      <c r="Y1057" s="210"/>
      <c r="Z1057" s="210"/>
      <c r="AA1057" s="210"/>
      <c r="AB1057" s="210"/>
      <c r="AC1057" s="210"/>
      <c r="AD1057" s="210"/>
      <c r="AE1057" s="210"/>
      <c r="AF1057" s="210"/>
      <c r="AG1057" s="210" t="s">
        <v>282</v>
      </c>
      <c r="AH1057" s="210">
        <v>0</v>
      </c>
      <c r="AI1057" s="210"/>
      <c r="AJ1057" s="210"/>
      <c r="AK1057" s="210"/>
      <c r="AL1057" s="210"/>
      <c r="AM1057" s="210"/>
      <c r="AN1057" s="210"/>
      <c r="AO1057" s="210"/>
      <c r="AP1057" s="210"/>
      <c r="AQ1057" s="210"/>
      <c r="AR1057" s="210"/>
      <c r="AS1057" s="210"/>
      <c r="AT1057" s="210"/>
      <c r="AU1057" s="210"/>
      <c r="AV1057" s="210"/>
      <c r="AW1057" s="210"/>
      <c r="AX1057" s="210"/>
      <c r="AY1057" s="210"/>
      <c r="AZ1057" s="210"/>
      <c r="BA1057" s="210"/>
      <c r="BB1057" s="210"/>
      <c r="BC1057" s="210"/>
      <c r="BD1057" s="210"/>
      <c r="BE1057" s="210"/>
      <c r="BF1057" s="210"/>
      <c r="BG1057" s="210"/>
      <c r="BH1057" s="210"/>
    </row>
    <row r="1058" spans="1:60" outlineLevel="1" x14ac:dyDescent="0.25">
      <c r="A1058" s="254">
        <v>286</v>
      </c>
      <c r="B1058" s="255" t="s">
        <v>2070</v>
      </c>
      <c r="C1058" s="263" t="s">
        <v>2071</v>
      </c>
      <c r="D1058" s="256" t="s">
        <v>686</v>
      </c>
      <c r="E1058" s="257">
        <v>18.856010000000001</v>
      </c>
      <c r="F1058" s="258"/>
      <c r="G1058" s="259">
        <f>ROUND(E1058*F1058,2)</f>
        <v>0</v>
      </c>
      <c r="H1058" s="258"/>
      <c r="I1058" s="259">
        <f>ROUND(E1058*H1058,2)</f>
        <v>0</v>
      </c>
      <c r="J1058" s="258"/>
      <c r="K1058" s="259">
        <f>ROUND(E1058*J1058,2)</f>
        <v>0</v>
      </c>
      <c r="L1058" s="259">
        <v>15</v>
      </c>
      <c r="M1058" s="259">
        <f>G1058*(1+L1058/100)</f>
        <v>0</v>
      </c>
      <c r="N1058" s="259">
        <v>0</v>
      </c>
      <c r="O1058" s="259">
        <f>ROUND(E1058*N1058,2)</f>
        <v>0</v>
      </c>
      <c r="P1058" s="259">
        <v>0</v>
      </c>
      <c r="Q1058" s="259">
        <f>ROUND(E1058*P1058,2)</f>
        <v>0</v>
      </c>
      <c r="R1058" s="259" t="s">
        <v>1986</v>
      </c>
      <c r="S1058" s="259" t="s">
        <v>243</v>
      </c>
      <c r="T1058" s="260" t="s">
        <v>243</v>
      </c>
      <c r="U1058" s="220">
        <v>1.3859999999999999</v>
      </c>
      <c r="V1058" s="220">
        <f>ROUND(E1058*U1058,2)</f>
        <v>26.13</v>
      </c>
      <c r="W1058" s="220"/>
      <c r="X1058" s="220" t="s">
        <v>688</v>
      </c>
      <c r="Y1058" s="210"/>
      <c r="Z1058" s="210"/>
      <c r="AA1058" s="210"/>
      <c r="AB1058" s="210"/>
      <c r="AC1058" s="210"/>
      <c r="AD1058" s="210"/>
      <c r="AE1058" s="210"/>
      <c r="AF1058" s="210"/>
      <c r="AG1058" s="210" t="s">
        <v>689</v>
      </c>
      <c r="AH1058" s="210"/>
      <c r="AI1058" s="210"/>
      <c r="AJ1058" s="210"/>
      <c r="AK1058" s="210"/>
      <c r="AL1058" s="210"/>
      <c r="AM1058" s="210"/>
      <c r="AN1058" s="210"/>
      <c r="AO1058" s="210"/>
      <c r="AP1058" s="210"/>
      <c r="AQ1058" s="210"/>
      <c r="AR1058" s="210"/>
      <c r="AS1058" s="210"/>
      <c r="AT1058" s="210"/>
      <c r="AU1058" s="210"/>
      <c r="AV1058" s="210"/>
      <c r="AW1058" s="210"/>
      <c r="AX1058" s="210"/>
      <c r="AY1058" s="210"/>
      <c r="AZ1058" s="210"/>
      <c r="BA1058" s="210"/>
      <c r="BB1058" s="210"/>
      <c r="BC1058" s="210"/>
      <c r="BD1058" s="210"/>
      <c r="BE1058" s="210"/>
      <c r="BF1058" s="210"/>
      <c r="BG1058" s="210"/>
      <c r="BH1058" s="210"/>
    </row>
    <row r="1059" spans="1:60" x14ac:dyDescent="0.25">
      <c r="A1059" s="225" t="s">
        <v>238</v>
      </c>
      <c r="B1059" s="226" t="s">
        <v>186</v>
      </c>
      <c r="C1059" s="241" t="s">
        <v>187</v>
      </c>
      <c r="D1059" s="227"/>
      <c r="E1059" s="228"/>
      <c r="F1059" s="229"/>
      <c r="G1059" s="229">
        <f>SUMIF(AG1060:AG1078,"&lt;&gt;NOR",G1060:G1078)</f>
        <v>0</v>
      </c>
      <c r="H1059" s="229"/>
      <c r="I1059" s="229">
        <f>SUM(I1060:I1078)</f>
        <v>0</v>
      </c>
      <c r="J1059" s="229"/>
      <c r="K1059" s="229">
        <f>SUM(K1060:K1078)</f>
        <v>0</v>
      </c>
      <c r="L1059" s="229"/>
      <c r="M1059" s="229">
        <f>SUM(M1060:M1078)</f>
        <v>0</v>
      </c>
      <c r="N1059" s="229"/>
      <c r="O1059" s="229">
        <f>SUM(O1060:O1078)</f>
        <v>160.04000000000002</v>
      </c>
      <c r="P1059" s="229"/>
      <c r="Q1059" s="229">
        <f>SUM(Q1060:Q1078)</f>
        <v>0</v>
      </c>
      <c r="R1059" s="229"/>
      <c r="S1059" s="229"/>
      <c r="T1059" s="230"/>
      <c r="U1059" s="224"/>
      <c r="V1059" s="224">
        <f>SUM(V1060:V1078)</f>
        <v>2338.31</v>
      </c>
      <c r="W1059" s="224"/>
      <c r="X1059" s="224"/>
      <c r="AG1059" t="s">
        <v>239</v>
      </c>
    </row>
    <row r="1060" spans="1:60" ht="20.399999999999999" outlineLevel="1" x14ac:dyDescent="0.25">
      <c r="A1060" s="231">
        <v>287</v>
      </c>
      <c r="B1060" s="232" t="s">
        <v>2072</v>
      </c>
      <c r="C1060" s="242" t="s">
        <v>2073</v>
      </c>
      <c r="D1060" s="233" t="s">
        <v>290</v>
      </c>
      <c r="E1060" s="234">
        <v>856.9</v>
      </c>
      <c r="F1060" s="235"/>
      <c r="G1060" s="236">
        <f>ROUND(E1060*F1060,2)</f>
        <v>0</v>
      </c>
      <c r="H1060" s="235"/>
      <c r="I1060" s="236">
        <f>ROUND(E1060*H1060,2)</f>
        <v>0</v>
      </c>
      <c r="J1060" s="235"/>
      <c r="K1060" s="236">
        <f>ROUND(E1060*J1060,2)</f>
        <v>0</v>
      </c>
      <c r="L1060" s="236">
        <v>15</v>
      </c>
      <c r="M1060" s="236">
        <f>G1060*(1+L1060/100)</f>
        <v>0</v>
      </c>
      <c r="N1060" s="236">
        <v>0.09</v>
      </c>
      <c r="O1060" s="236">
        <f>ROUND(E1060*N1060,2)</f>
        <v>77.12</v>
      </c>
      <c r="P1060" s="236">
        <v>0</v>
      </c>
      <c r="Q1060" s="236">
        <f>ROUND(E1060*P1060,2)</f>
        <v>0</v>
      </c>
      <c r="R1060" s="236" t="s">
        <v>2074</v>
      </c>
      <c r="S1060" s="236" t="s">
        <v>243</v>
      </c>
      <c r="T1060" s="237" t="s">
        <v>244</v>
      </c>
      <c r="U1060" s="220">
        <v>2.72</v>
      </c>
      <c r="V1060" s="220">
        <f>ROUND(E1060*U1060,2)</f>
        <v>2330.77</v>
      </c>
      <c r="W1060" s="220"/>
      <c r="X1060" s="220" t="s">
        <v>292</v>
      </c>
      <c r="Y1060" s="210"/>
      <c r="Z1060" s="210"/>
      <c r="AA1060" s="210"/>
      <c r="AB1060" s="210"/>
      <c r="AC1060" s="210"/>
      <c r="AD1060" s="210"/>
      <c r="AE1060" s="210"/>
      <c r="AF1060" s="210"/>
      <c r="AG1060" s="210" t="s">
        <v>320</v>
      </c>
      <c r="AH1060" s="210"/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</row>
    <row r="1061" spans="1:60" outlineLevel="1" x14ac:dyDescent="0.25">
      <c r="A1061" s="217"/>
      <c r="B1061" s="218"/>
      <c r="C1061" s="261" t="s">
        <v>2075</v>
      </c>
      <c r="D1061" s="252"/>
      <c r="E1061" s="252"/>
      <c r="F1061" s="252"/>
      <c r="G1061" s="252"/>
      <c r="H1061" s="220"/>
      <c r="I1061" s="220"/>
      <c r="J1061" s="220"/>
      <c r="K1061" s="220"/>
      <c r="L1061" s="220"/>
      <c r="M1061" s="220"/>
      <c r="N1061" s="220"/>
      <c r="O1061" s="220"/>
      <c r="P1061" s="220"/>
      <c r="Q1061" s="220"/>
      <c r="R1061" s="220"/>
      <c r="S1061" s="220"/>
      <c r="T1061" s="220"/>
      <c r="U1061" s="220"/>
      <c r="V1061" s="220"/>
      <c r="W1061" s="220"/>
      <c r="X1061" s="220"/>
      <c r="Y1061" s="210"/>
      <c r="Z1061" s="210"/>
      <c r="AA1061" s="210"/>
      <c r="AB1061" s="210"/>
      <c r="AC1061" s="210"/>
      <c r="AD1061" s="210"/>
      <c r="AE1061" s="210"/>
      <c r="AF1061" s="210"/>
      <c r="AG1061" s="210" t="s">
        <v>295</v>
      </c>
      <c r="AH1061" s="210"/>
      <c r="AI1061" s="210"/>
      <c r="AJ1061" s="210"/>
      <c r="AK1061" s="210"/>
      <c r="AL1061" s="210"/>
      <c r="AM1061" s="210"/>
      <c r="AN1061" s="210"/>
      <c r="AO1061" s="210"/>
      <c r="AP1061" s="210"/>
      <c r="AQ1061" s="210"/>
      <c r="AR1061" s="210"/>
      <c r="AS1061" s="210"/>
      <c r="AT1061" s="210"/>
      <c r="AU1061" s="210"/>
      <c r="AV1061" s="210"/>
      <c r="AW1061" s="210"/>
      <c r="AX1061" s="210"/>
      <c r="AY1061" s="210"/>
      <c r="AZ1061" s="210"/>
      <c r="BA1061" s="210"/>
      <c r="BB1061" s="210"/>
      <c r="BC1061" s="210"/>
      <c r="BD1061" s="210"/>
      <c r="BE1061" s="210"/>
      <c r="BF1061" s="210"/>
      <c r="BG1061" s="210"/>
      <c r="BH1061" s="210"/>
    </row>
    <row r="1062" spans="1:60" outlineLevel="1" x14ac:dyDescent="0.25">
      <c r="A1062" s="217"/>
      <c r="B1062" s="218"/>
      <c r="C1062" s="262" t="s">
        <v>2076</v>
      </c>
      <c r="D1062" s="253"/>
      <c r="E1062" s="253"/>
      <c r="F1062" s="253"/>
      <c r="G1062" s="253"/>
      <c r="H1062" s="220"/>
      <c r="I1062" s="220"/>
      <c r="J1062" s="220"/>
      <c r="K1062" s="220"/>
      <c r="L1062" s="220"/>
      <c r="M1062" s="220"/>
      <c r="N1062" s="220"/>
      <c r="O1062" s="220"/>
      <c r="P1062" s="220"/>
      <c r="Q1062" s="220"/>
      <c r="R1062" s="220"/>
      <c r="S1062" s="220"/>
      <c r="T1062" s="220"/>
      <c r="U1062" s="220"/>
      <c r="V1062" s="220"/>
      <c r="W1062" s="220"/>
      <c r="X1062" s="220"/>
      <c r="Y1062" s="210"/>
      <c r="Z1062" s="210"/>
      <c r="AA1062" s="210"/>
      <c r="AB1062" s="210"/>
      <c r="AC1062" s="210"/>
      <c r="AD1062" s="210"/>
      <c r="AE1062" s="210"/>
      <c r="AF1062" s="210"/>
      <c r="AG1062" s="210" t="s">
        <v>248</v>
      </c>
      <c r="AH1062" s="210"/>
      <c r="AI1062" s="210"/>
      <c r="AJ1062" s="210"/>
      <c r="AK1062" s="210"/>
      <c r="AL1062" s="210"/>
      <c r="AM1062" s="210"/>
      <c r="AN1062" s="210"/>
      <c r="AO1062" s="210"/>
      <c r="AP1062" s="210"/>
      <c r="AQ1062" s="210"/>
      <c r="AR1062" s="210"/>
      <c r="AS1062" s="210"/>
      <c r="AT1062" s="210"/>
      <c r="AU1062" s="210"/>
      <c r="AV1062" s="210"/>
      <c r="AW1062" s="210"/>
      <c r="AX1062" s="210"/>
      <c r="AY1062" s="210"/>
      <c r="AZ1062" s="210"/>
      <c r="BA1062" s="238" t="str">
        <f>C1062</f>
        <v>Kompletní obložení fasády vč.špalet a parapetů, vč. omytí po montáži, impregnace. Pouze montáž, dodávka materiálu oceněna zvlášť.</v>
      </c>
      <c r="BB1062" s="210"/>
      <c r="BC1062" s="210"/>
      <c r="BD1062" s="210"/>
      <c r="BE1062" s="210"/>
      <c r="BF1062" s="210"/>
      <c r="BG1062" s="210"/>
      <c r="BH1062" s="210"/>
    </row>
    <row r="1063" spans="1:60" outlineLevel="1" x14ac:dyDescent="0.25">
      <c r="A1063" s="217"/>
      <c r="B1063" s="218"/>
      <c r="C1063" s="244" t="s">
        <v>2077</v>
      </c>
      <c r="D1063" s="222"/>
      <c r="E1063" s="223">
        <v>784.4</v>
      </c>
      <c r="F1063" s="220"/>
      <c r="G1063" s="220"/>
      <c r="H1063" s="220"/>
      <c r="I1063" s="220"/>
      <c r="J1063" s="220"/>
      <c r="K1063" s="220"/>
      <c r="L1063" s="220"/>
      <c r="M1063" s="220"/>
      <c r="N1063" s="220"/>
      <c r="O1063" s="220"/>
      <c r="P1063" s="220"/>
      <c r="Q1063" s="220"/>
      <c r="R1063" s="220"/>
      <c r="S1063" s="220"/>
      <c r="T1063" s="220"/>
      <c r="U1063" s="220"/>
      <c r="V1063" s="220"/>
      <c r="W1063" s="220"/>
      <c r="X1063" s="220"/>
      <c r="Y1063" s="210"/>
      <c r="Z1063" s="210"/>
      <c r="AA1063" s="210"/>
      <c r="AB1063" s="210"/>
      <c r="AC1063" s="210"/>
      <c r="AD1063" s="210"/>
      <c r="AE1063" s="210"/>
      <c r="AF1063" s="210"/>
      <c r="AG1063" s="210" t="s">
        <v>282</v>
      </c>
      <c r="AH1063" s="210">
        <v>0</v>
      </c>
      <c r="AI1063" s="210"/>
      <c r="AJ1063" s="210"/>
      <c r="AK1063" s="210"/>
      <c r="AL1063" s="210"/>
      <c r="AM1063" s="210"/>
      <c r="AN1063" s="210"/>
      <c r="AO1063" s="210"/>
      <c r="AP1063" s="210"/>
      <c r="AQ1063" s="210"/>
      <c r="AR1063" s="210"/>
      <c r="AS1063" s="210"/>
      <c r="AT1063" s="210"/>
      <c r="AU1063" s="210"/>
      <c r="AV1063" s="210"/>
      <c r="AW1063" s="210"/>
      <c r="AX1063" s="210"/>
      <c r="AY1063" s="210"/>
      <c r="AZ1063" s="210"/>
      <c r="BA1063" s="210"/>
      <c r="BB1063" s="210"/>
      <c r="BC1063" s="210"/>
      <c r="BD1063" s="210"/>
      <c r="BE1063" s="210"/>
      <c r="BF1063" s="210"/>
      <c r="BG1063" s="210"/>
      <c r="BH1063" s="210"/>
    </row>
    <row r="1064" spans="1:60" outlineLevel="1" x14ac:dyDescent="0.25">
      <c r="A1064" s="217"/>
      <c r="B1064" s="218"/>
      <c r="C1064" s="244" t="s">
        <v>2078</v>
      </c>
      <c r="D1064" s="222"/>
      <c r="E1064" s="223">
        <v>72.5</v>
      </c>
      <c r="F1064" s="220"/>
      <c r="G1064" s="220"/>
      <c r="H1064" s="220"/>
      <c r="I1064" s="220"/>
      <c r="J1064" s="220"/>
      <c r="K1064" s="220"/>
      <c r="L1064" s="220"/>
      <c r="M1064" s="220"/>
      <c r="N1064" s="220"/>
      <c r="O1064" s="220"/>
      <c r="P1064" s="220"/>
      <c r="Q1064" s="220"/>
      <c r="R1064" s="220"/>
      <c r="S1064" s="220"/>
      <c r="T1064" s="220"/>
      <c r="U1064" s="220"/>
      <c r="V1064" s="220"/>
      <c r="W1064" s="220"/>
      <c r="X1064" s="220"/>
      <c r="Y1064" s="210"/>
      <c r="Z1064" s="210"/>
      <c r="AA1064" s="210"/>
      <c r="AB1064" s="210"/>
      <c r="AC1064" s="210"/>
      <c r="AD1064" s="210"/>
      <c r="AE1064" s="210"/>
      <c r="AF1064" s="210"/>
      <c r="AG1064" s="210" t="s">
        <v>282</v>
      </c>
      <c r="AH1064" s="210">
        <v>0</v>
      </c>
      <c r="AI1064" s="210"/>
      <c r="AJ1064" s="210"/>
      <c r="AK1064" s="210"/>
      <c r="AL1064" s="210"/>
      <c r="AM1064" s="210"/>
      <c r="AN1064" s="210"/>
      <c r="AO1064" s="210"/>
      <c r="AP1064" s="210"/>
      <c r="AQ1064" s="210"/>
      <c r="AR1064" s="210"/>
      <c r="AS1064" s="210"/>
      <c r="AT1064" s="210"/>
      <c r="AU1064" s="210"/>
      <c r="AV1064" s="210"/>
      <c r="AW1064" s="210"/>
      <c r="AX1064" s="210"/>
      <c r="AY1064" s="210"/>
      <c r="AZ1064" s="210"/>
      <c r="BA1064" s="210"/>
      <c r="BB1064" s="210"/>
      <c r="BC1064" s="210"/>
      <c r="BD1064" s="210"/>
      <c r="BE1064" s="210"/>
      <c r="BF1064" s="210"/>
      <c r="BG1064" s="210"/>
      <c r="BH1064" s="210"/>
    </row>
    <row r="1065" spans="1:60" ht="20.399999999999999" outlineLevel="1" x14ac:dyDescent="0.25">
      <c r="A1065" s="231">
        <v>288</v>
      </c>
      <c r="B1065" s="232" t="s">
        <v>2079</v>
      </c>
      <c r="C1065" s="242" t="s">
        <v>2080</v>
      </c>
      <c r="D1065" s="233" t="s">
        <v>290</v>
      </c>
      <c r="E1065" s="234">
        <v>5.2</v>
      </c>
      <c r="F1065" s="235"/>
      <c r="G1065" s="236">
        <f>ROUND(E1065*F1065,2)</f>
        <v>0</v>
      </c>
      <c r="H1065" s="235"/>
      <c r="I1065" s="236">
        <f>ROUND(E1065*H1065,2)</f>
        <v>0</v>
      </c>
      <c r="J1065" s="235"/>
      <c r="K1065" s="236">
        <f>ROUND(E1065*J1065,2)</f>
        <v>0</v>
      </c>
      <c r="L1065" s="236">
        <v>15</v>
      </c>
      <c r="M1065" s="236">
        <f>G1065*(1+L1065/100)</f>
        <v>0</v>
      </c>
      <c r="N1065" s="236">
        <v>7.3480000000000004E-2</v>
      </c>
      <c r="O1065" s="236">
        <f>ROUND(E1065*N1065,2)</f>
        <v>0.38</v>
      </c>
      <c r="P1065" s="236">
        <v>0</v>
      </c>
      <c r="Q1065" s="236">
        <f>ROUND(E1065*P1065,2)</f>
        <v>0</v>
      </c>
      <c r="R1065" s="236" t="s">
        <v>2074</v>
      </c>
      <c r="S1065" s="236" t="s">
        <v>243</v>
      </c>
      <c r="T1065" s="237" t="s">
        <v>243</v>
      </c>
      <c r="U1065" s="220">
        <v>1.45</v>
      </c>
      <c r="V1065" s="220">
        <f>ROUND(E1065*U1065,2)</f>
        <v>7.54</v>
      </c>
      <c r="W1065" s="220"/>
      <c r="X1065" s="220" t="s">
        <v>292</v>
      </c>
      <c r="Y1065" s="210"/>
      <c r="Z1065" s="210"/>
      <c r="AA1065" s="210"/>
      <c r="AB1065" s="210"/>
      <c r="AC1065" s="210"/>
      <c r="AD1065" s="210"/>
      <c r="AE1065" s="210"/>
      <c r="AF1065" s="210"/>
      <c r="AG1065" s="210" t="s">
        <v>320</v>
      </c>
      <c r="AH1065" s="210"/>
      <c r="AI1065" s="210"/>
      <c r="AJ1065" s="210"/>
      <c r="AK1065" s="210"/>
      <c r="AL1065" s="210"/>
      <c r="AM1065" s="210"/>
      <c r="AN1065" s="210"/>
      <c r="AO1065" s="210"/>
      <c r="AP1065" s="210"/>
      <c r="AQ1065" s="210"/>
      <c r="AR1065" s="210"/>
      <c r="AS1065" s="210"/>
      <c r="AT1065" s="210"/>
      <c r="AU1065" s="210"/>
      <c r="AV1065" s="210"/>
      <c r="AW1065" s="210"/>
      <c r="AX1065" s="210"/>
      <c r="AY1065" s="210"/>
      <c r="AZ1065" s="210"/>
      <c r="BA1065" s="210"/>
      <c r="BB1065" s="210"/>
      <c r="BC1065" s="210"/>
      <c r="BD1065" s="210"/>
      <c r="BE1065" s="210"/>
      <c r="BF1065" s="210"/>
      <c r="BG1065" s="210"/>
      <c r="BH1065" s="210"/>
    </row>
    <row r="1066" spans="1:60" outlineLevel="1" x14ac:dyDescent="0.25">
      <c r="A1066" s="217"/>
      <c r="B1066" s="218"/>
      <c r="C1066" s="244" t="s">
        <v>2081</v>
      </c>
      <c r="D1066" s="222"/>
      <c r="E1066" s="223">
        <v>5.2</v>
      </c>
      <c r="F1066" s="220"/>
      <c r="G1066" s="220"/>
      <c r="H1066" s="220"/>
      <c r="I1066" s="220"/>
      <c r="J1066" s="220"/>
      <c r="K1066" s="220"/>
      <c r="L1066" s="220"/>
      <c r="M1066" s="220"/>
      <c r="N1066" s="220"/>
      <c r="O1066" s="220"/>
      <c r="P1066" s="220"/>
      <c r="Q1066" s="220"/>
      <c r="R1066" s="220"/>
      <c r="S1066" s="220"/>
      <c r="T1066" s="220"/>
      <c r="U1066" s="220"/>
      <c r="V1066" s="220"/>
      <c r="W1066" s="220"/>
      <c r="X1066" s="220"/>
      <c r="Y1066" s="210"/>
      <c r="Z1066" s="210"/>
      <c r="AA1066" s="210"/>
      <c r="AB1066" s="210"/>
      <c r="AC1066" s="210"/>
      <c r="AD1066" s="210"/>
      <c r="AE1066" s="210"/>
      <c r="AF1066" s="210"/>
      <c r="AG1066" s="210" t="s">
        <v>282</v>
      </c>
      <c r="AH1066" s="210">
        <v>0</v>
      </c>
      <c r="AI1066" s="210"/>
      <c r="AJ1066" s="210"/>
      <c r="AK1066" s="210"/>
      <c r="AL1066" s="210"/>
      <c r="AM1066" s="210"/>
      <c r="AN1066" s="210"/>
      <c r="AO1066" s="210"/>
      <c r="AP1066" s="210"/>
      <c r="AQ1066" s="210"/>
      <c r="AR1066" s="210"/>
      <c r="AS1066" s="210"/>
      <c r="AT1066" s="210"/>
      <c r="AU1066" s="210"/>
      <c r="AV1066" s="210"/>
      <c r="AW1066" s="210"/>
      <c r="AX1066" s="210"/>
      <c r="AY1066" s="210"/>
      <c r="AZ1066" s="210"/>
      <c r="BA1066" s="210"/>
      <c r="BB1066" s="210"/>
      <c r="BC1066" s="210"/>
      <c r="BD1066" s="210"/>
      <c r="BE1066" s="210"/>
      <c r="BF1066" s="210"/>
      <c r="BG1066" s="210"/>
      <c r="BH1066" s="210"/>
    </row>
    <row r="1067" spans="1:60" outlineLevel="1" x14ac:dyDescent="0.25">
      <c r="A1067" s="254">
        <v>289</v>
      </c>
      <c r="B1067" s="255" t="s">
        <v>2082</v>
      </c>
      <c r="C1067" s="263" t="s">
        <v>2083</v>
      </c>
      <c r="D1067" s="256" t="s">
        <v>271</v>
      </c>
      <c r="E1067" s="257">
        <v>1</v>
      </c>
      <c r="F1067" s="258"/>
      <c r="G1067" s="259">
        <f>ROUND(E1067*F1067,2)</f>
        <v>0</v>
      </c>
      <c r="H1067" s="258"/>
      <c r="I1067" s="259">
        <f>ROUND(E1067*H1067,2)</f>
        <v>0</v>
      </c>
      <c r="J1067" s="258"/>
      <c r="K1067" s="259">
        <f>ROUND(E1067*J1067,2)</f>
        <v>0</v>
      </c>
      <c r="L1067" s="259">
        <v>15</v>
      </c>
      <c r="M1067" s="259">
        <f>G1067*(1+L1067/100)</f>
        <v>0</v>
      </c>
      <c r="N1067" s="259">
        <v>0</v>
      </c>
      <c r="O1067" s="259">
        <f>ROUND(E1067*N1067,2)</f>
        <v>0</v>
      </c>
      <c r="P1067" s="259">
        <v>0</v>
      </c>
      <c r="Q1067" s="259">
        <f>ROUND(E1067*P1067,2)</f>
        <v>0</v>
      </c>
      <c r="R1067" s="259"/>
      <c r="S1067" s="259" t="s">
        <v>272</v>
      </c>
      <c r="T1067" s="260" t="s">
        <v>244</v>
      </c>
      <c r="U1067" s="220">
        <v>0</v>
      </c>
      <c r="V1067" s="220">
        <f>ROUND(E1067*U1067,2)</f>
        <v>0</v>
      </c>
      <c r="W1067" s="220"/>
      <c r="X1067" s="220" t="s">
        <v>292</v>
      </c>
      <c r="Y1067" s="210"/>
      <c r="Z1067" s="210"/>
      <c r="AA1067" s="210"/>
      <c r="AB1067" s="210"/>
      <c r="AC1067" s="210"/>
      <c r="AD1067" s="210"/>
      <c r="AE1067" s="210"/>
      <c r="AF1067" s="210"/>
      <c r="AG1067" s="210" t="s">
        <v>320</v>
      </c>
      <c r="AH1067" s="210"/>
      <c r="AI1067" s="210"/>
      <c r="AJ1067" s="210"/>
      <c r="AK1067" s="210"/>
      <c r="AL1067" s="210"/>
      <c r="AM1067" s="210"/>
      <c r="AN1067" s="210"/>
      <c r="AO1067" s="210"/>
      <c r="AP1067" s="210"/>
      <c r="AQ1067" s="210"/>
      <c r="AR1067" s="210"/>
      <c r="AS1067" s="210"/>
      <c r="AT1067" s="210"/>
      <c r="AU1067" s="210"/>
      <c r="AV1067" s="210"/>
      <c r="AW1067" s="210"/>
      <c r="AX1067" s="210"/>
      <c r="AY1067" s="210"/>
      <c r="AZ1067" s="210"/>
      <c r="BA1067" s="210"/>
      <c r="BB1067" s="210"/>
      <c r="BC1067" s="210"/>
      <c r="BD1067" s="210"/>
      <c r="BE1067" s="210"/>
      <c r="BF1067" s="210"/>
      <c r="BG1067" s="210"/>
      <c r="BH1067" s="210"/>
    </row>
    <row r="1068" spans="1:60" outlineLevel="1" x14ac:dyDescent="0.25">
      <c r="A1068" s="254">
        <v>290</v>
      </c>
      <c r="B1068" s="255" t="s">
        <v>2084</v>
      </c>
      <c r="C1068" s="263" t="s">
        <v>2085</v>
      </c>
      <c r="D1068" s="256" t="s">
        <v>271</v>
      </c>
      <c r="E1068" s="257">
        <v>1</v>
      </c>
      <c r="F1068" s="258"/>
      <c r="G1068" s="259">
        <f>ROUND(E1068*F1068,2)</f>
        <v>0</v>
      </c>
      <c r="H1068" s="258"/>
      <c r="I1068" s="259">
        <f>ROUND(E1068*H1068,2)</f>
        <v>0</v>
      </c>
      <c r="J1068" s="258"/>
      <c r="K1068" s="259">
        <f>ROUND(E1068*J1068,2)</f>
        <v>0</v>
      </c>
      <c r="L1068" s="259">
        <v>15</v>
      </c>
      <c r="M1068" s="259">
        <f>G1068*(1+L1068/100)</f>
        <v>0</v>
      </c>
      <c r="N1068" s="259">
        <v>0</v>
      </c>
      <c r="O1068" s="259">
        <f>ROUND(E1068*N1068,2)</f>
        <v>0</v>
      </c>
      <c r="P1068" s="259">
        <v>0</v>
      </c>
      <c r="Q1068" s="259">
        <f>ROUND(E1068*P1068,2)</f>
        <v>0</v>
      </c>
      <c r="R1068" s="259"/>
      <c r="S1068" s="259" t="s">
        <v>272</v>
      </c>
      <c r="T1068" s="260" t="s">
        <v>244</v>
      </c>
      <c r="U1068" s="220">
        <v>0</v>
      </c>
      <c r="V1068" s="220">
        <f>ROUND(E1068*U1068,2)</f>
        <v>0</v>
      </c>
      <c r="W1068" s="220"/>
      <c r="X1068" s="220" t="s">
        <v>292</v>
      </c>
      <c r="Y1068" s="210"/>
      <c r="Z1068" s="210"/>
      <c r="AA1068" s="210"/>
      <c r="AB1068" s="210"/>
      <c r="AC1068" s="210"/>
      <c r="AD1068" s="210"/>
      <c r="AE1068" s="210"/>
      <c r="AF1068" s="210"/>
      <c r="AG1068" s="210" t="s">
        <v>320</v>
      </c>
      <c r="AH1068" s="210"/>
      <c r="AI1068" s="210"/>
      <c r="AJ1068" s="210"/>
      <c r="AK1068" s="210"/>
      <c r="AL1068" s="210"/>
      <c r="AM1068" s="210"/>
      <c r="AN1068" s="210"/>
      <c r="AO1068" s="210"/>
      <c r="AP1068" s="210"/>
      <c r="AQ1068" s="210"/>
      <c r="AR1068" s="210"/>
      <c r="AS1068" s="210"/>
      <c r="AT1068" s="210"/>
      <c r="AU1068" s="210"/>
      <c r="AV1068" s="210"/>
      <c r="AW1068" s="210"/>
      <c r="AX1068" s="210"/>
      <c r="AY1068" s="210"/>
      <c r="AZ1068" s="210"/>
      <c r="BA1068" s="210"/>
      <c r="BB1068" s="210"/>
      <c r="BC1068" s="210"/>
      <c r="BD1068" s="210"/>
      <c r="BE1068" s="210"/>
      <c r="BF1068" s="210"/>
      <c r="BG1068" s="210"/>
      <c r="BH1068" s="210"/>
    </row>
    <row r="1069" spans="1:60" outlineLevel="1" x14ac:dyDescent="0.25">
      <c r="A1069" s="231">
        <v>291</v>
      </c>
      <c r="B1069" s="232" t="s">
        <v>2086</v>
      </c>
      <c r="C1069" s="242" t="s">
        <v>2087</v>
      </c>
      <c r="D1069" s="233" t="s">
        <v>351</v>
      </c>
      <c r="E1069" s="234">
        <v>784.4</v>
      </c>
      <c r="F1069" s="235"/>
      <c r="G1069" s="236">
        <f>ROUND(E1069*F1069,2)</f>
        <v>0</v>
      </c>
      <c r="H1069" s="235"/>
      <c r="I1069" s="236">
        <f>ROUND(E1069*H1069,2)</f>
        <v>0</v>
      </c>
      <c r="J1069" s="235"/>
      <c r="K1069" s="236">
        <f>ROUND(E1069*J1069,2)</f>
        <v>0</v>
      </c>
      <c r="L1069" s="236">
        <v>15</v>
      </c>
      <c r="M1069" s="236">
        <f>G1069*(1+L1069/100)</f>
        <v>0</v>
      </c>
      <c r="N1069" s="236">
        <v>1.7999999999999999E-2</v>
      </c>
      <c r="O1069" s="236">
        <f>ROUND(E1069*N1069,2)</f>
        <v>14.12</v>
      </c>
      <c r="P1069" s="236">
        <v>0</v>
      </c>
      <c r="Q1069" s="236">
        <f>ROUND(E1069*P1069,2)</f>
        <v>0</v>
      </c>
      <c r="R1069" s="236"/>
      <c r="S1069" s="236" t="s">
        <v>272</v>
      </c>
      <c r="T1069" s="237" t="s">
        <v>244</v>
      </c>
      <c r="U1069" s="220">
        <v>0</v>
      </c>
      <c r="V1069" s="220">
        <f>ROUND(E1069*U1069,2)</f>
        <v>0</v>
      </c>
      <c r="W1069" s="220"/>
      <c r="X1069" s="220" t="s">
        <v>292</v>
      </c>
      <c r="Y1069" s="210"/>
      <c r="Z1069" s="210"/>
      <c r="AA1069" s="210"/>
      <c r="AB1069" s="210"/>
      <c r="AC1069" s="210"/>
      <c r="AD1069" s="210"/>
      <c r="AE1069" s="210"/>
      <c r="AF1069" s="210"/>
      <c r="AG1069" s="210" t="s">
        <v>320</v>
      </c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</row>
    <row r="1070" spans="1:60" outlineLevel="1" x14ac:dyDescent="0.25">
      <c r="A1070" s="217"/>
      <c r="B1070" s="218"/>
      <c r="C1070" s="244" t="s">
        <v>2088</v>
      </c>
      <c r="D1070" s="222"/>
      <c r="E1070" s="223">
        <v>784.4</v>
      </c>
      <c r="F1070" s="220"/>
      <c r="G1070" s="220"/>
      <c r="H1070" s="220"/>
      <c r="I1070" s="220"/>
      <c r="J1070" s="220"/>
      <c r="K1070" s="220"/>
      <c r="L1070" s="220"/>
      <c r="M1070" s="220"/>
      <c r="N1070" s="220"/>
      <c r="O1070" s="220"/>
      <c r="P1070" s="220"/>
      <c r="Q1070" s="220"/>
      <c r="R1070" s="220"/>
      <c r="S1070" s="220"/>
      <c r="T1070" s="220"/>
      <c r="U1070" s="220"/>
      <c r="V1070" s="220"/>
      <c r="W1070" s="220"/>
      <c r="X1070" s="220"/>
      <c r="Y1070" s="210"/>
      <c r="Z1070" s="210"/>
      <c r="AA1070" s="210"/>
      <c r="AB1070" s="210"/>
      <c r="AC1070" s="210"/>
      <c r="AD1070" s="210"/>
      <c r="AE1070" s="210"/>
      <c r="AF1070" s="210"/>
      <c r="AG1070" s="210" t="s">
        <v>282</v>
      </c>
      <c r="AH1070" s="210">
        <v>0</v>
      </c>
      <c r="AI1070" s="210"/>
      <c r="AJ1070" s="210"/>
      <c r="AK1070" s="210"/>
      <c r="AL1070" s="210"/>
      <c r="AM1070" s="210"/>
      <c r="AN1070" s="210"/>
      <c r="AO1070" s="210"/>
      <c r="AP1070" s="210"/>
      <c r="AQ1070" s="210"/>
      <c r="AR1070" s="210"/>
      <c r="AS1070" s="210"/>
      <c r="AT1070" s="210"/>
      <c r="AU1070" s="210"/>
      <c r="AV1070" s="210"/>
      <c r="AW1070" s="210"/>
      <c r="AX1070" s="210"/>
      <c r="AY1070" s="210"/>
      <c r="AZ1070" s="210"/>
      <c r="BA1070" s="210"/>
      <c r="BB1070" s="210"/>
      <c r="BC1070" s="210"/>
      <c r="BD1070" s="210"/>
      <c r="BE1070" s="210"/>
      <c r="BF1070" s="210"/>
      <c r="BG1070" s="210"/>
      <c r="BH1070" s="210"/>
    </row>
    <row r="1071" spans="1:60" outlineLevel="1" x14ac:dyDescent="0.25">
      <c r="A1071" s="231">
        <v>292</v>
      </c>
      <c r="B1071" s="232" t="s">
        <v>2089</v>
      </c>
      <c r="C1071" s="242" t="s">
        <v>2090</v>
      </c>
      <c r="D1071" s="233" t="s">
        <v>290</v>
      </c>
      <c r="E1071" s="234">
        <v>5.46</v>
      </c>
      <c r="F1071" s="235"/>
      <c r="G1071" s="236">
        <f>ROUND(E1071*F1071,2)</f>
        <v>0</v>
      </c>
      <c r="H1071" s="235"/>
      <c r="I1071" s="236">
        <f>ROUND(E1071*H1071,2)</f>
        <v>0</v>
      </c>
      <c r="J1071" s="235"/>
      <c r="K1071" s="236">
        <f>ROUND(E1071*J1071,2)</f>
        <v>0</v>
      </c>
      <c r="L1071" s="236">
        <v>15</v>
      </c>
      <c r="M1071" s="236">
        <f>G1071*(1+L1071/100)</f>
        <v>0</v>
      </c>
      <c r="N1071" s="236">
        <v>8.1000000000000003E-2</v>
      </c>
      <c r="O1071" s="236">
        <f>ROUND(E1071*N1071,2)</f>
        <v>0.44</v>
      </c>
      <c r="P1071" s="236">
        <v>0</v>
      </c>
      <c r="Q1071" s="236">
        <f>ROUND(E1071*P1071,2)</f>
        <v>0</v>
      </c>
      <c r="R1071" s="236" t="s">
        <v>738</v>
      </c>
      <c r="S1071" s="236" t="s">
        <v>243</v>
      </c>
      <c r="T1071" s="237" t="s">
        <v>243</v>
      </c>
      <c r="U1071" s="220">
        <v>0</v>
      </c>
      <c r="V1071" s="220">
        <f>ROUND(E1071*U1071,2)</f>
        <v>0</v>
      </c>
      <c r="W1071" s="220"/>
      <c r="X1071" s="220" t="s">
        <v>739</v>
      </c>
      <c r="Y1071" s="210"/>
      <c r="Z1071" s="210"/>
      <c r="AA1071" s="210"/>
      <c r="AB1071" s="210"/>
      <c r="AC1071" s="210"/>
      <c r="AD1071" s="210"/>
      <c r="AE1071" s="210"/>
      <c r="AF1071" s="210"/>
      <c r="AG1071" s="210" t="s">
        <v>1090</v>
      </c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</row>
    <row r="1072" spans="1:60" outlineLevel="1" x14ac:dyDescent="0.25">
      <c r="A1072" s="217"/>
      <c r="B1072" s="218"/>
      <c r="C1072" s="244" t="s">
        <v>2091</v>
      </c>
      <c r="D1072" s="222"/>
      <c r="E1072" s="223">
        <v>5.46</v>
      </c>
      <c r="F1072" s="220"/>
      <c r="G1072" s="220"/>
      <c r="H1072" s="220"/>
      <c r="I1072" s="220"/>
      <c r="J1072" s="220"/>
      <c r="K1072" s="220"/>
      <c r="L1072" s="220"/>
      <c r="M1072" s="220"/>
      <c r="N1072" s="220"/>
      <c r="O1072" s="220"/>
      <c r="P1072" s="220"/>
      <c r="Q1072" s="220"/>
      <c r="R1072" s="220"/>
      <c r="S1072" s="220"/>
      <c r="T1072" s="220"/>
      <c r="U1072" s="220"/>
      <c r="V1072" s="220"/>
      <c r="W1072" s="220"/>
      <c r="X1072" s="220"/>
      <c r="Y1072" s="210"/>
      <c r="Z1072" s="210"/>
      <c r="AA1072" s="210"/>
      <c r="AB1072" s="210"/>
      <c r="AC1072" s="210"/>
      <c r="AD1072" s="210"/>
      <c r="AE1072" s="210"/>
      <c r="AF1072" s="210"/>
      <c r="AG1072" s="210" t="s">
        <v>282</v>
      </c>
      <c r="AH1072" s="210">
        <v>0</v>
      </c>
      <c r="AI1072" s="210"/>
      <c r="AJ1072" s="210"/>
      <c r="AK1072" s="210"/>
      <c r="AL1072" s="210"/>
      <c r="AM1072" s="210"/>
      <c r="AN1072" s="210"/>
      <c r="AO1072" s="210"/>
      <c r="AP1072" s="210"/>
      <c r="AQ1072" s="210"/>
      <c r="AR1072" s="210"/>
      <c r="AS1072" s="210"/>
      <c r="AT1072" s="210"/>
      <c r="AU1072" s="210"/>
      <c r="AV1072" s="210"/>
      <c r="AW1072" s="210"/>
      <c r="AX1072" s="210"/>
      <c r="AY1072" s="210"/>
      <c r="AZ1072" s="210"/>
      <c r="BA1072" s="210"/>
      <c r="BB1072" s="210"/>
      <c r="BC1072" s="210"/>
      <c r="BD1072" s="210"/>
      <c r="BE1072" s="210"/>
      <c r="BF1072" s="210"/>
      <c r="BG1072" s="210"/>
      <c r="BH1072" s="210"/>
    </row>
    <row r="1073" spans="1:60" outlineLevel="1" x14ac:dyDescent="0.25">
      <c r="A1073" s="231">
        <v>293</v>
      </c>
      <c r="B1073" s="232" t="s">
        <v>2092</v>
      </c>
      <c r="C1073" s="242" t="s">
        <v>2093</v>
      </c>
      <c r="D1073" s="233" t="s">
        <v>290</v>
      </c>
      <c r="E1073" s="234">
        <v>839.30799999999999</v>
      </c>
      <c r="F1073" s="235"/>
      <c r="G1073" s="236">
        <f>ROUND(E1073*F1073,2)</f>
        <v>0</v>
      </c>
      <c r="H1073" s="235"/>
      <c r="I1073" s="236">
        <f>ROUND(E1073*H1073,2)</f>
        <v>0</v>
      </c>
      <c r="J1073" s="235"/>
      <c r="K1073" s="236">
        <f>ROUND(E1073*J1073,2)</f>
        <v>0</v>
      </c>
      <c r="L1073" s="236">
        <v>15</v>
      </c>
      <c r="M1073" s="236">
        <f>G1073*(1+L1073/100)</f>
        <v>0</v>
      </c>
      <c r="N1073" s="236">
        <v>8.1000000000000003E-2</v>
      </c>
      <c r="O1073" s="236">
        <f>ROUND(E1073*N1073,2)</f>
        <v>67.98</v>
      </c>
      <c r="P1073" s="236">
        <v>0</v>
      </c>
      <c r="Q1073" s="236">
        <f>ROUND(E1073*P1073,2)</f>
        <v>0</v>
      </c>
      <c r="R1073" s="236"/>
      <c r="S1073" s="236" t="s">
        <v>272</v>
      </c>
      <c r="T1073" s="237" t="s">
        <v>244</v>
      </c>
      <c r="U1073" s="220">
        <v>0</v>
      </c>
      <c r="V1073" s="220">
        <f>ROUND(E1073*U1073,2)</f>
        <v>0</v>
      </c>
      <c r="W1073" s="220"/>
      <c r="X1073" s="220" t="s">
        <v>2094</v>
      </c>
      <c r="Y1073" s="210"/>
      <c r="Z1073" s="210"/>
      <c r="AA1073" s="210"/>
      <c r="AB1073" s="210"/>
      <c r="AC1073" s="210"/>
      <c r="AD1073" s="210"/>
      <c r="AE1073" s="210"/>
      <c r="AF1073" s="210"/>
      <c r="AG1073" s="210" t="s">
        <v>2095</v>
      </c>
      <c r="AH1073" s="210"/>
      <c r="AI1073" s="210"/>
      <c r="AJ1073" s="210"/>
      <c r="AK1073" s="210"/>
      <c r="AL1073" s="210"/>
      <c r="AM1073" s="210"/>
      <c r="AN1073" s="210"/>
      <c r="AO1073" s="210"/>
      <c r="AP1073" s="210"/>
      <c r="AQ1073" s="210"/>
      <c r="AR1073" s="210"/>
      <c r="AS1073" s="210"/>
      <c r="AT1073" s="210"/>
      <c r="AU1073" s="210"/>
      <c r="AV1073" s="210"/>
      <c r="AW1073" s="210"/>
      <c r="AX1073" s="210"/>
      <c r="AY1073" s="210"/>
      <c r="AZ1073" s="210"/>
      <c r="BA1073" s="210"/>
      <c r="BB1073" s="210"/>
      <c r="BC1073" s="210"/>
      <c r="BD1073" s="210"/>
      <c r="BE1073" s="210"/>
      <c r="BF1073" s="210"/>
      <c r="BG1073" s="210"/>
      <c r="BH1073" s="210"/>
    </row>
    <row r="1074" spans="1:60" outlineLevel="1" x14ac:dyDescent="0.25">
      <c r="A1074" s="217"/>
      <c r="B1074" s="218"/>
      <c r="C1074" s="243" t="s">
        <v>2096</v>
      </c>
      <c r="D1074" s="239"/>
      <c r="E1074" s="239"/>
      <c r="F1074" s="239"/>
      <c r="G1074" s="239"/>
      <c r="H1074" s="220"/>
      <c r="I1074" s="220"/>
      <c r="J1074" s="220"/>
      <c r="K1074" s="220"/>
      <c r="L1074" s="220"/>
      <c r="M1074" s="220"/>
      <c r="N1074" s="220"/>
      <c r="O1074" s="220"/>
      <c r="P1074" s="220"/>
      <c r="Q1074" s="220"/>
      <c r="R1074" s="220"/>
      <c r="S1074" s="220"/>
      <c r="T1074" s="220"/>
      <c r="U1074" s="220"/>
      <c r="V1074" s="220"/>
      <c r="W1074" s="220"/>
      <c r="X1074" s="220"/>
      <c r="Y1074" s="210"/>
      <c r="Z1074" s="210"/>
      <c r="AA1074" s="210"/>
      <c r="AB1074" s="210"/>
      <c r="AC1074" s="210"/>
      <c r="AD1074" s="210"/>
      <c r="AE1074" s="210"/>
      <c r="AF1074" s="210"/>
      <c r="AG1074" s="210" t="s">
        <v>248</v>
      </c>
      <c r="AH1074" s="210"/>
      <c r="AI1074" s="210"/>
      <c r="AJ1074" s="210"/>
      <c r="AK1074" s="210"/>
      <c r="AL1074" s="210"/>
      <c r="AM1074" s="210"/>
      <c r="AN1074" s="210"/>
      <c r="AO1074" s="210"/>
      <c r="AP1074" s="210"/>
      <c r="AQ1074" s="210"/>
      <c r="AR1074" s="210"/>
      <c r="AS1074" s="210"/>
      <c r="AT1074" s="210"/>
      <c r="AU1074" s="210"/>
      <c r="AV1074" s="210"/>
      <c r="AW1074" s="210"/>
      <c r="AX1074" s="210"/>
      <c r="AY1074" s="210"/>
      <c r="AZ1074" s="210"/>
      <c r="BA1074" s="210"/>
      <c r="BB1074" s="210"/>
      <c r="BC1074" s="210"/>
      <c r="BD1074" s="210"/>
      <c r="BE1074" s="210"/>
      <c r="BF1074" s="210"/>
      <c r="BG1074" s="210"/>
      <c r="BH1074" s="210"/>
    </row>
    <row r="1075" spans="1:60" outlineLevel="1" x14ac:dyDescent="0.25">
      <c r="A1075" s="217"/>
      <c r="B1075" s="218"/>
      <c r="C1075" s="244" t="s">
        <v>2097</v>
      </c>
      <c r="D1075" s="222"/>
      <c r="E1075" s="223">
        <v>839.30799999999999</v>
      </c>
      <c r="F1075" s="220"/>
      <c r="G1075" s="220"/>
      <c r="H1075" s="220"/>
      <c r="I1075" s="220"/>
      <c r="J1075" s="220"/>
      <c r="K1075" s="220"/>
      <c r="L1075" s="220"/>
      <c r="M1075" s="220"/>
      <c r="N1075" s="220"/>
      <c r="O1075" s="220"/>
      <c r="P1075" s="220"/>
      <c r="Q1075" s="220"/>
      <c r="R1075" s="220"/>
      <c r="S1075" s="220"/>
      <c r="T1075" s="220"/>
      <c r="U1075" s="220"/>
      <c r="V1075" s="220"/>
      <c r="W1075" s="220"/>
      <c r="X1075" s="220"/>
      <c r="Y1075" s="210"/>
      <c r="Z1075" s="210"/>
      <c r="AA1075" s="210"/>
      <c r="AB1075" s="210"/>
      <c r="AC1075" s="210"/>
      <c r="AD1075" s="210"/>
      <c r="AE1075" s="210"/>
      <c r="AF1075" s="210"/>
      <c r="AG1075" s="210" t="s">
        <v>282</v>
      </c>
      <c r="AH1075" s="210">
        <v>0</v>
      </c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</row>
    <row r="1076" spans="1:60" outlineLevel="1" x14ac:dyDescent="0.25">
      <c r="A1076" s="231">
        <v>294</v>
      </c>
      <c r="B1076" s="232" t="s">
        <v>2098</v>
      </c>
      <c r="C1076" s="242" t="s">
        <v>2099</v>
      </c>
      <c r="D1076" s="233" t="s">
        <v>351</v>
      </c>
      <c r="E1076" s="234">
        <v>79.75</v>
      </c>
      <c r="F1076" s="235"/>
      <c r="G1076" s="236">
        <f>ROUND(E1076*F1076,2)</f>
        <v>0</v>
      </c>
      <c r="H1076" s="235"/>
      <c r="I1076" s="236">
        <f>ROUND(E1076*H1076,2)</f>
        <v>0</v>
      </c>
      <c r="J1076" s="235"/>
      <c r="K1076" s="236">
        <f>ROUND(E1076*J1076,2)</f>
        <v>0</v>
      </c>
      <c r="L1076" s="236">
        <v>15</v>
      </c>
      <c r="M1076" s="236">
        <f>G1076*(1+L1076/100)</f>
        <v>0</v>
      </c>
      <c r="N1076" s="236">
        <v>0</v>
      </c>
      <c r="O1076" s="236">
        <f>ROUND(E1076*N1076,2)</f>
        <v>0</v>
      </c>
      <c r="P1076" s="236">
        <v>0</v>
      </c>
      <c r="Q1076" s="236">
        <f>ROUND(E1076*P1076,2)</f>
        <v>0</v>
      </c>
      <c r="R1076" s="236"/>
      <c r="S1076" s="236" t="s">
        <v>272</v>
      </c>
      <c r="T1076" s="237" t="s">
        <v>244</v>
      </c>
      <c r="U1076" s="220">
        <v>0</v>
      </c>
      <c r="V1076" s="220">
        <f>ROUND(E1076*U1076,2)</f>
        <v>0</v>
      </c>
      <c r="W1076" s="220"/>
      <c r="X1076" s="220" t="s">
        <v>2094</v>
      </c>
      <c r="Y1076" s="210"/>
      <c r="Z1076" s="210"/>
      <c r="AA1076" s="210"/>
      <c r="AB1076" s="210"/>
      <c r="AC1076" s="210"/>
      <c r="AD1076" s="210"/>
      <c r="AE1076" s="210"/>
      <c r="AF1076" s="210"/>
      <c r="AG1076" s="210" t="s">
        <v>2095</v>
      </c>
      <c r="AH1076" s="210"/>
      <c r="AI1076" s="210"/>
      <c r="AJ1076" s="210"/>
      <c r="AK1076" s="210"/>
      <c r="AL1076" s="210"/>
      <c r="AM1076" s="210"/>
      <c r="AN1076" s="210"/>
      <c r="AO1076" s="210"/>
      <c r="AP1076" s="210"/>
      <c r="AQ1076" s="210"/>
      <c r="AR1076" s="210"/>
      <c r="AS1076" s="210"/>
      <c r="AT1076" s="210"/>
      <c r="AU1076" s="210"/>
      <c r="AV1076" s="210"/>
      <c r="AW1076" s="210"/>
      <c r="AX1076" s="210"/>
      <c r="AY1076" s="210"/>
      <c r="AZ1076" s="210"/>
      <c r="BA1076" s="210"/>
      <c r="BB1076" s="210"/>
      <c r="BC1076" s="210"/>
      <c r="BD1076" s="210"/>
      <c r="BE1076" s="210"/>
      <c r="BF1076" s="210"/>
      <c r="BG1076" s="210"/>
      <c r="BH1076" s="210"/>
    </row>
    <row r="1077" spans="1:60" outlineLevel="1" x14ac:dyDescent="0.25">
      <c r="A1077" s="217"/>
      <c r="B1077" s="218"/>
      <c r="C1077" s="243" t="s">
        <v>2100</v>
      </c>
      <c r="D1077" s="239"/>
      <c r="E1077" s="239"/>
      <c r="F1077" s="239"/>
      <c r="G1077" s="239"/>
      <c r="H1077" s="220"/>
      <c r="I1077" s="220"/>
      <c r="J1077" s="220"/>
      <c r="K1077" s="220"/>
      <c r="L1077" s="220"/>
      <c r="M1077" s="220"/>
      <c r="N1077" s="220"/>
      <c r="O1077" s="220"/>
      <c r="P1077" s="220"/>
      <c r="Q1077" s="220"/>
      <c r="R1077" s="220"/>
      <c r="S1077" s="220"/>
      <c r="T1077" s="220"/>
      <c r="U1077" s="220"/>
      <c r="V1077" s="220"/>
      <c r="W1077" s="220"/>
      <c r="X1077" s="220"/>
      <c r="Y1077" s="210"/>
      <c r="Z1077" s="210"/>
      <c r="AA1077" s="210"/>
      <c r="AB1077" s="210"/>
      <c r="AC1077" s="210"/>
      <c r="AD1077" s="210"/>
      <c r="AE1077" s="210"/>
      <c r="AF1077" s="210"/>
      <c r="AG1077" s="210" t="s">
        <v>248</v>
      </c>
      <c r="AH1077" s="210"/>
      <c r="AI1077" s="210"/>
      <c r="AJ1077" s="210"/>
      <c r="AK1077" s="210"/>
      <c r="AL1077" s="210"/>
      <c r="AM1077" s="210"/>
      <c r="AN1077" s="210"/>
      <c r="AO1077" s="210"/>
      <c r="AP1077" s="210"/>
      <c r="AQ1077" s="210"/>
      <c r="AR1077" s="210"/>
      <c r="AS1077" s="210"/>
      <c r="AT1077" s="210"/>
      <c r="AU1077" s="210"/>
      <c r="AV1077" s="210"/>
      <c r="AW1077" s="210"/>
      <c r="AX1077" s="210"/>
      <c r="AY1077" s="210"/>
      <c r="AZ1077" s="210"/>
      <c r="BA1077" s="210"/>
      <c r="BB1077" s="210"/>
      <c r="BC1077" s="210"/>
      <c r="BD1077" s="210"/>
      <c r="BE1077" s="210"/>
      <c r="BF1077" s="210"/>
      <c r="BG1077" s="210"/>
      <c r="BH1077" s="210"/>
    </row>
    <row r="1078" spans="1:60" outlineLevel="1" x14ac:dyDescent="0.25">
      <c r="A1078" s="217"/>
      <c r="B1078" s="218"/>
      <c r="C1078" s="244" t="s">
        <v>2101</v>
      </c>
      <c r="D1078" s="222"/>
      <c r="E1078" s="223">
        <v>79.75</v>
      </c>
      <c r="F1078" s="220"/>
      <c r="G1078" s="220"/>
      <c r="H1078" s="220"/>
      <c r="I1078" s="220"/>
      <c r="J1078" s="220"/>
      <c r="K1078" s="220"/>
      <c r="L1078" s="220"/>
      <c r="M1078" s="220"/>
      <c r="N1078" s="220"/>
      <c r="O1078" s="220"/>
      <c r="P1078" s="220"/>
      <c r="Q1078" s="220"/>
      <c r="R1078" s="220"/>
      <c r="S1078" s="220"/>
      <c r="T1078" s="220"/>
      <c r="U1078" s="220"/>
      <c r="V1078" s="220"/>
      <c r="W1078" s="220"/>
      <c r="X1078" s="220"/>
      <c r="Y1078" s="210"/>
      <c r="Z1078" s="210"/>
      <c r="AA1078" s="210"/>
      <c r="AB1078" s="210"/>
      <c r="AC1078" s="210"/>
      <c r="AD1078" s="210"/>
      <c r="AE1078" s="210"/>
      <c r="AF1078" s="210"/>
      <c r="AG1078" s="210" t="s">
        <v>282</v>
      </c>
      <c r="AH1078" s="210">
        <v>0</v>
      </c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</row>
    <row r="1079" spans="1:60" x14ac:dyDescent="0.25">
      <c r="A1079" s="225" t="s">
        <v>238</v>
      </c>
      <c r="B1079" s="226" t="s">
        <v>188</v>
      </c>
      <c r="C1079" s="241" t="s">
        <v>189</v>
      </c>
      <c r="D1079" s="227"/>
      <c r="E1079" s="228"/>
      <c r="F1079" s="229"/>
      <c r="G1079" s="229">
        <f>SUMIF(AG1080:AG1097,"&lt;&gt;NOR",G1080:G1097)</f>
        <v>0</v>
      </c>
      <c r="H1079" s="229"/>
      <c r="I1079" s="229">
        <f>SUM(I1080:I1097)</f>
        <v>0</v>
      </c>
      <c r="J1079" s="229"/>
      <c r="K1079" s="229">
        <f>SUM(K1080:K1097)</f>
        <v>0</v>
      </c>
      <c r="L1079" s="229"/>
      <c r="M1079" s="229">
        <f>SUM(M1080:M1097)</f>
        <v>0</v>
      </c>
      <c r="N1079" s="229"/>
      <c r="O1079" s="229">
        <f>SUM(O1080:O1097)</f>
        <v>0.12000000000000001</v>
      </c>
      <c r="P1079" s="229"/>
      <c r="Q1079" s="229">
        <f>SUM(Q1080:Q1097)</f>
        <v>0</v>
      </c>
      <c r="R1079" s="229"/>
      <c r="S1079" s="229"/>
      <c r="T1079" s="230"/>
      <c r="U1079" s="224"/>
      <c r="V1079" s="224">
        <f>SUM(V1080:V1097)</f>
        <v>112.25</v>
      </c>
      <c r="W1079" s="224"/>
      <c r="X1079" s="224"/>
      <c r="AG1079" t="s">
        <v>239</v>
      </c>
    </row>
    <row r="1080" spans="1:60" outlineLevel="1" x14ac:dyDescent="0.25">
      <c r="A1080" s="231">
        <v>295</v>
      </c>
      <c r="B1080" s="232" t="s">
        <v>2102</v>
      </c>
      <c r="C1080" s="242" t="s">
        <v>2103</v>
      </c>
      <c r="D1080" s="233" t="s">
        <v>290</v>
      </c>
      <c r="E1080" s="234">
        <v>39.22</v>
      </c>
      <c r="F1080" s="235"/>
      <c r="G1080" s="236">
        <f>ROUND(E1080*F1080,2)</f>
        <v>0</v>
      </c>
      <c r="H1080" s="235"/>
      <c r="I1080" s="236">
        <f>ROUND(E1080*H1080,2)</f>
        <v>0</v>
      </c>
      <c r="J1080" s="235"/>
      <c r="K1080" s="236">
        <f>ROUND(E1080*J1080,2)</f>
        <v>0</v>
      </c>
      <c r="L1080" s="236">
        <v>15</v>
      </c>
      <c r="M1080" s="236">
        <f>G1080*(1+L1080/100)</f>
        <v>0</v>
      </c>
      <c r="N1080" s="236">
        <v>3.1E-4</v>
      </c>
      <c r="O1080" s="236">
        <f>ROUND(E1080*N1080,2)</f>
        <v>0.01</v>
      </c>
      <c r="P1080" s="236">
        <v>0</v>
      </c>
      <c r="Q1080" s="236">
        <f>ROUND(E1080*P1080,2)</f>
        <v>0</v>
      </c>
      <c r="R1080" s="236" t="s">
        <v>2104</v>
      </c>
      <c r="S1080" s="236" t="s">
        <v>243</v>
      </c>
      <c r="T1080" s="237" t="s">
        <v>243</v>
      </c>
      <c r="U1080" s="220">
        <v>0.41199999999999998</v>
      </c>
      <c r="V1080" s="220">
        <f>ROUND(E1080*U1080,2)</f>
        <v>16.16</v>
      </c>
      <c r="W1080" s="220"/>
      <c r="X1080" s="220" t="s">
        <v>292</v>
      </c>
      <c r="Y1080" s="210"/>
      <c r="Z1080" s="210"/>
      <c r="AA1080" s="210"/>
      <c r="AB1080" s="210"/>
      <c r="AC1080" s="210"/>
      <c r="AD1080" s="210"/>
      <c r="AE1080" s="210"/>
      <c r="AF1080" s="210"/>
      <c r="AG1080" s="210" t="s">
        <v>326</v>
      </c>
      <c r="AH1080" s="210"/>
      <c r="AI1080" s="210"/>
      <c r="AJ1080" s="210"/>
      <c r="AK1080" s="210"/>
      <c r="AL1080" s="210"/>
      <c r="AM1080" s="210"/>
      <c r="AN1080" s="210"/>
      <c r="AO1080" s="210"/>
      <c r="AP1080" s="210"/>
      <c r="AQ1080" s="210"/>
      <c r="AR1080" s="210"/>
      <c r="AS1080" s="210"/>
      <c r="AT1080" s="210"/>
      <c r="AU1080" s="210"/>
      <c r="AV1080" s="210"/>
      <c r="AW1080" s="210"/>
      <c r="AX1080" s="210"/>
      <c r="AY1080" s="210"/>
      <c r="AZ1080" s="210"/>
      <c r="BA1080" s="210"/>
      <c r="BB1080" s="210"/>
      <c r="BC1080" s="210"/>
      <c r="BD1080" s="210"/>
      <c r="BE1080" s="210"/>
      <c r="BF1080" s="210"/>
      <c r="BG1080" s="210"/>
      <c r="BH1080" s="210"/>
    </row>
    <row r="1081" spans="1:60" outlineLevel="1" x14ac:dyDescent="0.25">
      <c r="A1081" s="217"/>
      <c r="B1081" s="218"/>
      <c r="C1081" s="244" t="s">
        <v>2105</v>
      </c>
      <c r="D1081" s="222"/>
      <c r="E1081" s="223">
        <v>28</v>
      </c>
      <c r="F1081" s="220"/>
      <c r="G1081" s="220"/>
      <c r="H1081" s="220"/>
      <c r="I1081" s="220"/>
      <c r="J1081" s="220"/>
      <c r="K1081" s="220"/>
      <c r="L1081" s="220"/>
      <c r="M1081" s="220"/>
      <c r="N1081" s="220"/>
      <c r="O1081" s="220"/>
      <c r="P1081" s="220"/>
      <c r="Q1081" s="220"/>
      <c r="R1081" s="220"/>
      <c r="S1081" s="220"/>
      <c r="T1081" s="220"/>
      <c r="U1081" s="220"/>
      <c r="V1081" s="220"/>
      <c r="W1081" s="220"/>
      <c r="X1081" s="220"/>
      <c r="Y1081" s="210"/>
      <c r="Z1081" s="210"/>
      <c r="AA1081" s="210"/>
      <c r="AB1081" s="210"/>
      <c r="AC1081" s="210"/>
      <c r="AD1081" s="210"/>
      <c r="AE1081" s="210"/>
      <c r="AF1081" s="210"/>
      <c r="AG1081" s="210" t="s">
        <v>282</v>
      </c>
      <c r="AH1081" s="210">
        <v>0</v>
      </c>
      <c r="AI1081" s="210"/>
      <c r="AJ1081" s="210"/>
      <c r="AK1081" s="210"/>
      <c r="AL1081" s="210"/>
      <c r="AM1081" s="210"/>
      <c r="AN1081" s="210"/>
      <c r="AO1081" s="210"/>
      <c r="AP1081" s="210"/>
      <c r="AQ1081" s="210"/>
      <c r="AR1081" s="210"/>
      <c r="AS1081" s="210"/>
      <c r="AT1081" s="210"/>
      <c r="AU1081" s="210"/>
      <c r="AV1081" s="210"/>
      <c r="AW1081" s="210"/>
      <c r="AX1081" s="210"/>
      <c r="AY1081" s="210"/>
      <c r="AZ1081" s="210"/>
      <c r="BA1081" s="210"/>
      <c r="BB1081" s="210"/>
      <c r="BC1081" s="210"/>
      <c r="BD1081" s="210"/>
      <c r="BE1081" s="210"/>
      <c r="BF1081" s="210"/>
      <c r="BG1081" s="210"/>
      <c r="BH1081" s="210"/>
    </row>
    <row r="1082" spans="1:60" outlineLevel="1" x14ac:dyDescent="0.25">
      <c r="A1082" s="217"/>
      <c r="B1082" s="218"/>
      <c r="C1082" s="244" t="s">
        <v>2106</v>
      </c>
      <c r="D1082" s="222"/>
      <c r="E1082" s="223">
        <v>0.72</v>
      </c>
      <c r="F1082" s="220"/>
      <c r="G1082" s="220"/>
      <c r="H1082" s="220"/>
      <c r="I1082" s="220"/>
      <c r="J1082" s="220"/>
      <c r="K1082" s="220"/>
      <c r="L1082" s="220"/>
      <c r="M1082" s="220"/>
      <c r="N1082" s="220"/>
      <c r="O1082" s="220"/>
      <c r="P1082" s="220"/>
      <c r="Q1082" s="220"/>
      <c r="R1082" s="220"/>
      <c r="S1082" s="220"/>
      <c r="T1082" s="220"/>
      <c r="U1082" s="220"/>
      <c r="V1082" s="220"/>
      <c r="W1082" s="220"/>
      <c r="X1082" s="220"/>
      <c r="Y1082" s="210"/>
      <c r="Z1082" s="210"/>
      <c r="AA1082" s="210"/>
      <c r="AB1082" s="210"/>
      <c r="AC1082" s="210"/>
      <c r="AD1082" s="210"/>
      <c r="AE1082" s="210"/>
      <c r="AF1082" s="210"/>
      <c r="AG1082" s="210" t="s">
        <v>282</v>
      </c>
      <c r="AH1082" s="210">
        <v>0</v>
      </c>
      <c r="AI1082" s="210"/>
      <c r="AJ1082" s="210"/>
      <c r="AK1082" s="210"/>
      <c r="AL1082" s="210"/>
      <c r="AM1082" s="210"/>
      <c r="AN1082" s="210"/>
      <c r="AO1082" s="210"/>
      <c r="AP1082" s="210"/>
      <c r="AQ1082" s="210"/>
      <c r="AR1082" s="210"/>
      <c r="AS1082" s="210"/>
      <c r="AT1082" s="210"/>
      <c r="AU1082" s="210"/>
      <c r="AV1082" s="210"/>
      <c r="AW1082" s="210"/>
      <c r="AX1082" s="210"/>
      <c r="AY1082" s="210"/>
      <c r="AZ1082" s="210"/>
      <c r="BA1082" s="210"/>
      <c r="BB1082" s="210"/>
      <c r="BC1082" s="210"/>
      <c r="BD1082" s="210"/>
      <c r="BE1082" s="210"/>
      <c r="BF1082" s="210"/>
      <c r="BG1082" s="210"/>
      <c r="BH1082" s="210"/>
    </row>
    <row r="1083" spans="1:60" outlineLevel="1" x14ac:dyDescent="0.25">
      <c r="A1083" s="217"/>
      <c r="B1083" s="218"/>
      <c r="C1083" s="244" t="s">
        <v>2107</v>
      </c>
      <c r="D1083" s="222"/>
      <c r="E1083" s="223">
        <v>10.5</v>
      </c>
      <c r="F1083" s="220"/>
      <c r="G1083" s="220"/>
      <c r="H1083" s="220"/>
      <c r="I1083" s="220"/>
      <c r="J1083" s="220"/>
      <c r="K1083" s="220"/>
      <c r="L1083" s="220"/>
      <c r="M1083" s="220"/>
      <c r="N1083" s="220"/>
      <c r="O1083" s="220"/>
      <c r="P1083" s="220"/>
      <c r="Q1083" s="220"/>
      <c r="R1083" s="220"/>
      <c r="S1083" s="220"/>
      <c r="T1083" s="220"/>
      <c r="U1083" s="220"/>
      <c r="V1083" s="220"/>
      <c r="W1083" s="220"/>
      <c r="X1083" s="220"/>
      <c r="Y1083" s="210"/>
      <c r="Z1083" s="210"/>
      <c r="AA1083" s="210"/>
      <c r="AB1083" s="210"/>
      <c r="AC1083" s="210"/>
      <c r="AD1083" s="210"/>
      <c r="AE1083" s="210"/>
      <c r="AF1083" s="210"/>
      <c r="AG1083" s="210" t="s">
        <v>282</v>
      </c>
      <c r="AH1083" s="210">
        <v>0</v>
      </c>
      <c r="AI1083" s="210"/>
      <c r="AJ1083" s="210"/>
      <c r="AK1083" s="210"/>
      <c r="AL1083" s="210"/>
      <c r="AM1083" s="210"/>
      <c r="AN1083" s="210"/>
      <c r="AO1083" s="210"/>
      <c r="AP1083" s="210"/>
      <c r="AQ1083" s="210"/>
      <c r="AR1083" s="210"/>
      <c r="AS1083" s="210"/>
      <c r="AT1083" s="210"/>
      <c r="AU1083" s="210"/>
      <c r="AV1083" s="210"/>
      <c r="AW1083" s="210"/>
      <c r="AX1083" s="210"/>
      <c r="AY1083" s="210"/>
      <c r="AZ1083" s="210"/>
      <c r="BA1083" s="210"/>
      <c r="BB1083" s="210"/>
      <c r="BC1083" s="210"/>
      <c r="BD1083" s="210"/>
      <c r="BE1083" s="210"/>
      <c r="BF1083" s="210"/>
      <c r="BG1083" s="210"/>
      <c r="BH1083" s="210"/>
    </row>
    <row r="1084" spans="1:60" outlineLevel="1" x14ac:dyDescent="0.25">
      <c r="A1084" s="231">
        <v>296</v>
      </c>
      <c r="B1084" s="232" t="s">
        <v>2108</v>
      </c>
      <c r="C1084" s="242" t="s">
        <v>2109</v>
      </c>
      <c r="D1084" s="233" t="s">
        <v>290</v>
      </c>
      <c r="E1084" s="234">
        <v>126.37</v>
      </c>
      <c r="F1084" s="235"/>
      <c r="G1084" s="236">
        <f>ROUND(E1084*F1084,2)</f>
        <v>0</v>
      </c>
      <c r="H1084" s="235"/>
      <c r="I1084" s="236">
        <f>ROUND(E1084*H1084,2)</f>
        <v>0</v>
      </c>
      <c r="J1084" s="235"/>
      <c r="K1084" s="236">
        <f>ROUND(E1084*J1084,2)</f>
        <v>0</v>
      </c>
      <c r="L1084" s="236">
        <v>15</v>
      </c>
      <c r="M1084" s="236">
        <f>G1084*(1+L1084/100)</f>
        <v>0</v>
      </c>
      <c r="N1084" s="236">
        <v>2.7999999999999998E-4</v>
      </c>
      <c r="O1084" s="236">
        <f>ROUND(E1084*N1084,2)</f>
        <v>0.04</v>
      </c>
      <c r="P1084" s="236">
        <v>0</v>
      </c>
      <c r="Q1084" s="236">
        <f>ROUND(E1084*P1084,2)</f>
        <v>0</v>
      </c>
      <c r="R1084" s="236" t="s">
        <v>2104</v>
      </c>
      <c r="S1084" s="236" t="s">
        <v>243</v>
      </c>
      <c r="T1084" s="237" t="s">
        <v>243</v>
      </c>
      <c r="U1084" s="220">
        <v>0.31</v>
      </c>
      <c r="V1084" s="220">
        <f>ROUND(E1084*U1084,2)</f>
        <v>39.17</v>
      </c>
      <c r="W1084" s="220"/>
      <c r="X1084" s="220" t="s">
        <v>292</v>
      </c>
      <c r="Y1084" s="210"/>
      <c r="Z1084" s="210"/>
      <c r="AA1084" s="210"/>
      <c r="AB1084" s="210"/>
      <c r="AC1084" s="210"/>
      <c r="AD1084" s="210"/>
      <c r="AE1084" s="210"/>
      <c r="AF1084" s="210"/>
      <c r="AG1084" s="210" t="s">
        <v>627</v>
      </c>
      <c r="AH1084" s="210"/>
      <c r="AI1084" s="210"/>
      <c r="AJ1084" s="210"/>
      <c r="AK1084" s="210"/>
      <c r="AL1084" s="210"/>
      <c r="AM1084" s="210"/>
      <c r="AN1084" s="210"/>
      <c r="AO1084" s="210"/>
      <c r="AP1084" s="210"/>
      <c r="AQ1084" s="210"/>
      <c r="AR1084" s="210"/>
      <c r="AS1084" s="210"/>
      <c r="AT1084" s="210"/>
      <c r="AU1084" s="210"/>
      <c r="AV1084" s="210"/>
      <c r="AW1084" s="210"/>
      <c r="AX1084" s="210"/>
      <c r="AY1084" s="210"/>
      <c r="AZ1084" s="210"/>
      <c r="BA1084" s="210"/>
      <c r="BB1084" s="210"/>
      <c r="BC1084" s="210"/>
      <c r="BD1084" s="210"/>
      <c r="BE1084" s="210"/>
      <c r="BF1084" s="210"/>
      <c r="BG1084" s="210"/>
      <c r="BH1084" s="210"/>
    </row>
    <row r="1085" spans="1:60" outlineLevel="1" x14ac:dyDescent="0.25">
      <c r="A1085" s="217"/>
      <c r="B1085" s="218"/>
      <c r="C1085" s="243" t="s">
        <v>2110</v>
      </c>
      <c r="D1085" s="239"/>
      <c r="E1085" s="239"/>
      <c r="F1085" s="239"/>
      <c r="G1085" s="239"/>
      <c r="H1085" s="220"/>
      <c r="I1085" s="220"/>
      <c r="J1085" s="220"/>
      <c r="K1085" s="220"/>
      <c r="L1085" s="220"/>
      <c r="M1085" s="220"/>
      <c r="N1085" s="220"/>
      <c r="O1085" s="220"/>
      <c r="P1085" s="220"/>
      <c r="Q1085" s="220"/>
      <c r="R1085" s="220"/>
      <c r="S1085" s="220"/>
      <c r="T1085" s="220"/>
      <c r="U1085" s="220"/>
      <c r="V1085" s="220"/>
      <c r="W1085" s="220"/>
      <c r="X1085" s="220"/>
      <c r="Y1085" s="210"/>
      <c r="Z1085" s="210"/>
      <c r="AA1085" s="210"/>
      <c r="AB1085" s="210"/>
      <c r="AC1085" s="210"/>
      <c r="AD1085" s="210"/>
      <c r="AE1085" s="210"/>
      <c r="AF1085" s="210"/>
      <c r="AG1085" s="210" t="s">
        <v>248</v>
      </c>
      <c r="AH1085" s="210"/>
      <c r="AI1085" s="210"/>
      <c r="AJ1085" s="210"/>
      <c r="AK1085" s="210"/>
      <c r="AL1085" s="210"/>
      <c r="AM1085" s="210"/>
      <c r="AN1085" s="210"/>
      <c r="AO1085" s="210"/>
      <c r="AP1085" s="210"/>
      <c r="AQ1085" s="210"/>
      <c r="AR1085" s="210"/>
      <c r="AS1085" s="210"/>
      <c r="AT1085" s="210"/>
      <c r="AU1085" s="210"/>
      <c r="AV1085" s="210"/>
      <c r="AW1085" s="210"/>
      <c r="AX1085" s="210"/>
      <c r="AY1085" s="210"/>
      <c r="AZ1085" s="210"/>
      <c r="BA1085" s="210"/>
      <c r="BB1085" s="210"/>
      <c r="BC1085" s="210"/>
      <c r="BD1085" s="210"/>
      <c r="BE1085" s="210"/>
      <c r="BF1085" s="210"/>
      <c r="BG1085" s="210"/>
      <c r="BH1085" s="210"/>
    </row>
    <row r="1086" spans="1:60" outlineLevel="1" x14ac:dyDescent="0.25">
      <c r="A1086" s="217"/>
      <c r="B1086" s="218"/>
      <c r="C1086" s="244" t="s">
        <v>2111</v>
      </c>
      <c r="D1086" s="222"/>
      <c r="E1086" s="223"/>
      <c r="F1086" s="220"/>
      <c r="G1086" s="220"/>
      <c r="H1086" s="220"/>
      <c r="I1086" s="220"/>
      <c r="J1086" s="220"/>
      <c r="K1086" s="220"/>
      <c r="L1086" s="220"/>
      <c r="M1086" s="220"/>
      <c r="N1086" s="220"/>
      <c r="O1086" s="220"/>
      <c r="P1086" s="220"/>
      <c r="Q1086" s="220"/>
      <c r="R1086" s="220"/>
      <c r="S1086" s="220"/>
      <c r="T1086" s="220"/>
      <c r="U1086" s="220"/>
      <c r="V1086" s="220"/>
      <c r="W1086" s="220"/>
      <c r="X1086" s="220"/>
      <c r="Y1086" s="210"/>
      <c r="Z1086" s="210"/>
      <c r="AA1086" s="210"/>
      <c r="AB1086" s="210"/>
      <c r="AC1086" s="210"/>
      <c r="AD1086" s="210"/>
      <c r="AE1086" s="210"/>
      <c r="AF1086" s="210"/>
      <c r="AG1086" s="210" t="s">
        <v>282</v>
      </c>
      <c r="AH1086" s="210">
        <v>0</v>
      </c>
      <c r="AI1086" s="210"/>
      <c r="AJ1086" s="210"/>
      <c r="AK1086" s="210"/>
      <c r="AL1086" s="210"/>
      <c r="AM1086" s="210"/>
      <c r="AN1086" s="210"/>
      <c r="AO1086" s="210"/>
      <c r="AP1086" s="210"/>
      <c r="AQ1086" s="210"/>
      <c r="AR1086" s="210"/>
      <c r="AS1086" s="210"/>
      <c r="AT1086" s="210"/>
      <c r="AU1086" s="210"/>
      <c r="AV1086" s="210"/>
      <c r="AW1086" s="210"/>
      <c r="AX1086" s="210"/>
      <c r="AY1086" s="210"/>
      <c r="AZ1086" s="210"/>
      <c r="BA1086" s="210"/>
      <c r="BB1086" s="210"/>
      <c r="BC1086" s="210"/>
      <c r="BD1086" s="210"/>
      <c r="BE1086" s="210"/>
      <c r="BF1086" s="210"/>
      <c r="BG1086" s="210"/>
      <c r="BH1086" s="210"/>
    </row>
    <row r="1087" spans="1:60" outlineLevel="1" x14ac:dyDescent="0.25">
      <c r="A1087" s="217"/>
      <c r="B1087" s="218"/>
      <c r="C1087" s="244" t="s">
        <v>2112</v>
      </c>
      <c r="D1087" s="222"/>
      <c r="E1087" s="223">
        <v>19.850000000000001</v>
      </c>
      <c r="F1087" s="220"/>
      <c r="G1087" s="220"/>
      <c r="H1087" s="220"/>
      <c r="I1087" s="220"/>
      <c r="J1087" s="220"/>
      <c r="K1087" s="220"/>
      <c r="L1087" s="220"/>
      <c r="M1087" s="220"/>
      <c r="N1087" s="220"/>
      <c r="O1087" s="220"/>
      <c r="P1087" s="220"/>
      <c r="Q1087" s="220"/>
      <c r="R1087" s="220"/>
      <c r="S1087" s="220"/>
      <c r="T1087" s="220"/>
      <c r="U1087" s="220"/>
      <c r="V1087" s="220"/>
      <c r="W1087" s="220"/>
      <c r="X1087" s="220"/>
      <c r="Y1087" s="210"/>
      <c r="Z1087" s="210"/>
      <c r="AA1087" s="210"/>
      <c r="AB1087" s="210"/>
      <c r="AC1087" s="210"/>
      <c r="AD1087" s="210"/>
      <c r="AE1087" s="210"/>
      <c r="AF1087" s="210"/>
      <c r="AG1087" s="210" t="s">
        <v>282</v>
      </c>
      <c r="AH1087" s="210">
        <v>0</v>
      </c>
      <c r="AI1087" s="210"/>
      <c r="AJ1087" s="210"/>
      <c r="AK1087" s="210"/>
      <c r="AL1087" s="210"/>
      <c r="AM1087" s="210"/>
      <c r="AN1087" s="210"/>
      <c r="AO1087" s="210"/>
      <c r="AP1087" s="210"/>
      <c r="AQ1087" s="210"/>
      <c r="AR1087" s="210"/>
      <c r="AS1087" s="210"/>
      <c r="AT1087" s="210"/>
      <c r="AU1087" s="210"/>
      <c r="AV1087" s="210"/>
      <c r="AW1087" s="210"/>
      <c r="AX1087" s="210"/>
      <c r="AY1087" s="210"/>
      <c r="AZ1087" s="210"/>
      <c r="BA1087" s="210"/>
      <c r="BB1087" s="210"/>
      <c r="BC1087" s="210"/>
      <c r="BD1087" s="210"/>
      <c r="BE1087" s="210"/>
      <c r="BF1087" s="210"/>
      <c r="BG1087" s="210"/>
      <c r="BH1087" s="210"/>
    </row>
    <row r="1088" spans="1:60" outlineLevel="1" x14ac:dyDescent="0.25">
      <c r="A1088" s="217"/>
      <c r="B1088" s="218"/>
      <c r="C1088" s="244" t="s">
        <v>2113</v>
      </c>
      <c r="D1088" s="222"/>
      <c r="E1088" s="223">
        <v>20.3</v>
      </c>
      <c r="F1088" s="220"/>
      <c r="G1088" s="220"/>
      <c r="H1088" s="220"/>
      <c r="I1088" s="220"/>
      <c r="J1088" s="220"/>
      <c r="K1088" s="220"/>
      <c r="L1088" s="220"/>
      <c r="M1088" s="220"/>
      <c r="N1088" s="220"/>
      <c r="O1088" s="220"/>
      <c r="P1088" s="220"/>
      <c r="Q1088" s="220"/>
      <c r="R1088" s="220"/>
      <c r="S1088" s="220"/>
      <c r="T1088" s="220"/>
      <c r="U1088" s="220"/>
      <c r="V1088" s="220"/>
      <c r="W1088" s="220"/>
      <c r="X1088" s="220"/>
      <c r="Y1088" s="210"/>
      <c r="Z1088" s="210"/>
      <c r="AA1088" s="210"/>
      <c r="AB1088" s="210"/>
      <c r="AC1088" s="210"/>
      <c r="AD1088" s="210"/>
      <c r="AE1088" s="210"/>
      <c r="AF1088" s="210"/>
      <c r="AG1088" s="210" t="s">
        <v>282</v>
      </c>
      <c r="AH1088" s="210">
        <v>0</v>
      </c>
      <c r="AI1088" s="210"/>
      <c r="AJ1088" s="210"/>
      <c r="AK1088" s="210"/>
      <c r="AL1088" s="210"/>
      <c r="AM1088" s="210"/>
      <c r="AN1088" s="210"/>
      <c r="AO1088" s="210"/>
      <c r="AP1088" s="210"/>
      <c r="AQ1088" s="210"/>
      <c r="AR1088" s="210"/>
      <c r="AS1088" s="210"/>
      <c r="AT1088" s="210"/>
      <c r="AU1088" s="210"/>
      <c r="AV1088" s="210"/>
      <c r="AW1088" s="210"/>
      <c r="AX1088" s="210"/>
      <c r="AY1088" s="210"/>
      <c r="AZ1088" s="210"/>
      <c r="BA1088" s="210"/>
      <c r="BB1088" s="210"/>
      <c r="BC1088" s="210"/>
      <c r="BD1088" s="210"/>
      <c r="BE1088" s="210"/>
      <c r="BF1088" s="210"/>
      <c r="BG1088" s="210"/>
      <c r="BH1088" s="210"/>
    </row>
    <row r="1089" spans="1:60" outlineLevel="1" x14ac:dyDescent="0.25">
      <c r="A1089" s="217"/>
      <c r="B1089" s="218"/>
      <c r="C1089" s="244" t="s">
        <v>2105</v>
      </c>
      <c r="D1089" s="222"/>
      <c r="E1089" s="223">
        <v>28</v>
      </c>
      <c r="F1089" s="220"/>
      <c r="G1089" s="220"/>
      <c r="H1089" s="220"/>
      <c r="I1089" s="220"/>
      <c r="J1089" s="220"/>
      <c r="K1089" s="220"/>
      <c r="L1089" s="220"/>
      <c r="M1089" s="220"/>
      <c r="N1089" s="220"/>
      <c r="O1089" s="220"/>
      <c r="P1089" s="220"/>
      <c r="Q1089" s="220"/>
      <c r="R1089" s="220"/>
      <c r="S1089" s="220"/>
      <c r="T1089" s="220"/>
      <c r="U1089" s="220"/>
      <c r="V1089" s="220"/>
      <c r="W1089" s="220"/>
      <c r="X1089" s="220"/>
      <c r="Y1089" s="210"/>
      <c r="Z1089" s="210"/>
      <c r="AA1089" s="210"/>
      <c r="AB1089" s="210"/>
      <c r="AC1089" s="210"/>
      <c r="AD1089" s="210"/>
      <c r="AE1089" s="210"/>
      <c r="AF1089" s="210"/>
      <c r="AG1089" s="210" t="s">
        <v>282</v>
      </c>
      <c r="AH1089" s="210">
        <v>0</v>
      </c>
      <c r="AI1089" s="210"/>
      <c r="AJ1089" s="210"/>
      <c r="AK1089" s="210"/>
      <c r="AL1089" s="210"/>
      <c r="AM1089" s="210"/>
      <c r="AN1089" s="210"/>
      <c r="AO1089" s="210"/>
      <c r="AP1089" s="210"/>
      <c r="AQ1089" s="210"/>
      <c r="AR1089" s="210"/>
      <c r="AS1089" s="210"/>
      <c r="AT1089" s="210"/>
      <c r="AU1089" s="210"/>
      <c r="AV1089" s="210"/>
      <c r="AW1089" s="210"/>
      <c r="AX1089" s="210"/>
      <c r="AY1089" s="210"/>
      <c r="AZ1089" s="210"/>
      <c r="BA1089" s="210"/>
      <c r="BB1089" s="210"/>
      <c r="BC1089" s="210"/>
      <c r="BD1089" s="210"/>
      <c r="BE1089" s="210"/>
      <c r="BF1089" s="210"/>
      <c r="BG1089" s="210"/>
      <c r="BH1089" s="210"/>
    </row>
    <row r="1090" spans="1:60" outlineLevel="1" x14ac:dyDescent="0.25">
      <c r="A1090" s="217"/>
      <c r="B1090" s="218"/>
      <c r="C1090" s="244" t="s">
        <v>2106</v>
      </c>
      <c r="D1090" s="222"/>
      <c r="E1090" s="223">
        <v>0.72</v>
      </c>
      <c r="F1090" s="220"/>
      <c r="G1090" s="220"/>
      <c r="H1090" s="220"/>
      <c r="I1090" s="220"/>
      <c r="J1090" s="220"/>
      <c r="K1090" s="220"/>
      <c r="L1090" s="220"/>
      <c r="M1090" s="220"/>
      <c r="N1090" s="220"/>
      <c r="O1090" s="220"/>
      <c r="P1090" s="220"/>
      <c r="Q1090" s="220"/>
      <c r="R1090" s="220"/>
      <c r="S1090" s="220"/>
      <c r="T1090" s="220"/>
      <c r="U1090" s="220"/>
      <c r="V1090" s="220"/>
      <c r="W1090" s="220"/>
      <c r="X1090" s="220"/>
      <c r="Y1090" s="210"/>
      <c r="Z1090" s="210"/>
      <c r="AA1090" s="210"/>
      <c r="AB1090" s="210"/>
      <c r="AC1090" s="210"/>
      <c r="AD1090" s="210"/>
      <c r="AE1090" s="210"/>
      <c r="AF1090" s="210"/>
      <c r="AG1090" s="210" t="s">
        <v>282</v>
      </c>
      <c r="AH1090" s="210">
        <v>0</v>
      </c>
      <c r="AI1090" s="210"/>
      <c r="AJ1090" s="210"/>
      <c r="AK1090" s="210"/>
      <c r="AL1090" s="210"/>
      <c r="AM1090" s="210"/>
      <c r="AN1090" s="210"/>
      <c r="AO1090" s="210"/>
      <c r="AP1090" s="210"/>
      <c r="AQ1090" s="210"/>
      <c r="AR1090" s="210"/>
      <c r="AS1090" s="210"/>
      <c r="AT1090" s="210"/>
      <c r="AU1090" s="210"/>
      <c r="AV1090" s="210"/>
      <c r="AW1090" s="210"/>
      <c r="AX1090" s="210"/>
      <c r="AY1090" s="210"/>
      <c r="AZ1090" s="210"/>
      <c r="BA1090" s="210"/>
      <c r="BB1090" s="210"/>
      <c r="BC1090" s="210"/>
      <c r="BD1090" s="210"/>
      <c r="BE1090" s="210"/>
      <c r="BF1090" s="210"/>
      <c r="BG1090" s="210"/>
      <c r="BH1090" s="210"/>
    </row>
    <row r="1091" spans="1:60" outlineLevel="1" x14ac:dyDescent="0.25">
      <c r="A1091" s="217"/>
      <c r="B1091" s="218"/>
      <c r="C1091" s="244" t="s">
        <v>2114</v>
      </c>
      <c r="D1091" s="222"/>
      <c r="E1091" s="223">
        <v>40</v>
      </c>
      <c r="F1091" s="220"/>
      <c r="G1091" s="220"/>
      <c r="H1091" s="220"/>
      <c r="I1091" s="220"/>
      <c r="J1091" s="220"/>
      <c r="K1091" s="220"/>
      <c r="L1091" s="220"/>
      <c r="M1091" s="220"/>
      <c r="N1091" s="220"/>
      <c r="O1091" s="220"/>
      <c r="P1091" s="220"/>
      <c r="Q1091" s="220"/>
      <c r="R1091" s="220"/>
      <c r="S1091" s="220"/>
      <c r="T1091" s="220"/>
      <c r="U1091" s="220"/>
      <c r="V1091" s="220"/>
      <c r="W1091" s="220"/>
      <c r="X1091" s="220"/>
      <c r="Y1091" s="210"/>
      <c r="Z1091" s="210"/>
      <c r="AA1091" s="210"/>
      <c r="AB1091" s="210"/>
      <c r="AC1091" s="210"/>
      <c r="AD1091" s="210"/>
      <c r="AE1091" s="210"/>
      <c r="AF1091" s="210"/>
      <c r="AG1091" s="210" t="s">
        <v>282</v>
      </c>
      <c r="AH1091" s="210">
        <v>0</v>
      </c>
      <c r="AI1091" s="210"/>
      <c r="AJ1091" s="210"/>
      <c r="AK1091" s="210"/>
      <c r="AL1091" s="210"/>
      <c r="AM1091" s="210"/>
      <c r="AN1091" s="210"/>
      <c r="AO1091" s="210"/>
      <c r="AP1091" s="210"/>
      <c r="AQ1091" s="210"/>
      <c r="AR1091" s="210"/>
      <c r="AS1091" s="210"/>
      <c r="AT1091" s="210"/>
      <c r="AU1091" s="210"/>
      <c r="AV1091" s="210"/>
      <c r="AW1091" s="210"/>
      <c r="AX1091" s="210"/>
      <c r="AY1091" s="210"/>
      <c r="AZ1091" s="210"/>
      <c r="BA1091" s="210"/>
      <c r="BB1091" s="210"/>
      <c r="BC1091" s="210"/>
      <c r="BD1091" s="210"/>
      <c r="BE1091" s="210"/>
      <c r="BF1091" s="210"/>
      <c r="BG1091" s="210"/>
      <c r="BH1091" s="210"/>
    </row>
    <row r="1092" spans="1:60" outlineLevel="1" x14ac:dyDescent="0.25">
      <c r="A1092" s="217"/>
      <c r="B1092" s="218"/>
      <c r="C1092" s="244" t="s">
        <v>2107</v>
      </c>
      <c r="D1092" s="222"/>
      <c r="E1092" s="223">
        <v>10.5</v>
      </c>
      <c r="F1092" s="220"/>
      <c r="G1092" s="220"/>
      <c r="H1092" s="220"/>
      <c r="I1092" s="220"/>
      <c r="J1092" s="220"/>
      <c r="K1092" s="220"/>
      <c r="L1092" s="220"/>
      <c r="M1092" s="220"/>
      <c r="N1092" s="220"/>
      <c r="O1092" s="220"/>
      <c r="P1092" s="220"/>
      <c r="Q1092" s="220"/>
      <c r="R1092" s="220"/>
      <c r="S1092" s="220"/>
      <c r="T1092" s="220"/>
      <c r="U1092" s="220"/>
      <c r="V1092" s="220"/>
      <c r="W1092" s="220"/>
      <c r="X1092" s="220"/>
      <c r="Y1092" s="210"/>
      <c r="Z1092" s="210"/>
      <c r="AA1092" s="210"/>
      <c r="AB1092" s="210"/>
      <c r="AC1092" s="210"/>
      <c r="AD1092" s="210"/>
      <c r="AE1092" s="210"/>
      <c r="AF1092" s="210"/>
      <c r="AG1092" s="210" t="s">
        <v>282</v>
      </c>
      <c r="AH1092" s="210">
        <v>0</v>
      </c>
      <c r="AI1092" s="210"/>
      <c r="AJ1092" s="210"/>
      <c r="AK1092" s="210"/>
      <c r="AL1092" s="210"/>
      <c r="AM1092" s="210"/>
      <c r="AN1092" s="210"/>
      <c r="AO1092" s="210"/>
      <c r="AP1092" s="210"/>
      <c r="AQ1092" s="210"/>
      <c r="AR1092" s="210"/>
      <c r="AS1092" s="210"/>
      <c r="AT1092" s="210"/>
      <c r="AU1092" s="210"/>
      <c r="AV1092" s="210"/>
      <c r="AW1092" s="210"/>
      <c r="AX1092" s="210"/>
      <c r="AY1092" s="210"/>
      <c r="AZ1092" s="210"/>
      <c r="BA1092" s="210"/>
      <c r="BB1092" s="210"/>
      <c r="BC1092" s="210"/>
      <c r="BD1092" s="210"/>
      <c r="BE1092" s="210"/>
      <c r="BF1092" s="210"/>
      <c r="BG1092" s="210"/>
      <c r="BH1092" s="210"/>
    </row>
    <row r="1093" spans="1:60" outlineLevel="1" x14ac:dyDescent="0.25">
      <c r="A1093" s="217"/>
      <c r="B1093" s="218"/>
      <c r="C1093" s="244" t="s">
        <v>2115</v>
      </c>
      <c r="D1093" s="222"/>
      <c r="E1093" s="223">
        <v>6</v>
      </c>
      <c r="F1093" s="220"/>
      <c r="G1093" s="220"/>
      <c r="H1093" s="220"/>
      <c r="I1093" s="220"/>
      <c r="J1093" s="220"/>
      <c r="K1093" s="220"/>
      <c r="L1093" s="220"/>
      <c r="M1093" s="220"/>
      <c r="N1093" s="220"/>
      <c r="O1093" s="220"/>
      <c r="P1093" s="220"/>
      <c r="Q1093" s="220"/>
      <c r="R1093" s="220"/>
      <c r="S1093" s="220"/>
      <c r="T1093" s="220"/>
      <c r="U1093" s="220"/>
      <c r="V1093" s="220"/>
      <c r="W1093" s="220"/>
      <c r="X1093" s="220"/>
      <c r="Y1093" s="210"/>
      <c r="Z1093" s="210"/>
      <c r="AA1093" s="210"/>
      <c r="AB1093" s="210"/>
      <c r="AC1093" s="210"/>
      <c r="AD1093" s="210"/>
      <c r="AE1093" s="210"/>
      <c r="AF1093" s="210"/>
      <c r="AG1093" s="210" t="s">
        <v>282</v>
      </c>
      <c r="AH1093" s="210">
        <v>0</v>
      </c>
      <c r="AI1093" s="210"/>
      <c r="AJ1093" s="210"/>
      <c r="AK1093" s="210"/>
      <c r="AL1093" s="210"/>
      <c r="AM1093" s="210"/>
      <c r="AN1093" s="210"/>
      <c r="AO1093" s="210"/>
      <c r="AP1093" s="210"/>
      <c r="AQ1093" s="210"/>
      <c r="AR1093" s="210"/>
      <c r="AS1093" s="210"/>
      <c r="AT1093" s="210"/>
      <c r="AU1093" s="210"/>
      <c r="AV1093" s="210"/>
      <c r="AW1093" s="210"/>
      <c r="AX1093" s="210"/>
      <c r="AY1093" s="210"/>
      <c r="AZ1093" s="210"/>
      <c r="BA1093" s="210"/>
      <c r="BB1093" s="210"/>
      <c r="BC1093" s="210"/>
      <c r="BD1093" s="210"/>
      <c r="BE1093" s="210"/>
      <c r="BF1093" s="210"/>
      <c r="BG1093" s="210"/>
      <c r="BH1093" s="210"/>
    </row>
    <row r="1094" spans="1:60" outlineLevel="1" x14ac:dyDescent="0.25">
      <c r="A1094" s="217"/>
      <c r="B1094" s="218"/>
      <c r="C1094" s="244" t="s">
        <v>2116</v>
      </c>
      <c r="D1094" s="222"/>
      <c r="E1094" s="223">
        <v>1</v>
      </c>
      <c r="F1094" s="220"/>
      <c r="G1094" s="220"/>
      <c r="H1094" s="220"/>
      <c r="I1094" s="220"/>
      <c r="J1094" s="220"/>
      <c r="K1094" s="220"/>
      <c r="L1094" s="220"/>
      <c r="M1094" s="220"/>
      <c r="N1094" s="220"/>
      <c r="O1094" s="220"/>
      <c r="P1094" s="220"/>
      <c r="Q1094" s="220"/>
      <c r="R1094" s="220"/>
      <c r="S1094" s="220"/>
      <c r="T1094" s="220"/>
      <c r="U1094" s="220"/>
      <c r="V1094" s="220"/>
      <c r="W1094" s="220"/>
      <c r="X1094" s="220"/>
      <c r="Y1094" s="210"/>
      <c r="Z1094" s="210"/>
      <c r="AA1094" s="210"/>
      <c r="AB1094" s="210"/>
      <c r="AC1094" s="210"/>
      <c r="AD1094" s="210"/>
      <c r="AE1094" s="210"/>
      <c r="AF1094" s="210"/>
      <c r="AG1094" s="210" t="s">
        <v>282</v>
      </c>
      <c r="AH1094" s="210">
        <v>0</v>
      </c>
      <c r="AI1094" s="210"/>
      <c r="AJ1094" s="210"/>
      <c r="AK1094" s="210"/>
      <c r="AL1094" s="210"/>
      <c r="AM1094" s="210"/>
      <c r="AN1094" s="210"/>
      <c r="AO1094" s="210"/>
      <c r="AP1094" s="210"/>
      <c r="AQ1094" s="210"/>
      <c r="AR1094" s="210"/>
      <c r="AS1094" s="210"/>
      <c r="AT1094" s="210"/>
      <c r="AU1094" s="210"/>
      <c r="AV1094" s="210"/>
      <c r="AW1094" s="210"/>
      <c r="AX1094" s="210"/>
      <c r="AY1094" s="210"/>
      <c r="AZ1094" s="210"/>
      <c r="BA1094" s="210"/>
      <c r="BB1094" s="210"/>
      <c r="BC1094" s="210"/>
      <c r="BD1094" s="210"/>
      <c r="BE1094" s="210"/>
      <c r="BF1094" s="210"/>
      <c r="BG1094" s="210"/>
      <c r="BH1094" s="210"/>
    </row>
    <row r="1095" spans="1:60" outlineLevel="1" x14ac:dyDescent="0.25">
      <c r="A1095" s="231">
        <v>297</v>
      </c>
      <c r="B1095" s="232" t="s">
        <v>2117</v>
      </c>
      <c r="C1095" s="242" t="s">
        <v>2118</v>
      </c>
      <c r="D1095" s="233" t="s">
        <v>290</v>
      </c>
      <c r="E1095" s="234">
        <v>177.88</v>
      </c>
      <c r="F1095" s="235"/>
      <c r="G1095" s="236">
        <f>ROUND(E1095*F1095,2)</f>
        <v>0</v>
      </c>
      <c r="H1095" s="235"/>
      <c r="I1095" s="236">
        <f>ROUND(E1095*H1095,2)</f>
        <v>0</v>
      </c>
      <c r="J1095" s="235"/>
      <c r="K1095" s="236">
        <f>ROUND(E1095*J1095,2)</f>
        <v>0</v>
      </c>
      <c r="L1095" s="236">
        <v>15</v>
      </c>
      <c r="M1095" s="236">
        <f>G1095*(1+L1095/100)</f>
        <v>0</v>
      </c>
      <c r="N1095" s="236">
        <v>4.0000000000000002E-4</v>
      </c>
      <c r="O1095" s="236">
        <f>ROUND(E1095*N1095,2)</f>
        <v>7.0000000000000007E-2</v>
      </c>
      <c r="P1095" s="236">
        <v>0</v>
      </c>
      <c r="Q1095" s="236">
        <f>ROUND(E1095*P1095,2)</f>
        <v>0</v>
      </c>
      <c r="R1095" s="236"/>
      <c r="S1095" s="236" t="s">
        <v>272</v>
      </c>
      <c r="T1095" s="237" t="s">
        <v>243</v>
      </c>
      <c r="U1095" s="220">
        <v>0.32</v>
      </c>
      <c r="V1095" s="220">
        <f>ROUND(E1095*U1095,2)</f>
        <v>56.92</v>
      </c>
      <c r="W1095" s="220"/>
      <c r="X1095" s="220" t="s">
        <v>292</v>
      </c>
      <c r="Y1095" s="210"/>
      <c r="Z1095" s="210"/>
      <c r="AA1095" s="210"/>
      <c r="AB1095" s="210"/>
      <c r="AC1095" s="210"/>
      <c r="AD1095" s="210"/>
      <c r="AE1095" s="210"/>
      <c r="AF1095" s="210"/>
      <c r="AG1095" s="210" t="s">
        <v>627</v>
      </c>
      <c r="AH1095" s="210"/>
      <c r="AI1095" s="210"/>
      <c r="AJ1095" s="210"/>
      <c r="AK1095" s="210"/>
      <c r="AL1095" s="210"/>
      <c r="AM1095" s="210"/>
      <c r="AN1095" s="210"/>
      <c r="AO1095" s="210"/>
      <c r="AP1095" s="210"/>
      <c r="AQ1095" s="210"/>
      <c r="AR1095" s="210"/>
      <c r="AS1095" s="210"/>
      <c r="AT1095" s="210"/>
      <c r="AU1095" s="210"/>
      <c r="AV1095" s="210"/>
      <c r="AW1095" s="210"/>
      <c r="AX1095" s="210"/>
      <c r="AY1095" s="210"/>
      <c r="AZ1095" s="210"/>
      <c r="BA1095" s="210"/>
      <c r="BB1095" s="210"/>
      <c r="BC1095" s="210"/>
      <c r="BD1095" s="210"/>
      <c r="BE1095" s="210"/>
      <c r="BF1095" s="210"/>
      <c r="BG1095" s="210"/>
      <c r="BH1095" s="210"/>
    </row>
    <row r="1096" spans="1:60" outlineLevel="1" x14ac:dyDescent="0.25">
      <c r="A1096" s="217"/>
      <c r="B1096" s="218"/>
      <c r="C1096" s="244" t="s">
        <v>2119</v>
      </c>
      <c r="D1096" s="222"/>
      <c r="E1096" s="223">
        <v>27.96</v>
      </c>
      <c r="F1096" s="220"/>
      <c r="G1096" s="220"/>
      <c r="H1096" s="220"/>
      <c r="I1096" s="220"/>
      <c r="J1096" s="220"/>
      <c r="K1096" s="220"/>
      <c r="L1096" s="220"/>
      <c r="M1096" s="220"/>
      <c r="N1096" s="220"/>
      <c r="O1096" s="220"/>
      <c r="P1096" s="220"/>
      <c r="Q1096" s="220"/>
      <c r="R1096" s="220"/>
      <c r="S1096" s="220"/>
      <c r="T1096" s="220"/>
      <c r="U1096" s="220"/>
      <c r="V1096" s="220"/>
      <c r="W1096" s="220"/>
      <c r="X1096" s="220"/>
      <c r="Y1096" s="210"/>
      <c r="Z1096" s="210"/>
      <c r="AA1096" s="210"/>
      <c r="AB1096" s="210"/>
      <c r="AC1096" s="210"/>
      <c r="AD1096" s="210"/>
      <c r="AE1096" s="210"/>
      <c r="AF1096" s="210"/>
      <c r="AG1096" s="210" t="s">
        <v>282</v>
      </c>
      <c r="AH1096" s="210">
        <v>0</v>
      </c>
      <c r="AI1096" s="210"/>
      <c r="AJ1096" s="210"/>
      <c r="AK1096" s="210"/>
      <c r="AL1096" s="210"/>
      <c r="AM1096" s="210"/>
      <c r="AN1096" s="210"/>
      <c r="AO1096" s="210"/>
      <c r="AP1096" s="210"/>
      <c r="AQ1096" s="210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10"/>
      <c r="BB1096" s="210"/>
      <c r="BC1096" s="210"/>
      <c r="BD1096" s="210"/>
      <c r="BE1096" s="210"/>
      <c r="BF1096" s="210"/>
      <c r="BG1096" s="210"/>
      <c r="BH1096" s="210"/>
    </row>
    <row r="1097" spans="1:60" outlineLevel="1" x14ac:dyDescent="0.25">
      <c r="A1097" s="217"/>
      <c r="B1097" s="218"/>
      <c r="C1097" s="244" t="s">
        <v>2120</v>
      </c>
      <c r="D1097" s="222"/>
      <c r="E1097" s="223">
        <v>149.91999999999999</v>
      </c>
      <c r="F1097" s="220"/>
      <c r="G1097" s="220"/>
      <c r="H1097" s="220"/>
      <c r="I1097" s="220"/>
      <c r="J1097" s="220"/>
      <c r="K1097" s="220"/>
      <c r="L1097" s="220"/>
      <c r="M1097" s="220"/>
      <c r="N1097" s="220"/>
      <c r="O1097" s="220"/>
      <c r="P1097" s="220"/>
      <c r="Q1097" s="220"/>
      <c r="R1097" s="220"/>
      <c r="S1097" s="220"/>
      <c r="T1097" s="220"/>
      <c r="U1097" s="220"/>
      <c r="V1097" s="220"/>
      <c r="W1097" s="220"/>
      <c r="X1097" s="220"/>
      <c r="Y1097" s="210"/>
      <c r="Z1097" s="210"/>
      <c r="AA1097" s="210"/>
      <c r="AB1097" s="210"/>
      <c r="AC1097" s="210"/>
      <c r="AD1097" s="210"/>
      <c r="AE1097" s="210"/>
      <c r="AF1097" s="210"/>
      <c r="AG1097" s="210" t="s">
        <v>282</v>
      </c>
      <c r="AH1097" s="210">
        <v>0</v>
      </c>
      <c r="AI1097" s="210"/>
      <c r="AJ1097" s="210"/>
      <c r="AK1097" s="210"/>
      <c r="AL1097" s="210"/>
      <c r="AM1097" s="210"/>
      <c r="AN1097" s="210"/>
      <c r="AO1097" s="210"/>
      <c r="AP1097" s="210"/>
      <c r="AQ1097" s="210"/>
      <c r="AR1097" s="210"/>
      <c r="AS1097" s="210"/>
      <c r="AT1097" s="210"/>
      <c r="AU1097" s="210"/>
      <c r="AV1097" s="210"/>
      <c r="AW1097" s="210"/>
      <c r="AX1097" s="210"/>
      <c r="AY1097" s="210"/>
      <c r="AZ1097" s="210"/>
      <c r="BA1097" s="210"/>
      <c r="BB1097" s="210"/>
      <c r="BC1097" s="210"/>
      <c r="BD1097" s="210"/>
      <c r="BE1097" s="210"/>
      <c r="BF1097" s="210"/>
      <c r="BG1097" s="210"/>
      <c r="BH1097" s="210"/>
    </row>
    <row r="1098" spans="1:60" x14ac:dyDescent="0.25">
      <c r="A1098" s="225" t="s">
        <v>238</v>
      </c>
      <c r="B1098" s="226" t="s">
        <v>190</v>
      </c>
      <c r="C1098" s="241" t="s">
        <v>191</v>
      </c>
      <c r="D1098" s="227"/>
      <c r="E1098" s="228"/>
      <c r="F1098" s="229"/>
      <c r="G1098" s="229">
        <f>SUMIF(AG1099:AG1170,"&lt;&gt;NOR",G1099:G1170)</f>
        <v>0</v>
      </c>
      <c r="H1098" s="229"/>
      <c r="I1098" s="229">
        <f>SUM(I1099:I1170)</f>
        <v>0</v>
      </c>
      <c r="J1098" s="229"/>
      <c r="K1098" s="229">
        <f>SUM(K1099:K1170)</f>
        <v>0</v>
      </c>
      <c r="L1098" s="229"/>
      <c r="M1098" s="229">
        <f>SUM(M1099:M1170)</f>
        <v>0</v>
      </c>
      <c r="N1098" s="229"/>
      <c r="O1098" s="229">
        <f>SUM(O1099:O1170)</f>
        <v>5.92</v>
      </c>
      <c r="P1098" s="229"/>
      <c r="Q1098" s="229">
        <f>SUM(Q1099:Q1170)</f>
        <v>0</v>
      </c>
      <c r="R1098" s="229"/>
      <c r="S1098" s="229"/>
      <c r="T1098" s="230"/>
      <c r="U1098" s="224"/>
      <c r="V1098" s="224">
        <f>SUM(V1099:V1170)</f>
        <v>1592.31</v>
      </c>
      <c r="W1098" s="224"/>
      <c r="X1098" s="224"/>
      <c r="AG1098" t="s">
        <v>239</v>
      </c>
    </row>
    <row r="1099" spans="1:60" outlineLevel="1" x14ac:dyDescent="0.25">
      <c r="A1099" s="231">
        <v>298</v>
      </c>
      <c r="B1099" s="232" t="s">
        <v>2121</v>
      </c>
      <c r="C1099" s="242" t="s">
        <v>2122</v>
      </c>
      <c r="D1099" s="233" t="s">
        <v>290</v>
      </c>
      <c r="E1099" s="234">
        <v>4549.44535</v>
      </c>
      <c r="F1099" s="235"/>
      <c r="G1099" s="236">
        <f>ROUND(E1099*F1099,2)</f>
        <v>0</v>
      </c>
      <c r="H1099" s="235"/>
      <c r="I1099" s="236">
        <f>ROUND(E1099*H1099,2)</f>
        <v>0</v>
      </c>
      <c r="J1099" s="235"/>
      <c r="K1099" s="236">
        <f>ROUND(E1099*J1099,2)</f>
        <v>0</v>
      </c>
      <c r="L1099" s="236">
        <v>15</v>
      </c>
      <c r="M1099" s="236">
        <f>G1099*(1+L1099/100)</f>
        <v>0</v>
      </c>
      <c r="N1099" s="236">
        <v>0</v>
      </c>
      <c r="O1099" s="236">
        <f>ROUND(E1099*N1099,2)</f>
        <v>0</v>
      </c>
      <c r="P1099" s="236">
        <v>0</v>
      </c>
      <c r="Q1099" s="236">
        <f>ROUND(E1099*P1099,2)</f>
        <v>0</v>
      </c>
      <c r="R1099" s="236" t="s">
        <v>2123</v>
      </c>
      <c r="S1099" s="236" t="s">
        <v>243</v>
      </c>
      <c r="T1099" s="237" t="s">
        <v>243</v>
      </c>
      <c r="U1099" s="220">
        <v>7.0000000000000007E-2</v>
      </c>
      <c r="V1099" s="220">
        <f>ROUND(E1099*U1099,2)</f>
        <v>318.45999999999998</v>
      </c>
      <c r="W1099" s="220"/>
      <c r="X1099" s="220" t="s">
        <v>292</v>
      </c>
      <c r="Y1099" s="210"/>
      <c r="Z1099" s="210"/>
      <c r="AA1099" s="210"/>
      <c r="AB1099" s="210"/>
      <c r="AC1099" s="210"/>
      <c r="AD1099" s="210"/>
      <c r="AE1099" s="210"/>
      <c r="AF1099" s="210"/>
      <c r="AG1099" s="210" t="s">
        <v>627</v>
      </c>
      <c r="AH1099" s="210"/>
      <c r="AI1099" s="210"/>
      <c r="AJ1099" s="210"/>
      <c r="AK1099" s="210"/>
      <c r="AL1099" s="210"/>
      <c r="AM1099" s="210"/>
      <c r="AN1099" s="210"/>
      <c r="AO1099" s="210"/>
      <c r="AP1099" s="210"/>
      <c r="AQ1099" s="210"/>
      <c r="AR1099" s="210"/>
      <c r="AS1099" s="210"/>
      <c r="AT1099" s="210"/>
      <c r="AU1099" s="210"/>
      <c r="AV1099" s="210"/>
      <c r="AW1099" s="210"/>
      <c r="AX1099" s="210"/>
      <c r="AY1099" s="210"/>
      <c r="AZ1099" s="210"/>
      <c r="BA1099" s="210"/>
      <c r="BB1099" s="210"/>
      <c r="BC1099" s="210"/>
      <c r="BD1099" s="210"/>
      <c r="BE1099" s="210"/>
      <c r="BF1099" s="210"/>
      <c r="BG1099" s="210"/>
      <c r="BH1099" s="210"/>
    </row>
    <row r="1100" spans="1:60" outlineLevel="1" x14ac:dyDescent="0.25">
      <c r="A1100" s="217"/>
      <c r="B1100" s="218"/>
      <c r="C1100" s="244" t="s">
        <v>2124</v>
      </c>
      <c r="D1100" s="222"/>
      <c r="E1100" s="223">
        <v>4549.44535</v>
      </c>
      <c r="F1100" s="220"/>
      <c r="G1100" s="220"/>
      <c r="H1100" s="220"/>
      <c r="I1100" s="220"/>
      <c r="J1100" s="220"/>
      <c r="K1100" s="220"/>
      <c r="L1100" s="220"/>
      <c r="M1100" s="220"/>
      <c r="N1100" s="220"/>
      <c r="O1100" s="220"/>
      <c r="P1100" s="220"/>
      <c r="Q1100" s="220"/>
      <c r="R1100" s="220"/>
      <c r="S1100" s="220"/>
      <c r="T1100" s="220"/>
      <c r="U1100" s="220"/>
      <c r="V1100" s="220"/>
      <c r="W1100" s="220"/>
      <c r="X1100" s="220"/>
      <c r="Y1100" s="210"/>
      <c r="Z1100" s="210"/>
      <c r="AA1100" s="210"/>
      <c r="AB1100" s="210"/>
      <c r="AC1100" s="210"/>
      <c r="AD1100" s="210"/>
      <c r="AE1100" s="210"/>
      <c r="AF1100" s="210"/>
      <c r="AG1100" s="210" t="s">
        <v>282</v>
      </c>
      <c r="AH1100" s="210">
        <v>0</v>
      </c>
      <c r="AI1100" s="210"/>
      <c r="AJ1100" s="210"/>
      <c r="AK1100" s="210"/>
      <c r="AL1100" s="210"/>
      <c r="AM1100" s="210"/>
      <c r="AN1100" s="210"/>
      <c r="AO1100" s="210"/>
      <c r="AP1100" s="210"/>
      <c r="AQ1100" s="210"/>
      <c r="AR1100" s="210"/>
      <c r="AS1100" s="210"/>
      <c r="AT1100" s="210"/>
      <c r="AU1100" s="210"/>
      <c r="AV1100" s="210"/>
      <c r="AW1100" s="210"/>
      <c r="AX1100" s="210"/>
      <c r="AY1100" s="210"/>
      <c r="AZ1100" s="210"/>
      <c r="BA1100" s="210"/>
      <c r="BB1100" s="210"/>
      <c r="BC1100" s="210"/>
      <c r="BD1100" s="210"/>
      <c r="BE1100" s="210"/>
      <c r="BF1100" s="210"/>
      <c r="BG1100" s="210"/>
      <c r="BH1100" s="210"/>
    </row>
    <row r="1101" spans="1:60" outlineLevel="1" x14ac:dyDescent="0.25">
      <c r="A1101" s="231">
        <v>299</v>
      </c>
      <c r="B1101" s="232" t="s">
        <v>2125</v>
      </c>
      <c r="C1101" s="242" t="s">
        <v>2126</v>
      </c>
      <c r="D1101" s="233" t="s">
        <v>290</v>
      </c>
      <c r="E1101" s="234">
        <v>9098.8906999999999</v>
      </c>
      <c r="F1101" s="235"/>
      <c r="G1101" s="236">
        <f>ROUND(E1101*F1101,2)</f>
        <v>0</v>
      </c>
      <c r="H1101" s="235"/>
      <c r="I1101" s="236">
        <f>ROUND(E1101*H1101,2)</f>
        <v>0</v>
      </c>
      <c r="J1101" s="235"/>
      <c r="K1101" s="236">
        <f>ROUND(E1101*J1101,2)</f>
        <v>0</v>
      </c>
      <c r="L1101" s="236">
        <v>15</v>
      </c>
      <c r="M1101" s="236">
        <f>G1101*(1+L1101/100)</f>
        <v>0</v>
      </c>
      <c r="N1101" s="236">
        <v>1.7000000000000001E-4</v>
      </c>
      <c r="O1101" s="236">
        <f>ROUND(E1101*N1101,2)</f>
        <v>1.55</v>
      </c>
      <c r="P1101" s="236">
        <v>0</v>
      </c>
      <c r="Q1101" s="236">
        <f>ROUND(E1101*P1101,2)</f>
        <v>0</v>
      </c>
      <c r="R1101" s="236" t="s">
        <v>2123</v>
      </c>
      <c r="S1101" s="236" t="s">
        <v>243</v>
      </c>
      <c r="T1101" s="237" t="s">
        <v>243</v>
      </c>
      <c r="U1101" s="220">
        <v>0.03</v>
      </c>
      <c r="V1101" s="220">
        <f>ROUND(E1101*U1101,2)</f>
        <v>272.97000000000003</v>
      </c>
      <c r="W1101" s="220"/>
      <c r="X1101" s="220" t="s">
        <v>292</v>
      </c>
      <c r="Y1101" s="210"/>
      <c r="Z1101" s="210"/>
      <c r="AA1101" s="210"/>
      <c r="AB1101" s="210"/>
      <c r="AC1101" s="210"/>
      <c r="AD1101" s="210"/>
      <c r="AE1101" s="210"/>
      <c r="AF1101" s="210"/>
      <c r="AG1101" s="210" t="s">
        <v>627</v>
      </c>
      <c r="AH1101" s="210"/>
      <c r="AI1101" s="210"/>
      <c r="AJ1101" s="210"/>
      <c r="AK1101" s="210"/>
      <c r="AL1101" s="210"/>
      <c r="AM1101" s="210"/>
      <c r="AN1101" s="210"/>
      <c r="AO1101" s="210"/>
      <c r="AP1101" s="210"/>
      <c r="AQ1101" s="210"/>
      <c r="AR1101" s="210"/>
      <c r="AS1101" s="210"/>
      <c r="AT1101" s="210"/>
      <c r="AU1101" s="210"/>
      <c r="AV1101" s="210"/>
      <c r="AW1101" s="210"/>
      <c r="AX1101" s="210"/>
      <c r="AY1101" s="210"/>
      <c r="AZ1101" s="210"/>
      <c r="BA1101" s="210"/>
      <c r="BB1101" s="210"/>
      <c r="BC1101" s="210"/>
      <c r="BD1101" s="210"/>
      <c r="BE1101" s="210"/>
      <c r="BF1101" s="210"/>
      <c r="BG1101" s="210"/>
      <c r="BH1101" s="210"/>
    </row>
    <row r="1102" spans="1:60" outlineLevel="1" x14ac:dyDescent="0.25">
      <c r="A1102" s="217"/>
      <c r="B1102" s="218"/>
      <c r="C1102" s="244" t="s">
        <v>2127</v>
      </c>
      <c r="D1102" s="222"/>
      <c r="E1102" s="223"/>
      <c r="F1102" s="220"/>
      <c r="G1102" s="220"/>
      <c r="H1102" s="220"/>
      <c r="I1102" s="220"/>
      <c r="J1102" s="220"/>
      <c r="K1102" s="220"/>
      <c r="L1102" s="220"/>
      <c r="M1102" s="220"/>
      <c r="N1102" s="220"/>
      <c r="O1102" s="220"/>
      <c r="P1102" s="220"/>
      <c r="Q1102" s="220"/>
      <c r="R1102" s="220"/>
      <c r="S1102" s="220"/>
      <c r="T1102" s="220"/>
      <c r="U1102" s="220"/>
      <c r="V1102" s="220"/>
      <c r="W1102" s="220"/>
      <c r="X1102" s="220"/>
      <c r="Y1102" s="210"/>
      <c r="Z1102" s="210"/>
      <c r="AA1102" s="210"/>
      <c r="AB1102" s="210"/>
      <c r="AC1102" s="210"/>
      <c r="AD1102" s="210"/>
      <c r="AE1102" s="210"/>
      <c r="AF1102" s="210"/>
      <c r="AG1102" s="210" t="s">
        <v>282</v>
      </c>
      <c r="AH1102" s="210">
        <v>0</v>
      </c>
      <c r="AI1102" s="210"/>
      <c r="AJ1102" s="210"/>
      <c r="AK1102" s="210"/>
      <c r="AL1102" s="210"/>
      <c r="AM1102" s="210"/>
      <c r="AN1102" s="210"/>
      <c r="AO1102" s="210"/>
      <c r="AP1102" s="210"/>
      <c r="AQ1102" s="210"/>
      <c r="AR1102" s="210"/>
      <c r="AS1102" s="210"/>
      <c r="AT1102" s="210"/>
      <c r="AU1102" s="210"/>
      <c r="AV1102" s="210"/>
      <c r="AW1102" s="210"/>
      <c r="AX1102" s="210"/>
      <c r="AY1102" s="210"/>
      <c r="AZ1102" s="210"/>
      <c r="BA1102" s="210"/>
      <c r="BB1102" s="210"/>
      <c r="BC1102" s="210"/>
      <c r="BD1102" s="210"/>
      <c r="BE1102" s="210"/>
      <c r="BF1102" s="210"/>
      <c r="BG1102" s="210"/>
      <c r="BH1102" s="210"/>
    </row>
    <row r="1103" spans="1:60" outlineLevel="1" x14ac:dyDescent="0.25">
      <c r="A1103" s="217"/>
      <c r="B1103" s="218"/>
      <c r="C1103" s="244" t="s">
        <v>2128</v>
      </c>
      <c r="D1103" s="222"/>
      <c r="E1103" s="223">
        <v>9098.8906999999999</v>
      </c>
      <c r="F1103" s="220"/>
      <c r="G1103" s="220"/>
      <c r="H1103" s="220"/>
      <c r="I1103" s="220"/>
      <c r="J1103" s="220"/>
      <c r="K1103" s="220"/>
      <c r="L1103" s="220"/>
      <c r="M1103" s="220"/>
      <c r="N1103" s="220"/>
      <c r="O1103" s="220"/>
      <c r="P1103" s="220"/>
      <c r="Q1103" s="220"/>
      <c r="R1103" s="220"/>
      <c r="S1103" s="220"/>
      <c r="T1103" s="220"/>
      <c r="U1103" s="220"/>
      <c r="V1103" s="220"/>
      <c r="W1103" s="220"/>
      <c r="X1103" s="220"/>
      <c r="Y1103" s="210"/>
      <c r="Z1103" s="210"/>
      <c r="AA1103" s="210"/>
      <c r="AB1103" s="210"/>
      <c r="AC1103" s="210"/>
      <c r="AD1103" s="210"/>
      <c r="AE1103" s="210"/>
      <c r="AF1103" s="210"/>
      <c r="AG1103" s="210" t="s">
        <v>282</v>
      </c>
      <c r="AH1103" s="210">
        <v>0</v>
      </c>
      <c r="AI1103" s="210"/>
      <c r="AJ1103" s="210"/>
      <c r="AK1103" s="210"/>
      <c r="AL1103" s="210"/>
      <c r="AM1103" s="210"/>
      <c r="AN1103" s="210"/>
      <c r="AO1103" s="210"/>
      <c r="AP1103" s="210"/>
      <c r="AQ1103" s="210"/>
      <c r="AR1103" s="210"/>
      <c r="AS1103" s="210"/>
      <c r="AT1103" s="210"/>
      <c r="AU1103" s="210"/>
      <c r="AV1103" s="210"/>
      <c r="AW1103" s="210"/>
      <c r="AX1103" s="210"/>
      <c r="AY1103" s="210"/>
      <c r="AZ1103" s="210"/>
      <c r="BA1103" s="210"/>
      <c r="BB1103" s="210"/>
      <c r="BC1103" s="210"/>
      <c r="BD1103" s="210"/>
      <c r="BE1103" s="210"/>
      <c r="BF1103" s="210"/>
      <c r="BG1103" s="210"/>
      <c r="BH1103" s="210"/>
    </row>
    <row r="1104" spans="1:60" outlineLevel="1" x14ac:dyDescent="0.25">
      <c r="A1104" s="231">
        <v>300</v>
      </c>
      <c r="B1104" s="232" t="s">
        <v>2129</v>
      </c>
      <c r="C1104" s="242" t="s">
        <v>2130</v>
      </c>
      <c r="D1104" s="233" t="s">
        <v>290</v>
      </c>
      <c r="E1104" s="234">
        <v>9098.8906999999999</v>
      </c>
      <c r="F1104" s="235"/>
      <c r="G1104" s="236">
        <f>ROUND(E1104*F1104,2)</f>
        <v>0</v>
      </c>
      <c r="H1104" s="235"/>
      <c r="I1104" s="236">
        <f>ROUND(E1104*H1104,2)</f>
        <v>0</v>
      </c>
      <c r="J1104" s="235"/>
      <c r="K1104" s="236">
        <f>ROUND(E1104*J1104,2)</f>
        <v>0</v>
      </c>
      <c r="L1104" s="236">
        <v>15</v>
      </c>
      <c r="M1104" s="236">
        <f>G1104*(1+L1104/100)</f>
        <v>0</v>
      </c>
      <c r="N1104" s="236">
        <v>4.8000000000000001E-4</v>
      </c>
      <c r="O1104" s="236">
        <f>ROUND(E1104*N1104,2)</f>
        <v>4.37</v>
      </c>
      <c r="P1104" s="236">
        <v>0</v>
      </c>
      <c r="Q1104" s="236">
        <f>ROUND(E1104*P1104,2)</f>
        <v>0</v>
      </c>
      <c r="R1104" s="236" t="s">
        <v>2123</v>
      </c>
      <c r="S1104" s="236" t="s">
        <v>243</v>
      </c>
      <c r="T1104" s="237" t="s">
        <v>243</v>
      </c>
      <c r="U1104" s="220">
        <v>0.11</v>
      </c>
      <c r="V1104" s="220">
        <f>ROUND(E1104*U1104,2)</f>
        <v>1000.88</v>
      </c>
      <c r="W1104" s="220"/>
      <c r="X1104" s="220" t="s">
        <v>292</v>
      </c>
      <c r="Y1104" s="210"/>
      <c r="Z1104" s="210"/>
      <c r="AA1104" s="210"/>
      <c r="AB1104" s="210"/>
      <c r="AC1104" s="210"/>
      <c r="AD1104" s="210"/>
      <c r="AE1104" s="210"/>
      <c r="AF1104" s="210"/>
      <c r="AG1104" s="210" t="s">
        <v>627</v>
      </c>
      <c r="AH1104" s="210"/>
      <c r="AI1104" s="210"/>
      <c r="AJ1104" s="210"/>
      <c r="AK1104" s="210"/>
      <c r="AL1104" s="210"/>
      <c r="AM1104" s="210"/>
      <c r="AN1104" s="210"/>
      <c r="AO1104" s="210"/>
      <c r="AP1104" s="210"/>
      <c r="AQ1104" s="210"/>
      <c r="AR1104" s="210"/>
      <c r="AS1104" s="210"/>
      <c r="AT1104" s="210"/>
      <c r="AU1104" s="210"/>
      <c r="AV1104" s="210"/>
      <c r="AW1104" s="210"/>
      <c r="AX1104" s="210"/>
      <c r="AY1104" s="210"/>
      <c r="AZ1104" s="210"/>
      <c r="BA1104" s="210"/>
      <c r="BB1104" s="210"/>
      <c r="BC1104" s="210"/>
      <c r="BD1104" s="210"/>
      <c r="BE1104" s="210"/>
      <c r="BF1104" s="210"/>
      <c r="BG1104" s="210"/>
      <c r="BH1104" s="210"/>
    </row>
    <row r="1105" spans="1:60" outlineLevel="1" x14ac:dyDescent="0.25">
      <c r="A1105" s="217"/>
      <c r="B1105" s="218"/>
      <c r="C1105" s="244" t="s">
        <v>2131</v>
      </c>
      <c r="D1105" s="222"/>
      <c r="E1105" s="223">
        <v>54.655500000000004</v>
      </c>
      <c r="F1105" s="220"/>
      <c r="G1105" s="220"/>
      <c r="H1105" s="220"/>
      <c r="I1105" s="220"/>
      <c r="J1105" s="220"/>
      <c r="K1105" s="220"/>
      <c r="L1105" s="220"/>
      <c r="M1105" s="220"/>
      <c r="N1105" s="220"/>
      <c r="O1105" s="220"/>
      <c r="P1105" s="220"/>
      <c r="Q1105" s="220"/>
      <c r="R1105" s="220"/>
      <c r="S1105" s="220"/>
      <c r="T1105" s="220"/>
      <c r="U1105" s="220"/>
      <c r="V1105" s="220"/>
      <c r="W1105" s="220"/>
      <c r="X1105" s="220"/>
      <c r="Y1105" s="210"/>
      <c r="Z1105" s="210"/>
      <c r="AA1105" s="210"/>
      <c r="AB1105" s="210"/>
      <c r="AC1105" s="210"/>
      <c r="AD1105" s="210"/>
      <c r="AE1105" s="210"/>
      <c r="AF1105" s="210"/>
      <c r="AG1105" s="210" t="s">
        <v>282</v>
      </c>
      <c r="AH1105" s="210">
        <v>0</v>
      </c>
      <c r="AI1105" s="210"/>
      <c r="AJ1105" s="210"/>
      <c r="AK1105" s="210"/>
      <c r="AL1105" s="210"/>
      <c r="AM1105" s="210"/>
      <c r="AN1105" s="210"/>
      <c r="AO1105" s="210"/>
      <c r="AP1105" s="210"/>
      <c r="AQ1105" s="210"/>
      <c r="AR1105" s="210"/>
      <c r="AS1105" s="210"/>
      <c r="AT1105" s="210"/>
      <c r="AU1105" s="210"/>
      <c r="AV1105" s="210"/>
      <c r="AW1105" s="210"/>
      <c r="AX1105" s="210"/>
      <c r="AY1105" s="210"/>
      <c r="AZ1105" s="210"/>
      <c r="BA1105" s="210"/>
      <c r="BB1105" s="210"/>
      <c r="BC1105" s="210"/>
      <c r="BD1105" s="210"/>
      <c r="BE1105" s="210"/>
      <c r="BF1105" s="210"/>
      <c r="BG1105" s="210"/>
      <c r="BH1105" s="210"/>
    </row>
    <row r="1106" spans="1:60" outlineLevel="1" x14ac:dyDescent="0.25">
      <c r="A1106" s="217"/>
      <c r="B1106" s="218"/>
      <c r="C1106" s="244" t="s">
        <v>2132</v>
      </c>
      <c r="D1106" s="222"/>
      <c r="E1106" s="223">
        <v>101.38500000000001</v>
      </c>
      <c r="F1106" s="220"/>
      <c r="G1106" s="220"/>
      <c r="H1106" s="220"/>
      <c r="I1106" s="220"/>
      <c r="J1106" s="220"/>
      <c r="K1106" s="220"/>
      <c r="L1106" s="220"/>
      <c r="M1106" s="220"/>
      <c r="N1106" s="220"/>
      <c r="O1106" s="220"/>
      <c r="P1106" s="220"/>
      <c r="Q1106" s="220"/>
      <c r="R1106" s="220"/>
      <c r="S1106" s="220"/>
      <c r="T1106" s="220"/>
      <c r="U1106" s="220"/>
      <c r="V1106" s="220"/>
      <c r="W1106" s="220"/>
      <c r="X1106" s="220"/>
      <c r="Y1106" s="210"/>
      <c r="Z1106" s="210"/>
      <c r="AA1106" s="210"/>
      <c r="AB1106" s="210"/>
      <c r="AC1106" s="210"/>
      <c r="AD1106" s="210"/>
      <c r="AE1106" s="210"/>
      <c r="AF1106" s="210"/>
      <c r="AG1106" s="210" t="s">
        <v>282</v>
      </c>
      <c r="AH1106" s="210">
        <v>0</v>
      </c>
      <c r="AI1106" s="210"/>
      <c r="AJ1106" s="210"/>
      <c r="AK1106" s="210"/>
      <c r="AL1106" s="210"/>
      <c r="AM1106" s="210"/>
      <c r="AN1106" s="210"/>
      <c r="AO1106" s="210"/>
      <c r="AP1106" s="210"/>
      <c r="AQ1106" s="210"/>
      <c r="AR1106" s="210"/>
      <c r="AS1106" s="210"/>
      <c r="AT1106" s="210"/>
      <c r="AU1106" s="210"/>
      <c r="AV1106" s="210"/>
      <c r="AW1106" s="210"/>
      <c r="AX1106" s="210"/>
      <c r="AY1106" s="210"/>
      <c r="AZ1106" s="210"/>
      <c r="BA1106" s="210"/>
      <c r="BB1106" s="210"/>
      <c r="BC1106" s="210"/>
      <c r="BD1106" s="210"/>
      <c r="BE1106" s="210"/>
      <c r="BF1106" s="210"/>
      <c r="BG1106" s="210"/>
      <c r="BH1106" s="210"/>
    </row>
    <row r="1107" spans="1:60" outlineLevel="1" x14ac:dyDescent="0.25">
      <c r="A1107" s="217"/>
      <c r="B1107" s="218"/>
      <c r="C1107" s="244" t="s">
        <v>2133</v>
      </c>
      <c r="D1107" s="222"/>
      <c r="E1107" s="223">
        <v>24.052</v>
      </c>
      <c r="F1107" s="220"/>
      <c r="G1107" s="220"/>
      <c r="H1107" s="220"/>
      <c r="I1107" s="220"/>
      <c r="J1107" s="220"/>
      <c r="K1107" s="220"/>
      <c r="L1107" s="220"/>
      <c r="M1107" s="220"/>
      <c r="N1107" s="220"/>
      <c r="O1107" s="220"/>
      <c r="P1107" s="220"/>
      <c r="Q1107" s="220"/>
      <c r="R1107" s="220"/>
      <c r="S1107" s="220"/>
      <c r="T1107" s="220"/>
      <c r="U1107" s="220"/>
      <c r="V1107" s="220"/>
      <c r="W1107" s="220"/>
      <c r="X1107" s="220"/>
      <c r="Y1107" s="210"/>
      <c r="Z1107" s="210"/>
      <c r="AA1107" s="210"/>
      <c r="AB1107" s="210"/>
      <c r="AC1107" s="210"/>
      <c r="AD1107" s="210"/>
      <c r="AE1107" s="210"/>
      <c r="AF1107" s="210"/>
      <c r="AG1107" s="210" t="s">
        <v>282</v>
      </c>
      <c r="AH1107" s="210">
        <v>0</v>
      </c>
      <c r="AI1107" s="210"/>
      <c r="AJ1107" s="210"/>
      <c r="AK1107" s="210"/>
      <c r="AL1107" s="210"/>
      <c r="AM1107" s="210"/>
      <c r="AN1107" s="210"/>
      <c r="AO1107" s="210"/>
      <c r="AP1107" s="210"/>
      <c r="AQ1107" s="210"/>
      <c r="AR1107" s="210"/>
      <c r="AS1107" s="210"/>
      <c r="AT1107" s="210"/>
      <c r="AU1107" s="210"/>
      <c r="AV1107" s="210"/>
      <c r="AW1107" s="210"/>
      <c r="AX1107" s="210"/>
      <c r="AY1107" s="210"/>
      <c r="AZ1107" s="210"/>
      <c r="BA1107" s="210"/>
      <c r="BB1107" s="210"/>
      <c r="BC1107" s="210"/>
      <c r="BD1107" s="210"/>
      <c r="BE1107" s="210"/>
      <c r="BF1107" s="210"/>
      <c r="BG1107" s="210"/>
      <c r="BH1107" s="210"/>
    </row>
    <row r="1108" spans="1:60" outlineLevel="1" x14ac:dyDescent="0.25">
      <c r="A1108" s="217"/>
      <c r="B1108" s="218"/>
      <c r="C1108" s="244" t="s">
        <v>2134</v>
      </c>
      <c r="D1108" s="222"/>
      <c r="E1108" s="223">
        <v>108.867</v>
      </c>
      <c r="F1108" s="220"/>
      <c r="G1108" s="220"/>
      <c r="H1108" s="220"/>
      <c r="I1108" s="220"/>
      <c r="J1108" s="220"/>
      <c r="K1108" s="220"/>
      <c r="L1108" s="220"/>
      <c r="M1108" s="220"/>
      <c r="N1108" s="220"/>
      <c r="O1108" s="220"/>
      <c r="P1108" s="220"/>
      <c r="Q1108" s="220"/>
      <c r="R1108" s="220"/>
      <c r="S1108" s="220"/>
      <c r="T1108" s="220"/>
      <c r="U1108" s="220"/>
      <c r="V1108" s="220"/>
      <c r="W1108" s="220"/>
      <c r="X1108" s="220"/>
      <c r="Y1108" s="210"/>
      <c r="Z1108" s="210"/>
      <c r="AA1108" s="210"/>
      <c r="AB1108" s="210"/>
      <c r="AC1108" s="210"/>
      <c r="AD1108" s="210"/>
      <c r="AE1108" s="210"/>
      <c r="AF1108" s="210"/>
      <c r="AG1108" s="210" t="s">
        <v>282</v>
      </c>
      <c r="AH1108" s="210">
        <v>0</v>
      </c>
      <c r="AI1108" s="210"/>
      <c r="AJ1108" s="210"/>
      <c r="AK1108" s="210"/>
      <c r="AL1108" s="210"/>
      <c r="AM1108" s="210"/>
      <c r="AN1108" s="210"/>
      <c r="AO1108" s="210"/>
      <c r="AP1108" s="210"/>
      <c r="AQ1108" s="210"/>
      <c r="AR1108" s="210"/>
      <c r="AS1108" s="210"/>
      <c r="AT1108" s="210"/>
      <c r="AU1108" s="210"/>
      <c r="AV1108" s="210"/>
      <c r="AW1108" s="210"/>
      <c r="AX1108" s="210"/>
      <c r="AY1108" s="210"/>
      <c r="AZ1108" s="210"/>
      <c r="BA1108" s="210"/>
      <c r="BB1108" s="210"/>
      <c r="BC1108" s="210"/>
      <c r="BD1108" s="210"/>
      <c r="BE1108" s="210"/>
      <c r="BF1108" s="210"/>
      <c r="BG1108" s="210"/>
      <c r="BH1108" s="210"/>
    </row>
    <row r="1109" spans="1:60" outlineLevel="1" x14ac:dyDescent="0.25">
      <c r="A1109" s="217"/>
      <c r="B1109" s="218"/>
      <c r="C1109" s="244" t="s">
        <v>2135</v>
      </c>
      <c r="D1109" s="222"/>
      <c r="E1109" s="223">
        <v>56.29</v>
      </c>
      <c r="F1109" s="220"/>
      <c r="G1109" s="220"/>
      <c r="H1109" s="220"/>
      <c r="I1109" s="220"/>
      <c r="J1109" s="220"/>
      <c r="K1109" s="220"/>
      <c r="L1109" s="220"/>
      <c r="M1109" s="220"/>
      <c r="N1109" s="220"/>
      <c r="O1109" s="220"/>
      <c r="P1109" s="220"/>
      <c r="Q1109" s="220"/>
      <c r="R1109" s="220"/>
      <c r="S1109" s="220"/>
      <c r="T1109" s="220"/>
      <c r="U1109" s="220"/>
      <c r="V1109" s="220"/>
      <c r="W1109" s="220"/>
      <c r="X1109" s="220"/>
      <c r="Y1109" s="210"/>
      <c r="Z1109" s="210"/>
      <c r="AA1109" s="210"/>
      <c r="AB1109" s="210"/>
      <c r="AC1109" s="210"/>
      <c r="AD1109" s="210"/>
      <c r="AE1109" s="210"/>
      <c r="AF1109" s="210"/>
      <c r="AG1109" s="210" t="s">
        <v>282</v>
      </c>
      <c r="AH1109" s="210">
        <v>0</v>
      </c>
      <c r="AI1109" s="210"/>
      <c r="AJ1109" s="210"/>
      <c r="AK1109" s="210"/>
      <c r="AL1109" s="210"/>
      <c r="AM1109" s="210"/>
      <c r="AN1109" s="210"/>
      <c r="AO1109" s="210"/>
      <c r="AP1109" s="210"/>
      <c r="AQ1109" s="210"/>
      <c r="AR1109" s="210"/>
      <c r="AS1109" s="210"/>
      <c r="AT1109" s="210"/>
      <c r="AU1109" s="210"/>
      <c r="AV1109" s="210"/>
      <c r="AW1109" s="210"/>
      <c r="AX1109" s="210"/>
      <c r="AY1109" s="210"/>
      <c r="AZ1109" s="210"/>
      <c r="BA1109" s="210"/>
      <c r="BB1109" s="210"/>
      <c r="BC1109" s="210"/>
      <c r="BD1109" s="210"/>
      <c r="BE1109" s="210"/>
      <c r="BF1109" s="210"/>
      <c r="BG1109" s="210"/>
      <c r="BH1109" s="210"/>
    </row>
    <row r="1110" spans="1:60" outlineLevel="1" x14ac:dyDescent="0.25">
      <c r="A1110" s="217"/>
      <c r="B1110" s="218"/>
      <c r="C1110" s="244" t="s">
        <v>2136</v>
      </c>
      <c r="D1110" s="222"/>
      <c r="E1110" s="223">
        <v>285.74</v>
      </c>
      <c r="F1110" s="220"/>
      <c r="G1110" s="220"/>
      <c r="H1110" s="220"/>
      <c r="I1110" s="220"/>
      <c r="J1110" s="220"/>
      <c r="K1110" s="220"/>
      <c r="L1110" s="220"/>
      <c r="M1110" s="220"/>
      <c r="N1110" s="220"/>
      <c r="O1110" s="220"/>
      <c r="P1110" s="220"/>
      <c r="Q1110" s="220"/>
      <c r="R1110" s="220"/>
      <c r="S1110" s="220"/>
      <c r="T1110" s="220"/>
      <c r="U1110" s="220"/>
      <c r="V1110" s="220"/>
      <c r="W1110" s="220"/>
      <c r="X1110" s="220"/>
      <c r="Y1110" s="210"/>
      <c r="Z1110" s="210"/>
      <c r="AA1110" s="210"/>
      <c r="AB1110" s="210"/>
      <c r="AC1110" s="210"/>
      <c r="AD1110" s="210"/>
      <c r="AE1110" s="210"/>
      <c r="AF1110" s="210"/>
      <c r="AG1110" s="210" t="s">
        <v>282</v>
      </c>
      <c r="AH1110" s="210">
        <v>0</v>
      </c>
      <c r="AI1110" s="210"/>
      <c r="AJ1110" s="210"/>
      <c r="AK1110" s="210"/>
      <c r="AL1110" s="210"/>
      <c r="AM1110" s="210"/>
      <c r="AN1110" s="210"/>
      <c r="AO1110" s="210"/>
      <c r="AP1110" s="210"/>
      <c r="AQ1110" s="210"/>
      <c r="AR1110" s="210"/>
      <c r="AS1110" s="210"/>
      <c r="AT1110" s="210"/>
      <c r="AU1110" s="210"/>
      <c r="AV1110" s="210"/>
      <c r="AW1110" s="210"/>
      <c r="AX1110" s="210"/>
      <c r="AY1110" s="210"/>
      <c r="AZ1110" s="210"/>
      <c r="BA1110" s="210"/>
      <c r="BB1110" s="210"/>
      <c r="BC1110" s="210"/>
      <c r="BD1110" s="210"/>
      <c r="BE1110" s="210"/>
      <c r="BF1110" s="210"/>
      <c r="BG1110" s="210"/>
      <c r="BH1110" s="210"/>
    </row>
    <row r="1111" spans="1:60" outlineLevel="1" x14ac:dyDescent="0.25">
      <c r="A1111" s="217"/>
      <c r="B1111" s="218"/>
      <c r="C1111" s="244" t="s">
        <v>2137</v>
      </c>
      <c r="D1111" s="222"/>
      <c r="E1111" s="223">
        <v>24.245000000000001</v>
      </c>
      <c r="F1111" s="220"/>
      <c r="G1111" s="220"/>
      <c r="H1111" s="220"/>
      <c r="I1111" s="220"/>
      <c r="J1111" s="220"/>
      <c r="K1111" s="220"/>
      <c r="L1111" s="220"/>
      <c r="M1111" s="220"/>
      <c r="N1111" s="220"/>
      <c r="O1111" s="220"/>
      <c r="P1111" s="220"/>
      <c r="Q1111" s="220"/>
      <c r="R1111" s="220"/>
      <c r="S1111" s="220"/>
      <c r="T1111" s="220"/>
      <c r="U1111" s="220"/>
      <c r="V1111" s="220"/>
      <c r="W1111" s="220"/>
      <c r="X1111" s="220"/>
      <c r="Y1111" s="210"/>
      <c r="Z1111" s="210"/>
      <c r="AA1111" s="210"/>
      <c r="AB1111" s="210"/>
      <c r="AC1111" s="210"/>
      <c r="AD1111" s="210"/>
      <c r="AE1111" s="210"/>
      <c r="AF1111" s="210"/>
      <c r="AG1111" s="210" t="s">
        <v>282</v>
      </c>
      <c r="AH1111" s="210">
        <v>0</v>
      </c>
      <c r="AI1111" s="210"/>
      <c r="AJ1111" s="210"/>
      <c r="AK1111" s="210"/>
      <c r="AL1111" s="210"/>
      <c r="AM1111" s="210"/>
      <c r="AN1111" s="210"/>
      <c r="AO1111" s="210"/>
      <c r="AP1111" s="210"/>
      <c r="AQ1111" s="210"/>
      <c r="AR1111" s="210"/>
      <c r="AS1111" s="210"/>
      <c r="AT1111" s="210"/>
      <c r="AU1111" s="210"/>
      <c r="AV1111" s="210"/>
      <c r="AW1111" s="210"/>
      <c r="AX1111" s="210"/>
      <c r="AY1111" s="210"/>
      <c r="AZ1111" s="210"/>
      <c r="BA1111" s="210"/>
      <c r="BB1111" s="210"/>
      <c r="BC1111" s="210"/>
      <c r="BD1111" s="210"/>
      <c r="BE1111" s="210"/>
      <c r="BF1111" s="210"/>
      <c r="BG1111" s="210"/>
      <c r="BH1111" s="210"/>
    </row>
    <row r="1112" spans="1:60" outlineLevel="1" x14ac:dyDescent="0.25">
      <c r="A1112" s="217"/>
      <c r="B1112" s="218"/>
      <c r="C1112" s="264" t="s">
        <v>367</v>
      </c>
      <c r="D1112" s="248"/>
      <c r="E1112" s="249">
        <v>655.23450000000003</v>
      </c>
      <c r="F1112" s="220"/>
      <c r="G1112" s="220"/>
      <c r="H1112" s="220"/>
      <c r="I1112" s="220"/>
      <c r="J1112" s="220"/>
      <c r="K1112" s="220"/>
      <c r="L1112" s="220"/>
      <c r="M1112" s="220"/>
      <c r="N1112" s="220"/>
      <c r="O1112" s="220"/>
      <c r="P1112" s="220"/>
      <c r="Q1112" s="220"/>
      <c r="R1112" s="220"/>
      <c r="S1112" s="220"/>
      <c r="T1112" s="220"/>
      <c r="U1112" s="220"/>
      <c r="V1112" s="220"/>
      <c r="W1112" s="220"/>
      <c r="X1112" s="220"/>
      <c r="Y1112" s="210"/>
      <c r="Z1112" s="210"/>
      <c r="AA1112" s="210"/>
      <c r="AB1112" s="210"/>
      <c r="AC1112" s="210"/>
      <c r="AD1112" s="210"/>
      <c r="AE1112" s="210"/>
      <c r="AF1112" s="210"/>
      <c r="AG1112" s="210" t="s">
        <v>282</v>
      </c>
      <c r="AH1112" s="210">
        <v>1</v>
      </c>
      <c r="AI1112" s="210"/>
      <c r="AJ1112" s="210"/>
      <c r="AK1112" s="210"/>
      <c r="AL1112" s="210"/>
      <c r="AM1112" s="210"/>
      <c r="AN1112" s="210"/>
      <c r="AO1112" s="210"/>
      <c r="AP1112" s="210"/>
      <c r="AQ1112" s="210"/>
      <c r="AR1112" s="210"/>
      <c r="AS1112" s="210"/>
      <c r="AT1112" s="210"/>
      <c r="AU1112" s="210"/>
      <c r="AV1112" s="210"/>
      <c r="AW1112" s="210"/>
      <c r="AX1112" s="210"/>
      <c r="AY1112" s="210"/>
      <c r="AZ1112" s="210"/>
      <c r="BA1112" s="210"/>
      <c r="BB1112" s="210"/>
      <c r="BC1112" s="210"/>
      <c r="BD1112" s="210"/>
      <c r="BE1112" s="210"/>
      <c r="BF1112" s="210"/>
      <c r="BG1112" s="210"/>
      <c r="BH1112" s="210"/>
    </row>
    <row r="1113" spans="1:60" outlineLevel="1" x14ac:dyDescent="0.25">
      <c r="A1113" s="217"/>
      <c r="B1113" s="218"/>
      <c r="C1113" s="244" t="s">
        <v>1045</v>
      </c>
      <c r="D1113" s="222"/>
      <c r="E1113" s="223"/>
      <c r="F1113" s="220"/>
      <c r="G1113" s="220"/>
      <c r="H1113" s="220"/>
      <c r="I1113" s="220"/>
      <c r="J1113" s="220"/>
      <c r="K1113" s="220"/>
      <c r="L1113" s="220"/>
      <c r="M1113" s="220"/>
      <c r="N1113" s="220"/>
      <c r="O1113" s="220"/>
      <c r="P1113" s="220"/>
      <c r="Q1113" s="220"/>
      <c r="R1113" s="220"/>
      <c r="S1113" s="220"/>
      <c r="T1113" s="220"/>
      <c r="U1113" s="220"/>
      <c r="V1113" s="220"/>
      <c r="W1113" s="220"/>
      <c r="X1113" s="220"/>
      <c r="Y1113" s="210"/>
      <c r="Z1113" s="210"/>
      <c r="AA1113" s="210"/>
      <c r="AB1113" s="210"/>
      <c r="AC1113" s="210"/>
      <c r="AD1113" s="210"/>
      <c r="AE1113" s="210"/>
      <c r="AF1113" s="210"/>
      <c r="AG1113" s="210" t="s">
        <v>282</v>
      </c>
      <c r="AH1113" s="210">
        <v>0</v>
      </c>
      <c r="AI1113" s="210"/>
      <c r="AJ1113" s="210"/>
      <c r="AK1113" s="210"/>
      <c r="AL1113" s="210"/>
      <c r="AM1113" s="210"/>
      <c r="AN1113" s="210"/>
      <c r="AO1113" s="210"/>
      <c r="AP1113" s="210"/>
      <c r="AQ1113" s="210"/>
      <c r="AR1113" s="210"/>
      <c r="AS1113" s="210"/>
      <c r="AT1113" s="210"/>
      <c r="AU1113" s="210"/>
      <c r="AV1113" s="210"/>
      <c r="AW1113" s="210"/>
      <c r="AX1113" s="210"/>
      <c r="AY1113" s="210"/>
      <c r="AZ1113" s="210"/>
      <c r="BA1113" s="210"/>
      <c r="BB1113" s="210"/>
      <c r="BC1113" s="210"/>
      <c r="BD1113" s="210"/>
      <c r="BE1113" s="210"/>
      <c r="BF1113" s="210"/>
      <c r="BG1113" s="210"/>
      <c r="BH1113" s="210"/>
    </row>
    <row r="1114" spans="1:60" outlineLevel="1" x14ac:dyDescent="0.25">
      <c r="A1114" s="217"/>
      <c r="B1114" s="218"/>
      <c r="C1114" s="244" t="s">
        <v>2138</v>
      </c>
      <c r="D1114" s="222"/>
      <c r="E1114" s="223">
        <v>139.31549999999999</v>
      </c>
      <c r="F1114" s="220"/>
      <c r="G1114" s="220"/>
      <c r="H1114" s="220"/>
      <c r="I1114" s="220"/>
      <c r="J1114" s="220"/>
      <c r="K1114" s="220"/>
      <c r="L1114" s="220"/>
      <c r="M1114" s="220"/>
      <c r="N1114" s="220"/>
      <c r="O1114" s="220"/>
      <c r="P1114" s="220"/>
      <c r="Q1114" s="220"/>
      <c r="R1114" s="220"/>
      <c r="S1114" s="220"/>
      <c r="T1114" s="220"/>
      <c r="U1114" s="220"/>
      <c r="V1114" s="220"/>
      <c r="W1114" s="220"/>
      <c r="X1114" s="220"/>
      <c r="Y1114" s="210"/>
      <c r="Z1114" s="210"/>
      <c r="AA1114" s="210"/>
      <c r="AB1114" s="210"/>
      <c r="AC1114" s="210"/>
      <c r="AD1114" s="210"/>
      <c r="AE1114" s="210"/>
      <c r="AF1114" s="210"/>
      <c r="AG1114" s="210" t="s">
        <v>282</v>
      </c>
      <c r="AH1114" s="210">
        <v>0</v>
      </c>
      <c r="AI1114" s="210"/>
      <c r="AJ1114" s="210"/>
      <c r="AK1114" s="210"/>
      <c r="AL1114" s="210"/>
      <c r="AM1114" s="210"/>
      <c r="AN1114" s="210"/>
      <c r="AO1114" s="210"/>
      <c r="AP1114" s="210"/>
      <c r="AQ1114" s="210"/>
      <c r="AR1114" s="210"/>
      <c r="AS1114" s="210"/>
      <c r="AT1114" s="210"/>
      <c r="AU1114" s="210"/>
      <c r="AV1114" s="210"/>
      <c r="AW1114" s="210"/>
      <c r="AX1114" s="210"/>
      <c r="AY1114" s="210"/>
      <c r="AZ1114" s="210"/>
      <c r="BA1114" s="210"/>
      <c r="BB1114" s="210"/>
      <c r="BC1114" s="210"/>
      <c r="BD1114" s="210"/>
      <c r="BE1114" s="210"/>
      <c r="BF1114" s="210"/>
      <c r="BG1114" s="210"/>
      <c r="BH1114" s="210"/>
    </row>
    <row r="1115" spans="1:60" outlineLevel="1" x14ac:dyDescent="0.25">
      <c r="A1115" s="217"/>
      <c r="B1115" s="218"/>
      <c r="C1115" s="244" t="s">
        <v>2139</v>
      </c>
      <c r="D1115" s="222"/>
      <c r="E1115" s="223">
        <v>220.1446</v>
      </c>
      <c r="F1115" s="220"/>
      <c r="G1115" s="220"/>
      <c r="H1115" s="220"/>
      <c r="I1115" s="220"/>
      <c r="J1115" s="220"/>
      <c r="K1115" s="220"/>
      <c r="L1115" s="220"/>
      <c r="M1115" s="220"/>
      <c r="N1115" s="220"/>
      <c r="O1115" s="220"/>
      <c r="P1115" s="220"/>
      <c r="Q1115" s="220"/>
      <c r="R1115" s="220"/>
      <c r="S1115" s="220"/>
      <c r="T1115" s="220"/>
      <c r="U1115" s="220"/>
      <c r="V1115" s="220"/>
      <c r="W1115" s="220"/>
      <c r="X1115" s="220"/>
      <c r="Y1115" s="210"/>
      <c r="Z1115" s="210"/>
      <c r="AA1115" s="210"/>
      <c r="AB1115" s="210"/>
      <c r="AC1115" s="210"/>
      <c r="AD1115" s="210"/>
      <c r="AE1115" s="210"/>
      <c r="AF1115" s="210"/>
      <c r="AG1115" s="210" t="s">
        <v>282</v>
      </c>
      <c r="AH1115" s="210">
        <v>0</v>
      </c>
      <c r="AI1115" s="210"/>
      <c r="AJ1115" s="210"/>
      <c r="AK1115" s="210"/>
      <c r="AL1115" s="210"/>
      <c r="AM1115" s="210"/>
      <c r="AN1115" s="210"/>
      <c r="AO1115" s="210"/>
      <c r="AP1115" s="210"/>
      <c r="AQ1115" s="210"/>
      <c r="AR1115" s="210"/>
      <c r="AS1115" s="210"/>
      <c r="AT1115" s="210"/>
      <c r="AU1115" s="210"/>
      <c r="AV1115" s="210"/>
      <c r="AW1115" s="210"/>
      <c r="AX1115" s="210"/>
      <c r="AY1115" s="210"/>
      <c r="AZ1115" s="210"/>
      <c r="BA1115" s="210"/>
      <c r="BB1115" s="210"/>
      <c r="BC1115" s="210"/>
      <c r="BD1115" s="210"/>
      <c r="BE1115" s="210"/>
      <c r="BF1115" s="210"/>
      <c r="BG1115" s="210"/>
      <c r="BH1115" s="210"/>
    </row>
    <row r="1116" spans="1:60" outlineLevel="1" x14ac:dyDescent="0.25">
      <c r="A1116" s="217"/>
      <c r="B1116" s="218"/>
      <c r="C1116" s="244" t="s">
        <v>2140</v>
      </c>
      <c r="D1116" s="222"/>
      <c r="E1116" s="223">
        <v>256.13909999999998</v>
      </c>
      <c r="F1116" s="220"/>
      <c r="G1116" s="220"/>
      <c r="H1116" s="220"/>
      <c r="I1116" s="220"/>
      <c r="J1116" s="220"/>
      <c r="K1116" s="220"/>
      <c r="L1116" s="220"/>
      <c r="M1116" s="220"/>
      <c r="N1116" s="220"/>
      <c r="O1116" s="220"/>
      <c r="P1116" s="220"/>
      <c r="Q1116" s="220"/>
      <c r="R1116" s="220"/>
      <c r="S1116" s="220"/>
      <c r="T1116" s="220"/>
      <c r="U1116" s="220"/>
      <c r="V1116" s="220"/>
      <c r="W1116" s="220"/>
      <c r="X1116" s="220"/>
      <c r="Y1116" s="210"/>
      <c r="Z1116" s="210"/>
      <c r="AA1116" s="210"/>
      <c r="AB1116" s="210"/>
      <c r="AC1116" s="210"/>
      <c r="AD1116" s="210"/>
      <c r="AE1116" s="210"/>
      <c r="AF1116" s="210"/>
      <c r="AG1116" s="210" t="s">
        <v>282</v>
      </c>
      <c r="AH1116" s="210">
        <v>0</v>
      </c>
      <c r="AI1116" s="210"/>
      <c r="AJ1116" s="210"/>
      <c r="AK1116" s="210"/>
      <c r="AL1116" s="210"/>
      <c r="AM1116" s="210"/>
      <c r="AN1116" s="210"/>
      <c r="AO1116" s="210"/>
      <c r="AP1116" s="210"/>
      <c r="AQ1116" s="210"/>
      <c r="AR1116" s="210"/>
      <c r="AS1116" s="210"/>
      <c r="AT1116" s="210"/>
      <c r="AU1116" s="210"/>
      <c r="AV1116" s="210"/>
      <c r="AW1116" s="210"/>
      <c r="AX1116" s="210"/>
      <c r="AY1116" s="210"/>
      <c r="AZ1116" s="210"/>
      <c r="BA1116" s="210"/>
      <c r="BB1116" s="210"/>
      <c r="BC1116" s="210"/>
      <c r="BD1116" s="210"/>
      <c r="BE1116" s="210"/>
      <c r="BF1116" s="210"/>
      <c r="BG1116" s="210"/>
      <c r="BH1116" s="210"/>
    </row>
    <row r="1117" spans="1:60" outlineLevel="1" x14ac:dyDescent="0.25">
      <c r="A1117" s="217"/>
      <c r="B1117" s="218"/>
      <c r="C1117" s="244" t="s">
        <v>2141</v>
      </c>
      <c r="D1117" s="222"/>
      <c r="E1117" s="223">
        <v>92.876999999999995</v>
      </c>
      <c r="F1117" s="220"/>
      <c r="G1117" s="220"/>
      <c r="H1117" s="220"/>
      <c r="I1117" s="220"/>
      <c r="J1117" s="220"/>
      <c r="K1117" s="220"/>
      <c r="L1117" s="220"/>
      <c r="M1117" s="220"/>
      <c r="N1117" s="220"/>
      <c r="O1117" s="220"/>
      <c r="P1117" s="220"/>
      <c r="Q1117" s="220"/>
      <c r="R1117" s="220"/>
      <c r="S1117" s="220"/>
      <c r="T1117" s="220"/>
      <c r="U1117" s="220"/>
      <c r="V1117" s="220"/>
      <c r="W1117" s="220"/>
      <c r="X1117" s="220"/>
      <c r="Y1117" s="210"/>
      <c r="Z1117" s="210"/>
      <c r="AA1117" s="210"/>
      <c r="AB1117" s="210"/>
      <c r="AC1117" s="210"/>
      <c r="AD1117" s="210"/>
      <c r="AE1117" s="210"/>
      <c r="AF1117" s="210"/>
      <c r="AG1117" s="210" t="s">
        <v>282</v>
      </c>
      <c r="AH1117" s="210">
        <v>0</v>
      </c>
      <c r="AI1117" s="210"/>
      <c r="AJ1117" s="210"/>
      <c r="AK1117" s="210"/>
      <c r="AL1117" s="210"/>
      <c r="AM1117" s="210"/>
      <c r="AN1117" s="210"/>
      <c r="AO1117" s="210"/>
      <c r="AP1117" s="210"/>
      <c r="AQ1117" s="210"/>
      <c r="AR1117" s="210"/>
      <c r="AS1117" s="210"/>
      <c r="AT1117" s="210"/>
      <c r="AU1117" s="210"/>
      <c r="AV1117" s="210"/>
      <c r="AW1117" s="210"/>
      <c r="AX1117" s="210"/>
      <c r="AY1117" s="210"/>
      <c r="AZ1117" s="210"/>
      <c r="BA1117" s="210"/>
      <c r="BB1117" s="210"/>
      <c r="BC1117" s="210"/>
      <c r="BD1117" s="210"/>
      <c r="BE1117" s="210"/>
      <c r="BF1117" s="210"/>
      <c r="BG1117" s="210"/>
      <c r="BH1117" s="210"/>
    </row>
    <row r="1118" spans="1:60" outlineLevel="1" x14ac:dyDescent="0.25">
      <c r="A1118" s="217"/>
      <c r="B1118" s="218"/>
      <c r="C1118" s="244" t="s">
        <v>2142</v>
      </c>
      <c r="D1118" s="222"/>
      <c r="E1118" s="223">
        <v>21.84</v>
      </c>
      <c r="F1118" s="220"/>
      <c r="G1118" s="220"/>
      <c r="H1118" s="220"/>
      <c r="I1118" s="220"/>
      <c r="J1118" s="220"/>
      <c r="K1118" s="220"/>
      <c r="L1118" s="220"/>
      <c r="M1118" s="220"/>
      <c r="N1118" s="220"/>
      <c r="O1118" s="220"/>
      <c r="P1118" s="220"/>
      <c r="Q1118" s="220"/>
      <c r="R1118" s="220"/>
      <c r="S1118" s="220"/>
      <c r="T1118" s="220"/>
      <c r="U1118" s="220"/>
      <c r="V1118" s="220"/>
      <c r="W1118" s="220"/>
      <c r="X1118" s="220"/>
      <c r="Y1118" s="210"/>
      <c r="Z1118" s="210"/>
      <c r="AA1118" s="210"/>
      <c r="AB1118" s="210"/>
      <c r="AC1118" s="210"/>
      <c r="AD1118" s="210"/>
      <c r="AE1118" s="210"/>
      <c r="AF1118" s="210"/>
      <c r="AG1118" s="210" t="s">
        <v>282</v>
      </c>
      <c r="AH1118" s="210">
        <v>0</v>
      </c>
      <c r="AI1118" s="210"/>
      <c r="AJ1118" s="210"/>
      <c r="AK1118" s="210"/>
      <c r="AL1118" s="210"/>
      <c r="AM1118" s="210"/>
      <c r="AN1118" s="210"/>
      <c r="AO1118" s="210"/>
      <c r="AP1118" s="210"/>
      <c r="AQ1118" s="210"/>
      <c r="AR1118" s="210"/>
      <c r="AS1118" s="210"/>
      <c r="AT1118" s="210"/>
      <c r="AU1118" s="210"/>
      <c r="AV1118" s="210"/>
      <c r="AW1118" s="210"/>
      <c r="AX1118" s="210"/>
      <c r="AY1118" s="210"/>
      <c r="AZ1118" s="210"/>
      <c r="BA1118" s="210"/>
      <c r="BB1118" s="210"/>
      <c r="BC1118" s="210"/>
      <c r="BD1118" s="210"/>
      <c r="BE1118" s="210"/>
      <c r="BF1118" s="210"/>
      <c r="BG1118" s="210"/>
      <c r="BH1118" s="210"/>
    </row>
    <row r="1119" spans="1:60" outlineLevel="1" x14ac:dyDescent="0.25">
      <c r="A1119" s="217"/>
      <c r="B1119" s="218"/>
      <c r="C1119" s="244" t="s">
        <v>2143</v>
      </c>
      <c r="D1119" s="222"/>
      <c r="E1119" s="223">
        <v>633.20479999999998</v>
      </c>
      <c r="F1119" s="220"/>
      <c r="G1119" s="220"/>
      <c r="H1119" s="220"/>
      <c r="I1119" s="220"/>
      <c r="J1119" s="220"/>
      <c r="K1119" s="220"/>
      <c r="L1119" s="220"/>
      <c r="M1119" s="220"/>
      <c r="N1119" s="220"/>
      <c r="O1119" s="220"/>
      <c r="P1119" s="220"/>
      <c r="Q1119" s="220"/>
      <c r="R1119" s="220"/>
      <c r="S1119" s="220"/>
      <c r="T1119" s="220"/>
      <c r="U1119" s="220"/>
      <c r="V1119" s="220"/>
      <c r="W1119" s="220"/>
      <c r="X1119" s="220"/>
      <c r="Y1119" s="210"/>
      <c r="Z1119" s="210"/>
      <c r="AA1119" s="210"/>
      <c r="AB1119" s="210"/>
      <c r="AC1119" s="210"/>
      <c r="AD1119" s="210"/>
      <c r="AE1119" s="210"/>
      <c r="AF1119" s="210"/>
      <c r="AG1119" s="210" t="s">
        <v>282</v>
      </c>
      <c r="AH1119" s="210">
        <v>0</v>
      </c>
      <c r="AI1119" s="210"/>
      <c r="AJ1119" s="210"/>
      <c r="AK1119" s="210"/>
      <c r="AL1119" s="210"/>
      <c r="AM1119" s="210"/>
      <c r="AN1119" s="210"/>
      <c r="AO1119" s="210"/>
      <c r="AP1119" s="210"/>
      <c r="AQ1119" s="210"/>
      <c r="AR1119" s="210"/>
      <c r="AS1119" s="210"/>
      <c r="AT1119" s="210"/>
      <c r="AU1119" s="210"/>
      <c r="AV1119" s="210"/>
      <c r="AW1119" s="210"/>
      <c r="AX1119" s="210"/>
      <c r="AY1119" s="210"/>
      <c r="AZ1119" s="210"/>
      <c r="BA1119" s="210"/>
      <c r="BB1119" s="210"/>
      <c r="BC1119" s="210"/>
      <c r="BD1119" s="210"/>
      <c r="BE1119" s="210"/>
      <c r="BF1119" s="210"/>
      <c r="BG1119" s="210"/>
      <c r="BH1119" s="210"/>
    </row>
    <row r="1120" spans="1:60" outlineLevel="1" x14ac:dyDescent="0.25">
      <c r="A1120" s="217"/>
      <c r="B1120" s="218"/>
      <c r="C1120" s="244" t="s">
        <v>2144</v>
      </c>
      <c r="D1120" s="222"/>
      <c r="E1120" s="223">
        <v>237.6756</v>
      </c>
      <c r="F1120" s="220"/>
      <c r="G1120" s="220"/>
      <c r="H1120" s="220"/>
      <c r="I1120" s="220"/>
      <c r="J1120" s="220"/>
      <c r="K1120" s="220"/>
      <c r="L1120" s="220"/>
      <c r="M1120" s="220"/>
      <c r="N1120" s="220"/>
      <c r="O1120" s="220"/>
      <c r="P1120" s="220"/>
      <c r="Q1120" s="220"/>
      <c r="R1120" s="220"/>
      <c r="S1120" s="220"/>
      <c r="T1120" s="220"/>
      <c r="U1120" s="220"/>
      <c r="V1120" s="220"/>
      <c r="W1120" s="220"/>
      <c r="X1120" s="220"/>
      <c r="Y1120" s="210"/>
      <c r="Z1120" s="210"/>
      <c r="AA1120" s="210"/>
      <c r="AB1120" s="210"/>
      <c r="AC1120" s="210"/>
      <c r="AD1120" s="210"/>
      <c r="AE1120" s="210"/>
      <c r="AF1120" s="210"/>
      <c r="AG1120" s="210" t="s">
        <v>282</v>
      </c>
      <c r="AH1120" s="210">
        <v>0</v>
      </c>
      <c r="AI1120" s="210"/>
      <c r="AJ1120" s="210"/>
      <c r="AK1120" s="210"/>
      <c r="AL1120" s="210"/>
      <c r="AM1120" s="210"/>
      <c r="AN1120" s="210"/>
      <c r="AO1120" s="210"/>
      <c r="AP1120" s="210"/>
      <c r="AQ1120" s="210"/>
      <c r="AR1120" s="210"/>
      <c r="AS1120" s="210"/>
      <c r="AT1120" s="210"/>
      <c r="AU1120" s="210"/>
      <c r="AV1120" s="210"/>
      <c r="AW1120" s="210"/>
      <c r="AX1120" s="210"/>
      <c r="AY1120" s="210"/>
      <c r="AZ1120" s="210"/>
      <c r="BA1120" s="210"/>
      <c r="BB1120" s="210"/>
      <c r="BC1120" s="210"/>
      <c r="BD1120" s="210"/>
      <c r="BE1120" s="210"/>
      <c r="BF1120" s="210"/>
      <c r="BG1120" s="210"/>
      <c r="BH1120" s="210"/>
    </row>
    <row r="1121" spans="1:60" outlineLevel="1" x14ac:dyDescent="0.25">
      <c r="A1121" s="217"/>
      <c r="B1121" s="218"/>
      <c r="C1121" s="244" t="s">
        <v>2145</v>
      </c>
      <c r="D1121" s="222"/>
      <c r="E1121" s="223">
        <v>260.05560000000003</v>
      </c>
      <c r="F1121" s="220"/>
      <c r="G1121" s="220"/>
      <c r="H1121" s="220"/>
      <c r="I1121" s="220"/>
      <c r="J1121" s="220"/>
      <c r="K1121" s="220"/>
      <c r="L1121" s="220"/>
      <c r="M1121" s="220"/>
      <c r="N1121" s="220"/>
      <c r="O1121" s="220"/>
      <c r="P1121" s="220"/>
      <c r="Q1121" s="220"/>
      <c r="R1121" s="220"/>
      <c r="S1121" s="220"/>
      <c r="T1121" s="220"/>
      <c r="U1121" s="220"/>
      <c r="V1121" s="220"/>
      <c r="W1121" s="220"/>
      <c r="X1121" s="220"/>
      <c r="Y1121" s="210"/>
      <c r="Z1121" s="210"/>
      <c r="AA1121" s="210"/>
      <c r="AB1121" s="210"/>
      <c r="AC1121" s="210"/>
      <c r="AD1121" s="210"/>
      <c r="AE1121" s="210"/>
      <c r="AF1121" s="210"/>
      <c r="AG1121" s="210" t="s">
        <v>282</v>
      </c>
      <c r="AH1121" s="210">
        <v>0</v>
      </c>
      <c r="AI1121" s="210"/>
      <c r="AJ1121" s="210"/>
      <c r="AK1121" s="210"/>
      <c r="AL1121" s="210"/>
      <c r="AM1121" s="210"/>
      <c r="AN1121" s="210"/>
      <c r="AO1121" s="210"/>
      <c r="AP1121" s="210"/>
      <c r="AQ1121" s="210"/>
      <c r="AR1121" s="210"/>
      <c r="AS1121" s="210"/>
      <c r="AT1121" s="210"/>
      <c r="AU1121" s="210"/>
      <c r="AV1121" s="210"/>
      <c r="AW1121" s="210"/>
      <c r="AX1121" s="210"/>
      <c r="AY1121" s="210"/>
      <c r="AZ1121" s="210"/>
      <c r="BA1121" s="210"/>
      <c r="BB1121" s="210"/>
      <c r="BC1121" s="210"/>
      <c r="BD1121" s="210"/>
      <c r="BE1121" s="210"/>
      <c r="BF1121" s="210"/>
      <c r="BG1121" s="210"/>
      <c r="BH1121" s="210"/>
    </row>
    <row r="1122" spans="1:60" outlineLevel="1" x14ac:dyDescent="0.25">
      <c r="A1122" s="217"/>
      <c r="B1122" s="218"/>
      <c r="C1122" s="244" t="s">
        <v>2146</v>
      </c>
      <c r="D1122" s="222"/>
      <c r="E1122" s="223">
        <v>38.418999999999997</v>
      </c>
      <c r="F1122" s="220"/>
      <c r="G1122" s="220"/>
      <c r="H1122" s="220"/>
      <c r="I1122" s="220"/>
      <c r="J1122" s="220"/>
      <c r="K1122" s="220"/>
      <c r="L1122" s="220"/>
      <c r="M1122" s="220"/>
      <c r="N1122" s="220"/>
      <c r="O1122" s="220"/>
      <c r="P1122" s="220"/>
      <c r="Q1122" s="220"/>
      <c r="R1122" s="220"/>
      <c r="S1122" s="220"/>
      <c r="T1122" s="220"/>
      <c r="U1122" s="220"/>
      <c r="V1122" s="220"/>
      <c r="W1122" s="220"/>
      <c r="X1122" s="220"/>
      <c r="Y1122" s="210"/>
      <c r="Z1122" s="210"/>
      <c r="AA1122" s="210"/>
      <c r="AB1122" s="210"/>
      <c r="AC1122" s="210"/>
      <c r="AD1122" s="210"/>
      <c r="AE1122" s="210"/>
      <c r="AF1122" s="210"/>
      <c r="AG1122" s="210" t="s">
        <v>282</v>
      </c>
      <c r="AH1122" s="210">
        <v>0</v>
      </c>
      <c r="AI1122" s="210"/>
      <c r="AJ1122" s="210"/>
      <c r="AK1122" s="210"/>
      <c r="AL1122" s="210"/>
      <c r="AM1122" s="210"/>
      <c r="AN1122" s="210"/>
      <c r="AO1122" s="210"/>
      <c r="AP1122" s="210"/>
      <c r="AQ1122" s="210"/>
      <c r="AR1122" s="210"/>
      <c r="AS1122" s="210"/>
      <c r="AT1122" s="210"/>
      <c r="AU1122" s="210"/>
      <c r="AV1122" s="210"/>
      <c r="AW1122" s="210"/>
      <c r="AX1122" s="210"/>
      <c r="AY1122" s="210"/>
      <c r="AZ1122" s="210"/>
      <c r="BA1122" s="210"/>
      <c r="BB1122" s="210"/>
      <c r="BC1122" s="210"/>
      <c r="BD1122" s="210"/>
      <c r="BE1122" s="210"/>
      <c r="BF1122" s="210"/>
      <c r="BG1122" s="210"/>
      <c r="BH1122" s="210"/>
    </row>
    <row r="1123" spans="1:60" outlineLevel="1" x14ac:dyDescent="0.25">
      <c r="A1123" s="217"/>
      <c r="B1123" s="218"/>
      <c r="C1123" s="264" t="s">
        <v>367</v>
      </c>
      <c r="D1123" s="248"/>
      <c r="E1123" s="249">
        <v>1899.6712</v>
      </c>
      <c r="F1123" s="220"/>
      <c r="G1123" s="220"/>
      <c r="H1123" s="220"/>
      <c r="I1123" s="220"/>
      <c r="J1123" s="220"/>
      <c r="K1123" s="220"/>
      <c r="L1123" s="220"/>
      <c r="M1123" s="220"/>
      <c r="N1123" s="220"/>
      <c r="O1123" s="220"/>
      <c r="P1123" s="220"/>
      <c r="Q1123" s="220"/>
      <c r="R1123" s="220"/>
      <c r="S1123" s="220"/>
      <c r="T1123" s="220"/>
      <c r="U1123" s="220"/>
      <c r="V1123" s="220"/>
      <c r="W1123" s="220"/>
      <c r="X1123" s="220"/>
      <c r="Y1123" s="210"/>
      <c r="Z1123" s="210"/>
      <c r="AA1123" s="210"/>
      <c r="AB1123" s="210"/>
      <c r="AC1123" s="210"/>
      <c r="AD1123" s="210"/>
      <c r="AE1123" s="210"/>
      <c r="AF1123" s="210"/>
      <c r="AG1123" s="210" t="s">
        <v>282</v>
      </c>
      <c r="AH1123" s="210">
        <v>1</v>
      </c>
      <c r="AI1123" s="210"/>
      <c r="AJ1123" s="210"/>
      <c r="AK1123" s="210"/>
      <c r="AL1123" s="210"/>
      <c r="AM1123" s="210"/>
      <c r="AN1123" s="210"/>
      <c r="AO1123" s="210"/>
      <c r="AP1123" s="210"/>
      <c r="AQ1123" s="210"/>
      <c r="AR1123" s="210"/>
      <c r="AS1123" s="210"/>
      <c r="AT1123" s="210"/>
      <c r="AU1123" s="210"/>
      <c r="AV1123" s="210"/>
      <c r="AW1123" s="210"/>
      <c r="AX1123" s="210"/>
      <c r="AY1123" s="210"/>
      <c r="AZ1123" s="210"/>
      <c r="BA1123" s="210"/>
      <c r="BB1123" s="210"/>
      <c r="BC1123" s="210"/>
      <c r="BD1123" s="210"/>
      <c r="BE1123" s="210"/>
      <c r="BF1123" s="210"/>
      <c r="BG1123" s="210"/>
      <c r="BH1123" s="210"/>
    </row>
    <row r="1124" spans="1:60" outlineLevel="1" x14ac:dyDescent="0.25">
      <c r="A1124" s="217"/>
      <c r="B1124" s="218"/>
      <c r="C1124" s="244" t="s">
        <v>368</v>
      </c>
      <c r="D1124" s="222"/>
      <c r="E1124" s="223"/>
      <c r="F1124" s="220"/>
      <c r="G1124" s="220"/>
      <c r="H1124" s="220"/>
      <c r="I1124" s="220"/>
      <c r="J1124" s="220"/>
      <c r="K1124" s="220"/>
      <c r="L1124" s="220"/>
      <c r="M1124" s="220"/>
      <c r="N1124" s="220"/>
      <c r="O1124" s="220"/>
      <c r="P1124" s="220"/>
      <c r="Q1124" s="220"/>
      <c r="R1124" s="220"/>
      <c r="S1124" s="220"/>
      <c r="T1124" s="220"/>
      <c r="U1124" s="220"/>
      <c r="V1124" s="220"/>
      <c r="W1124" s="220"/>
      <c r="X1124" s="220"/>
      <c r="Y1124" s="210"/>
      <c r="Z1124" s="210"/>
      <c r="AA1124" s="210"/>
      <c r="AB1124" s="210"/>
      <c r="AC1124" s="210"/>
      <c r="AD1124" s="210"/>
      <c r="AE1124" s="210"/>
      <c r="AF1124" s="210"/>
      <c r="AG1124" s="210" t="s">
        <v>282</v>
      </c>
      <c r="AH1124" s="210">
        <v>0</v>
      </c>
      <c r="AI1124" s="210"/>
      <c r="AJ1124" s="210"/>
      <c r="AK1124" s="210"/>
      <c r="AL1124" s="210"/>
      <c r="AM1124" s="210"/>
      <c r="AN1124" s="210"/>
      <c r="AO1124" s="210"/>
      <c r="AP1124" s="210"/>
      <c r="AQ1124" s="210"/>
      <c r="AR1124" s="210"/>
      <c r="AS1124" s="210"/>
      <c r="AT1124" s="210"/>
      <c r="AU1124" s="210"/>
      <c r="AV1124" s="210"/>
      <c r="AW1124" s="210"/>
      <c r="AX1124" s="210"/>
      <c r="AY1124" s="210"/>
      <c r="AZ1124" s="210"/>
      <c r="BA1124" s="210"/>
      <c r="BB1124" s="210"/>
      <c r="BC1124" s="210"/>
      <c r="BD1124" s="210"/>
      <c r="BE1124" s="210"/>
      <c r="BF1124" s="210"/>
      <c r="BG1124" s="210"/>
      <c r="BH1124" s="210"/>
    </row>
    <row r="1125" spans="1:60" outlineLevel="1" x14ac:dyDescent="0.25">
      <c r="A1125" s="217"/>
      <c r="B1125" s="218"/>
      <c r="C1125" s="244" t="s">
        <v>2147</v>
      </c>
      <c r="D1125" s="222"/>
      <c r="E1125" s="223">
        <v>76.191999999999993</v>
      </c>
      <c r="F1125" s="220"/>
      <c r="G1125" s="220"/>
      <c r="H1125" s="220"/>
      <c r="I1125" s="220"/>
      <c r="J1125" s="220"/>
      <c r="K1125" s="220"/>
      <c r="L1125" s="220"/>
      <c r="M1125" s="220"/>
      <c r="N1125" s="220"/>
      <c r="O1125" s="220"/>
      <c r="P1125" s="220"/>
      <c r="Q1125" s="220"/>
      <c r="R1125" s="220"/>
      <c r="S1125" s="220"/>
      <c r="T1125" s="220"/>
      <c r="U1125" s="220"/>
      <c r="V1125" s="220"/>
      <c r="W1125" s="220"/>
      <c r="X1125" s="220"/>
      <c r="Y1125" s="210"/>
      <c r="Z1125" s="210"/>
      <c r="AA1125" s="210"/>
      <c r="AB1125" s="210"/>
      <c r="AC1125" s="210"/>
      <c r="AD1125" s="210"/>
      <c r="AE1125" s="210"/>
      <c r="AF1125" s="210"/>
      <c r="AG1125" s="210" t="s">
        <v>282</v>
      </c>
      <c r="AH1125" s="210">
        <v>0</v>
      </c>
      <c r="AI1125" s="210"/>
      <c r="AJ1125" s="210"/>
      <c r="AK1125" s="210"/>
      <c r="AL1125" s="210"/>
      <c r="AM1125" s="210"/>
      <c r="AN1125" s="210"/>
      <c r="AO1125" s="210"/>
      <c r="AP1125" s="210"/>
      <c r="AQ1125" s="210"/>
      <c r="AR1125" s="210"/>
      <c r="AS1125" s="210"/>
      <c r="AT1125" s="210"/>
      <c r="AU1125" s="210"/>
      <c r="AV1125" s="210"/>
      <c r="AW1125" s="210"/>
      <c r="AX1125" s="210"/>
      <c r="AY1125" s="210"/>
      <c r="AZ1125" s="210"/>
      <c r="BA1125" s="210"/>
      <c r="BB1125" s="210"/>
      <c r="BC1125" s="210"/>
      <c r="BD1125" s="210"/>
      <c r="BE1125" s="210"/>
      <c r="BF1125" s="210"/>
      <c r="BG1125" s="210"/>
      <c r="BH1125" s="210"/>
    </row>
    <row r="1126" spans="1:60" outlineLevel="1" x14ac:dyDescent="0.25">
      <c r="A1126" s="217"/>
      <c r="B1126" s="218"/>
      <c r="C1126" s="244" t="s">
        <v>2148</v>
      </c>
      <c r="D1126" s="222"/>
      <c r="E1126" s="223">
        <v>152</v>
      </c>
      <c r="F1126" s="220"/>
      <c r="G1126" s="220"/>
      <c r="H1126" s="220"/>
      <c r="I1126" s="220"/>
      <c r="J1126" s="220"/>
      <c r="K1126" s="220"/>
      <c r="L1126" s="220"/>
      <c r="M1126" s="220"/>
      <c r="N1126" s="220"/>
      <c r="O1126" s="220"/>
      <c r="P1126" s="220"/>
      <c r="Q1126" s="220"/>
      <c r="R1126" s="220"/>
      <c r="S1126" s="220"/>
      <c r="T1126" s="220"/>
      <c r="U1126" s="220"/>
      <c r="V1126" s="220"/>
      <c r="W1126" s="220"/>
      <c r="X1126" s="220"/>
      <c r="Y1126" s="210"/>
      <c r="Z1126" s="210"/>
      <c r="AA1126" s="210"/>
      <c r="AB1126" s="210"/>
      <c r="AC1126" s="210"/>
      <c r="AD1126" s="210"/>
      <c r="AE1126" s="210"/>
      <c r="AF1126" s="210"/>
      <c r="AG1126" s="210" t="s">
        <v>282</v>
      </c>
      <c r="AH1126" s="210">
        <v>0</v>
      </c>
      <c r="AI1126" s="210"/>
      <c r="AJ1126" s="210"/>
      <c r="AK1126" s="210"/>
      <c r="AL1126" s="210"/>
      <c r="AM1126" s="210"/>
      <c r="AN1126" s="210"/>
      <c r="AO1126" s="210"/>
      <c r="AP1126" s="210"/>
      <c r="AQ1126" s="210"/>
      <c r="AR1126" s="210"/>
      <c r="AS1126" s="210"/>
      <c r="AT1126" s="210"/>
      <c r="AU1126" s="210"/>
      <c r="AV1126" s="210"/>
      <c r="AW1126" s="210"/>
      <c r="AX1126" s="210"/>
      <c r="AY1126" s="210"/>
      <c r="AZ1126" s="210"/>
      <c r="BA1126" s="210"/>
      <c r="BB1126" s="210"/>
      <c r="BC1126" s="210"/>
      <c r="BD1126" s="210"/>
      <c r="BE1126" s="210"/>
      <c r="BF1126" s="210"/>
      <c r="BG1126" s="210"/>
      <c r="BH1126" s="210"/>
    </row>
    <row r="1127" spans="1:60" outlineLevel="1" x14ac:dyDescent="0.25">
      <c r="A1127" s="217"/>
      <c r="B1127" s="218"/>
      <c r="C1127" s="244" t="s">
        <v>2149</v>
      </c>
      <c r="D1127" s="222"/>
      <c r="E1127" s="223">
        <v>17.399999999999999</v>
      </c>
      <c r="F1127" s="220"/>
      <c r="G1127" s="220"/>
      <c r="H1127" s="220"/>
      <c r="I1127" s="220"/>
      <c r="J1127" s="220"/>
      <c r="K1127" s="220"/>
      <c r="L1127" s="220"/>
      <c r="M1127" s="220"/>
      <c r="N1127" s="220"/>
      <c r="O1127" s="220"/>
      <c r="P1127" s="220"/>
      <c r="Q1127" s="220"/>
      <c r="R1127" s="220"/>
      <c r="S1127" s="220"/>
      <c r="T1127" s="220"/>
      <c r="U1127" s="220"/>
      <c r="V1127" s="220"/>
      <c r="W1127" s="220"/>
      <c r="X1127" s="220"/>
      <c r="Y1127" s="210"/>
      <c r="Z1127" s="210"/>
      <c r="AA1127" s="210"/>
      <c r="AB1127" s="210"/>
      <c r="AC1127" s="210"/>
      <c r="AD1127" s="210"/>
      <c r="AE1127" s="210"/>
      <c r="AF1127" s="210"/>
      <c r="AG1127" s="210" t="s">
        <v>282</v>
      </c>
      <c r="AH1127" s="210">
        <v>0</v>
      </c>
      <c r="AI1127" s="210"/>
      <c r="AJ1127" s="210"/>
      <c r="AK1127" s="210"/>
      <c r="AL1127" s="210"/>
      <c r="AM1127" s="210"/>
      <c r="AN1127" s="210"/>
      <c r="AO1127" s="210"/>
      <c r="AP1127" s="210"/>
      <c r="AQ1127" s="210"/>
      <c r="AR1127" s="210"/>
      <c r="AS1127" s="210"/>
      <c r="AT1127" s="210"/>
      <c r="AU1127" s="210"/>
      <c r="AV1127" s="210"/>
      <c r="AW1127" s="210"/>
      <c r="AX1127" s="210"/>
      <c r="AY1127" s="210"/>
      <c r="AZ1127" s="210"/>
      <c r="BA1127" s="210"/>
      <c r="BB1127" s="210"/>
      <c r="BC1127" s="210"/>
      <c r="BD1127" s="210"/>
      <c r="BE1127" s="210"/>
      <c r="BF1127" s="210"/>
      <c r="BG1127" s="210"/>
      <c r="BH1127" s="210"/>
    </row>
    <row r="1128" spans="1:60" outlineLevel="1" x14ac:dyDescent="0.25">
      <c r="A1128" s="217"/>
      <c r="B1128" s="218"/>
      <c r="C1128" s="244" t="s">
        <v>2150</v>
      </c>
      <c r="D1128" s="222"/>
      <c r="E1128" s="223">
        <v>33.92</v>
      </c>
      <c r="F1128" s="220"/>
      <c r="G1128" s="220"/>
      <c r="H1128" s="220"/>
      <c r="I1128" s="220"/>
      <c r="J1128" s="220"/>
      <c r="K1128" s="220"/>
      <c r="L1128" s="220"/>
      <c r="M1128" s="220"/>
      <c r="N1128" s="220"/>
      <c r="O1128" s="220"/>
      <c r="P1128" s="220"/>
      <c r="Q1128" s="220"/>
      <c r="R1128" s="220"/>
      <c r="S1128" s="220"/>
      <c r="T1128" s="220"/>
      <c r="U1128" s="220"/>
      <c r="V1128" s="220"/>
      <c r="W1128" s="220"/>
      <c r="X1128" s="220"/>
      <c r="Y1128" s="210"/>
      <c r="Z1128" s="210"/>
      <c r="AA1128" s="210"/>
      <c r="AB1128" s="210"/>
      <c r="AC1128" s="210"/>
      <c r="AD1128" s="210"/>
      <c r="AE1128" s="210"/>
      <c r="AF1128" s="210"/>
      <c r="AG1128" s="210" t="s">
        <v>282</v>
      </c>
      <c r="AH1128" s="210">
        <v>0</v>
      </c>
      <c r="AI1128" s="210"/>
      <c r="AJ1128" s="210"/>
      <c r="AK1128" s="210"/>
      <c r="AL1128" s="210"/>
      <c r="AM1128" s="210"/>
      <c r="AN1128" s="210"/>
      <c r="AO1128" s="210"/>
      <c r="AP1128" s="210"/>
      <c r="AQ1128" s="210"/>
      <c r="AR1128" s="210"/>
      <c r="AS1128" s="210"/>
      <c r="AT1128" s="210"/>
      <c r="AU1128" s="210"/>
      <c r="AV1128" s="210"/>
      <c r="AW1128" s="210"/>
      <c r="AX1128" s="210"/>
      <c r="AY1128" s="210"/>
      <c r="AZ1128" s="210"/>
      <c r="BA1128" s="210"/>
      <c r="BB1128" s="210"/>
      <c r="BC1128" s="210"/>
      <c r="BD1128" s="210"/>
      <c r="BE1128" s="210"/>
      <c r="BF1128" s="210"/>
      <c r="BG1128" s="210"/>
      <c r="BH1128" s="210"/>
    </row>
    <row r="1129" spans="1:60" outlineLevel="1" x14ac:dyDescent="0.25">
      <c r="A1129" s="217"/>
      <c r="B1129" s="218"/>
      <c r="C1129" s="244" t="s">
        <v>2151</v>
      </c>
      <c r="D1129" s="222"/>
      <c r="E1129" s="223">
        <v>163.36000000000001</v>
      </c>
      <c r="F1129" s="220"/>
      <c r="G1129" s="220"/>
      <c r="H1129" s="220"/>
      <c r="I1129" s="220"/>
      <c r="J1129" s="220"/>
      <c r="K1129" s="220"/>
      <c r="L1129" s="220"/>
      <c r="M1129" s="220"/>
      <c r="N1129" s="220"/>
      <c r="O1129" s="220"/>
      <c r="P1129" s="220"/>
      <c r="Q1129" s="220"/>
      <c r="R1129" s="220"/>
      <c r="S1129" s="220"/>
      <c r="T1129" s="220"/>
      <c r="U1129" s="220"/>
      <c r="V1129" s="220"/>
      <c r="W1129" s="220"/>
      <c r="X1129" s="220"/>
      <c r="Y1129" s="210"/>
      <c r="Z1129" s="210"/>
      <c r="AA1129" s="210"/>
      <c r="AB1129" s="210"/>
      <c r="AC1129" s="210"/>
      <c r="AD1129" s="210"/>
      <c r="AE1129" s="210"/>
      <c r="AF1129" s="210"/>
      <c r="AG1129" s="210" t="s">
        <v>282</v>
      </c>
      <c r="AH1129" s="210">
        <v>0</v>
      </c>
      <c r="AI1129" s="210"/>
      <c r="AJ1129" s="210"/>
      <c r="AK1129" s="210"/>
      <c r="AL1129" s="210"/>
      <c r="AM1129" s="210"/>
      <c r="AN1129" s="210"/>
      <c r="AO1129" s="210"/>
      <c r="AP1129" s="210"/>
      <c r="AQ1129" s="210"/>
      <c r="AR1129" s="210"/>
      <c r="AS1129" s="210"/>
      <c r="AT1129" s="210"/>
      <c r="AU1129" s="210"/>
      <c r="AV1129" s="210"/>
      <c r="AW1129" s="210"/>
      <c r="AX1129" s="210"/>
      <c r="AY1129" s="210"/>
      <c r="AZ1129" s="210"/>
      <c r="BA1129" s="210"/>
      <c r="BB1129" s="210"/>
      <c r="BC1129" s="210"/>
      <c r="BD1129" s="210"/>
      <c r="BE1129" s="210"/>
      <c r="BF1129" s="210"/>
      <c r="BG1129" s="210"/>
      <c r="BH1129" s="210"/>
    </row>
    <row r="1130" spans="1:60" outlineLevel="1" x14ac:dyDescent="0.25">
      <c r="A1130" s="217"/>
      <c r="B1130" s="218"/>
      <c r="C1130" s="244" t="s">
        <v>2152</v>
      </c>
      <c r="D1130" s="222"/>
      <c r="E1130" s="223">
        <v>9.2590000000000003</v>
      </c>
      <c r="F1130" s="220"/>
      <c r="G1130" s="220"/>
      <c r="H1130" s="220"/>
      <c r="I1130" s="220"/>
      <c r="J1130" s="220"/>
      <c r="K1130" s="220"/>
      <c r="L1130" s="220"/>
      <c r="M1130" s="220"/>
      <c r="N1130" s="220"/>
      <c r="O1130" s="220"/>
      <c r="P1130" s="220"/>
      <c r="Q1130" s="220"/>
      <c r="R1130" s="220"/>
      <c r="S1130" s="220"/>
      <c r="T1130" s="220"/>
      <c r="U1130" s="220"/>
      <c r="V1130" s="220"/>
      <c r="W1130" s="220"/>
      <c r="X1130" s="220"/>
      <c r="Y1130" s="210"/>
      <c r="Z1130" s="210"/>
      <c r="AA1130" s="210"/>
      <c r="AB1130" s="210"/>
      <c r="AC1130" s="210"/>
      <c r="AD1130" s="210"/>
      <c r="AE1130" s="210"/>
      <c r="AF1130" s="210"/>
      <c r="AG1130" s="210" t="s">
        <v>282</v>
      </c>
      <c r="AH1130" s="210">
        <v>0</v>
      </c>
      <c r="AI1130" s="210"/>
      <c r="AJ1130" s="210"/>
      <c r="AK1130" s="210"/>
      <c r="AL1130" s="210"/>
      <c r="AM1130" s="210"/>
      <c r="AN1130" s="210"/>
      <c r="AO1130" s="210"/>
      <c r="AP1130" s="210"/>
      <c r="AQ1130" s="210"/>
      <c r="AR1130" s="210"/>
      <c r="AS1130" s="210"/>
      <c r="AT1130" s="210"/>
      <c r="AU1130" s="210"/>
      <c r="AV1130" s="210"/>
      <c r="AW1130" s="210"/>
      <c r="AX1130" s="210"/>
      <c r="AY1130" s="210"/>
      <c r="AZ1130" s="210"/>
      <c r="BA1130" s="210"/>
      <c r="BB1130" s="210"/>
      <c r="BC1130" s="210"/>
      <c r="BD1130" s="210"/>
      <c r="BE1130" s="210"/>
      <c r="BF1130" s="210"/>
      <c r="BG1130" s="210"/>
      <c r="BH1130" s="210"/>
    </row>
    <row r="1131" spans="1:60" outlineLevel="1" x14ac:dyDescent="0.25">
      <c r="A1131" s="217"/>
      <c r="B1131" s="218"/>
      <c r="C1131" s="244" t="s">
        <v>2153</v>
      </c>
      <c r="D1131" s="222"/>
      <c r="E1131" s="223">
        <v>16.341999999999999</v>
      </c>
      <c r="F1131" s="220"/>
      <c r="G1131" s="220"/>
      <c r="H1131" s="220"/>
      <c r="I1131" s="220"/>
      <c r="J1131" s="220"/>
      <c r="K1131" s="220"/>
      <c r="L1131" s="220"/>
      <c r="M1131" s="220"/>
      <c r="N1131" s="220"/>
      <c r="O1131" s="220"/>
      <c r="P1131" s="220"/>
      <c r="Q1131" s="220"/>
      <c r="R1131" s="220"/>
      <c r="S1131" s="220"/>
      <c r="T1131" s="220"/>
      <c r="U1131" s="220"/>
      <c r="V1131" s="220"/>
      <c r="W1131" s="220"/>
      <c r="X1131" s="220"/>
      <c r="Y1131" s="210"/>
      <c r="Z1131" s="210"/>
      <c r="AA1131" s="210"/>
      <c r="AB1131" s="210"/>
      <c r="AC1131" s="210"/>
      <c r="AD1131" s="210"/>
      <c r="AE1131" s="210"/>
      <c r="AF1131" s="210"/>
      <c r="AG1131" s="210" t="s">
        <v>282</v>
      </c>
      <c r="AH1131" s="210">
        <v>0</v>
      </c>
      <c r="AI1131" s="210"/>
      <c r="AJ1131" s="210"/>
      <c r="AK1131" s="210"/>
      <c r="AL1131" s="210"/>
      <c r="AM1131" s="210"/>
      <c r="AN1131" s="210"/>
      <c r="AO1131" s="210"/>
      <c r="AP1131" s="210"/>
      <c r="AQ1131" s="210"/>
      <c r="AR1131" s="210"/>
      <c r="AS1131" s="210"/>
      <c r="AT1131" s="210"/>
      <c r="AU1131" s="210"/>
      <c r="AV1131" s="210"/>
      <c r="AW1131" s="210"/>
      <c r="AX1131" s="210"/>
      <c r="AY1131" s="210"/>
      <c r="AZ1131" s="210"/>
      <c r="BA1131" s="210"/>
      <c r="BB1131" s="210"/>
      <c r="BC1131" s="210"/>
      <c r="BD1131" s="210"/>
      <c r="BE1131" s="210"/>
      <c r="BF1131" s="210"/>
      <c r="BG1131" s="210"/>
      <c r="BH1131" s="210"/>
    </row>
    <row r="1132" spans="1:60" outlineLevel="1" x14ac:dyDescent="0.25">
      <c r="A1132" s="217"/>
      <c r="B1132" s="218"/>
      <c r="C1132" s="244" t="s">
        <v>2154</v>
      </c>
      <c r="D1132" s="222"/>
      <c r="E1132" s="223">
        <v>16.850999999999999</v>
      </c>
      <c r="F1132" s="220"/>
      <c r="G1132" s="220"/>
      <c r="H1132" s="220"/>
      <c r="I1132" s="220"/>
      <c r="J1132" s="220"/>
      <c r="K1132" s="220"/>
      <c r="L1132" s="220"/>
      <c r="M1132" s="220"/>
      <c r="N1132" s="220"/>
      <c r="O1132" s="220"/>
      <c r="P1132" s="220"/>
      <c r="Q1132" s="220"/>
      <c r="R1132" s="220"/>
      <c r="S1132" s="220"/>
      <c r="T1132" s="220"/>
      <c r="U1132" s="220"/>
      <c r="V1132" s="220"/>
      <c r="W1132" s="220"/>
      <c r="X1132" s="220"/>
      <c r="Y1132" s="210"/>
      <c r="Z1132" s="210"/>
      <c r="AA1132" s="210"/>
      <c r="AB1132" s="210"/>
      <c r="AC1132" s="210"/>
      <c r="AD1132" s="210"/>
      <c r="AE1132" s="210"/>
      <c r="AF1132" s="210"/>
      <c r="AG1132" s="210" t="s">
        <v>282</v>
      </c>
      <c r="AH1132" s="210">
        <v>0</v>
      </c>
      <c r="AI1132" s="210"/>
      <c r="AJ1132" s="210"/>
      <c r="AK1132" s="210"/>
      <c r="AL1132" s="210"/>
      <c r="AM1132" s="210"/>
      <c r="AN1132" s="210"/>
      <c r="AO1132" s="210"/>
      <c r="AP1132" s="210"/>
      <c r="AQ1132" s="210"/>
      <c r="AR1132" s="210"/>
      <c r="AS1132" s="210"/>
      <c r="AT1132" s="210"/>
      <c r="AU1132" s="210"/>
      <c r="AV1132" s="210"/>
      <c r="AW1132" s="210"/>
      <c r="AX1132" s="210"/>
      <c r="AY1132" s="210"/>
      <c r="AZ1132" s="210"/>
      <c r="BA1132" s="210"/>
      <c r="BB1132" s="210"/>
      <c r="BC1132" s="210"/>
      <c r="BD1132" s="210"/>
      <c r="BE1132" s="210"/>
      <c r="BF1132" s="210"/>
      <c r="BG1132" s="210"/>
      <c r="BH1132" s="210"/>
    </row>
    <row r="1133" spans="1:60" outlineLevel="1" x14ac:dyDescent="0.25">
      <c r="A1133" s="217"/>
      <c r="B1133" s="218"/>
      <c r="C1133" s="264" t="s">
        <v>367</v>
      </c>
      <c r="D1133" s="248"/>
      <c r="E1133" s="249">
        <v>485.32400000000001</v>
      </c>
      <c r="F1133" s="220"/>
      <c r="G1133" s="220"/>
      <c r="H1133" s="220"/>
      <c r="I1133" s="220"/>
      <c r="J1133" s="220"/>
      <c r="K1133" s="220"/>
      <c r="L1133" s="220"/>
      <c r="M1133" s="220"/>
      <c r="N1133" s="220"/>
      <c r="O1133" s="220"/>
      <c r="P1133" s="220"/>
      <c r="Q1133" s="220"/>
      <c r="R1133" s="220"/>
      <c r="S1133" s="220"/>
      <c r="T1133" s="220"/>
      <c r="U1133" s="220"/>
      <c r="V1133" s="220"/>
      <c r="W1133" s="220"/>
      <c r="X1133" s="220"/>
      <c r="Y1133" s="210"/>
      <c r="Z1133" s="210"/>
      <c r="AA1133" s="210"/>
      <c r="AB1133" s="210"/>
      <c r="AC1133" s="210"/>
      <c r="AD1133" s="210"/>
      <c r="AE1133" s="210"/>
      <c r="AF1133" s="210"/>
      <c r="AG1133" s="210" t="s">
        <v>282</v>
      </c>
      <c r="AH1133" s="210">
        <v>1</v>
      </c>
      <c r="AI1133" s="210"/>
      <c r="AJ1133" s="210"/>
      <c r="AK1133" s="210"/>
      <c r="AL1133" s="210"/>
      <c r="AM1133" s="210"/>
      <c r="AN1133" s="210"/>
      <c r="AO1133" s="210"/>
      <c r="AP1133" s="210"/>
      <c r="AQ1133" s="210"/>
      <c r="AR1133" s="210"/>
      <c r="AS1133" s="210"/>
      <c r="AT1133" s="210"/>
      <c r="AU1133" s="210"/>
      <c r="AV1133" s="210"/>
      <c r="AW1133" s="210"/>
      <c r="AX1133" s="210"/>
      <c r="AY1133" s="210"/>
      <c r="AZ1133" s="210"/>
      <c r="BA1133" s="210"/>
      <c r="BB1133" s="210"/>
      <c r="BC1133" s="210"/>
      <c r="BD1133" s="210"/>
      <c r="BE1133" s="210"/>
      <c r="BF1133" s="210"/>
      <c r="BG1133" s="210"/>
      <c r="BH1133" s="210"/>
    </row>
    <row r="1134" spans="1:60" outlineLevel="1" x14ac:dyDescent="0.25">
      <c r="A1134" s="217"/>
      <c r="B1134" s="218"/>
      <c r="C1134" s="244" t="s">
        <v>374</v>
      </c>
      <c r="D1134" s="222"/>
      <c r="E1134" s="223"/>
      <c r="F1134" s="220"/>
      <c r="G1134" s="220"/>
      <c r="H1134" s="220"/>
      <c r="I1134" s="220"/>
      <c r="J1134" s="220"/>
      <c r="K1134" s="220"/>
      <c r="L1134" s="220"/>
      <c r="M1134" s="220"/>
      <c r="N1134" s="220"/>
      <c r="O1134" s="220"/>
      <c r="P1134" s="220"/>
      <c r="Q1134" s="220"/>
      <c r="R1134" s="220"/>
      <c r="S1134" s="220"/>
      <c r="T1134" s="220"/>
      <c r="U1134" s="220"/>
      <c r="V1134" s="220"/>
      <c r="W1134" s="220"/>
      <c r="X1134" s="220"/>
      <c r="Y1134" s="210"/>
      <c r="Z1134" s="210"/>
      <c r="AA1134" s="210"/>
      <c r="AB1134" s="210"/>
      <c r="AC1134" s="210"/>
      <c r="AD1134" s="210"/>
      <c r="AE1134" s="210"/>
      <c r="AF1134" s="210"/>
      <c r="AG1134" s="210" t="s">
        <v>282</v>
      </c>
      <c r="AH1134" s="210">
        <v>0</v>
      </c>
      <c r="AI1134" s="210"/>
      <c r="AJ1134" s="210"/>
      <c r="AK1134" s="210"/>
      <c r="AL1134" s="210"/>
      <c r="AM1134" s="210"/>
      <c r="AN1134" s="210"/>
      <c r="AO1134" s="210"/>
      <c r="AP1134" s="210"/>
      <c r="AQ1134" s="210"/>
      <c r="AR1134" s="210"/>
      <c r="AS1134" s="210"/>
      <c r="AT1134" s="210"/>
      <c r="AU1134" s="210"/>
      <c r="AV1134" s="210"/>
      <c r="AW1134" s="210"/>
      <c r="AX1134" s="210"/>
      <c r="AY1134" s="210"/>
      <c r="AZ1134" s="210"/>
      <c r="BA1134" s="210"/>
      <c r="BB1134" s="210"/>
      <c r="BC1134" s="210"/>
      <c r="BD1134" s="210"/>
      <c r="BE1134" s="210"/>
      <c r="BF1134" s="210"/>
      <c r="BG1134" s="210"/>
      <c r="BH1134" s="210"/>
    </row>
    <row r="1135" spans="1:60" outlineLevel="1" x14ac:dyDescent="0.25">
      <c r="A1135" s="217"/>
      <c r="B1135" s="218"/>
      <c r="C1135" s="244" t="s">
        <v>2155</v>
      </c>
      <c r="D1135" s="222"/>
      <c r="E1135" s="223">
        <v>495.6</v>
      </c>
      <c r="F1135" s="220"/>
      <c r="G1135" s="220"/>
      <c r="H1135" s="220"/>
      <c r="I1135" s="220"/>
      <c r="J1135" s="220"/>
      <c r="K1135" s="220"/>
      <c r="L1135" s="220"/>
      <c r="M1135" s="220"/>
      <c r="N1135" s="220"/>
      <c r="O1135" s="220"/>
      <c r="P1135" s="220"/>
      <c r="Q1135" s="220"/>
      <c r="R1135" s="220"/>
      <c r="S1135" s="220"/>
      <c r="T1135" s="220"/>
      <c r="U1135" s="220"/>
      <c r="V1135" s="220"/>
      <c r="W1135" s="220"/>
      <c r="X1135" s="220"/>
      <c r="Y1135" s="210"/>
      <c r="Z1135" s="210"/>
      <c r="AA1135" s="210"/>
      <c r="AB1135" s="210"/>
      <c r="AC1135" s="210"/>
      <c r="AD1135" s="210"/>
      <c r="AE1135" s="210"/>
      <c r="AF1135" s="210"/>
      <c r="AG1135" s="210" t="s">
        <v>282</v>
      </c>
      <c r="AH1135" s="210">
        <v>0</v>
      </c>
      <c r="AI1135" s="210"/>
      <c r="AJ1135" s="210"/>
      <c r="AK1135" s="210"/>
      <c r="AL1135" s="210"/>
      <c r="AM1135" s="210"/>
      <c r="AN1135" s="210"/>
      <c r="AO1135" s="210"/>
      <c r="AP1135" s="210"/>
      <c r="AQ1135" s="210"/>
      <c r="AR1135" s="210"/>
      <c r="AS1135" s="210"/>
      <c r="AT1135" s="210"/>
      <c r="AU1135" s="210"/>
      <c r="AV1135" s="210"/>
      <c r="AW1135" s="210"/>
      <c r="AX1135" s="210"/>
      <c r="AY1135" s="210"/>
      <c r="AZ1135" s="210"/>
      <c r="BA1135" s="210"/>
      <c r="BB1135" s="210"/>
      <c r="BC1135" s="210"/>
      <c r="BD1135" s="210"/>
      <c r="BE1135" s="210"/>
      <c r="BF1135" s="210"/>
      <c r="BG1135" s="210"/>
      <c r="BH1135" s="210"/>
    </row>
    <row r="1136" spans="1:60" outlineLevel="1" x14ac:dyDescent="0.25">
      <c r="A1136" s="217"/>
      <c r="B1136" s="218"/>
      <c r="C1136" s="244" t="s">
        <v>2156</v>
      </c>
      <c r="D1136" s="222"/>
      <c r="E1136" s="223">
        <v>-15.36</v>
      </c>
      <c r="F1136" s="220"/>
      <c r="G1136" s="220"/>
      <c r="H1136" s="220"/>
      <c r="I1136" s="220"/>
      <c r="J1136" s="220"/>
      <c r="K1136" s="220"/>
      <c r="L1136" s="220"/>
      <c r="M1136" s="220"/>
      <c r="N1136" s="220"/>
      <c r="O1136" s="220"/>
      <c r="P1136" s="220"/>
      <c r="Q1136" s="220"/>
      <c r="R1136" s="220"/>
      <c r="S1136" s="220"/>
      <c r="T1136" s="220"/>
      <c r="U1136" s="220"/>
      <c r="V1136" s="220"/>
      <c r="W1136" s="220"/>
      <c r="X1136" s="220"/>
      <c r="Y1136" s="210"/>
      <c r="Z1136" s="210"/>
      <c r="AA1136" s="210"/>
      <c r="AB1136" s="210"/>
      <c r="AC1136" s="210"/>
      <c r="AD1136" s="210"/>
      <c r="AE1136" s="210"/>
      <c r="AF1136" s="210"/>
      <c r="AG1136" s="210" t="s">
        <v>282</v>
      </c>
      <c r="AH1136" s="210">
        <v>0</v>
      </c>
      <c r="AI1136" s="210"/>
      <c r="AJ1136" s="210"/>
      <c r="AK1136" s="210"/>
      <c r="AL1136" s="210"/>
      <c r="AM1136" s="210"/>
      <c r="AN1136" s="210"/>
      <c r="AO1136" s="210"/>
      <c r="AP1136" s="210"/>
      <c r="AQ1136" s="210"/>
      <c r="AR1136" s="210"/>
      <c r="AS1136" s="210"/>
      <c r="AT1136" s="210"/>
      <c r="AU1136" s="210"/>
      <c r="AV1136" s="210"/>
      <c r="AW1136" s="210"/>
      <c r="AX1136" s="210"/>
      <c r="AY1136" s="210"/>
      <c r="AZ1136" s="210"/>
      <c r="BA1136" s="210"/>
      <c r="BB1136" s="210"/>
      <c r="BC1136" s="210"/>
      <c r="BD1136" s="210"/>
      <c r="BE1136" s="210"/>
      <c r="BF1136" s="210"/>
      <c r="BG1136" s="210"/>
      <c r="BH1136" s="210"/>
    </row>
    <row r="1137" spans="1:60" outlineLevel="1" x14ac:dyDescent="0.25">
      <c r="A1137" s="217"/>
      <c r="B1137" s="218"/>
      <c r="C1137" s="244" t="s">
        <v>2157</v>
      </c>
      <c r="D1137" s="222"/>
      <c r="E1137" s="223">
        <v>127.62</v>
      </c>
      <c r="F1137" s="220"/>
      <c r="G1137" s="220"/>
      <c r="H1137" s="220"/>
      <c r="I1137" s="220"/>
      <c r="J1137" s="220"/>
      <c r="K1137" s="220"/>
      <c r="L1137" s="220"/>
      <c r="M1137" s="220"/>
      <c r="N1137" s="220"/>
      <c r="O1137" s="220"/>
      <c r="P1137" s="220"/>
      <c r="Q1137" s="220"/>
      <c r="R1137" s="220"/>
      <c r="S1137" s="220"/>
      <c r="T1137" s="220"/>
      <c r="U1137" s="220"/>
      <c r="V1137" s="220"/>
      <c r="W1137" s="220"/>
      <c r="X1137" s="220"/>
      <c r="Y1137" s="210"/>
      <c r="Z1137" s="210"/>
      <c r="AA1137" s="210"/>
      <c r="AB1137" s="210"/>
      <c r="AC1137" s="210"/>
      <c r="AD1137" s="210"/>
      <c r="AE1137" s="210"/>
      <c r="AF1137" s="210"/>
      <c r="AG1137" s="210" t="s">
        <v>282</v>
      </c>
      <c r="AH1137" s="210">
        <v>0</v>
      </c>
      <c r="AI1137" s="210"/>
      <c r="AJ1137" s="210"/>
      <c r="AK1137" s="210"/>
      <c r="AL1137" s="210"/>
      <c r="AM1137" s="210"/>
      <c r="AN1137" s="210"/>
      <c r="AO1137" s="210"/>
      <c r="AP1137" s="210"/>
      <c r="AQ1137" s="210"/>
      <c r="AR1137" s="210"/>
      <c r="AS1137" s="210"/>
      <c r="AT1137" s="210"/>
      <c r="AU1137" s="210"/>
      <c r="AV1137" s="210"/>
      <c r="AW1137" s="210"/>
      <c r="AX1137" s="210"/>
      <c r="AY1137" s="210"/>
      <c r="AZ1137" s="210"/>
      <c r="BA1137" s="210"/>
      <c r="BB1137" s="210"/>
      <c r="BC1137" s="210"/>
      <c r="BD1137" s="210"/>
      <c r="BE1137" s="210"/>
      <c r="BF1137" s="210"/>
      <c r="BG1137" s="210"/>
      <c r="BH1137" s="210"/>
    </row>
    <row r="1138" spans="1:60" outlineLevel="1" x14ac:dyDescent="0.25">
      <c r="A1138" s="217"/>
      <c r="B1138" s="218"/>
      <c r="C1138" s="244" t="s">
        <v>2158</v>
      </c>
      <c r="D1138" s="222"/>
      <c r="E1138" s="223">
        <v>699.84</v>
      </c>
      <c r="F1138" s="220"/>
      <c r="G1138" s="220"/>
      <c r="H1138" s="220"/>
      <c r="I1138" s="220"/>
      <c r="J1138" s="220"/>
      <c r="K1138" s="220"/>
      <c r="L1138" s="220"/>
      <c r="M1138" s="220"/>
      <c r="N1138" s="220"/>
      <c r="O1138" s="220"/>
      <c r="P1138" s="220"/>
      <c r="Q1138" s="220"/>
      <c r="R1138" s="220"/>
      <c r="S1138" s="220"/>
      <c r="T1138" s="220"/>
      <c r="U1138" s="220"/>
      <c r="V1138" s="220"/>
      <c r="W1138" s="220"/>
      <c r="X1138" s="220"/>
      <c r="Y1138" s="210"/>
      <c r="Z1138" s="210"/>
      <c r="AA1138" s="210"/>
      <c r="AB1138" s="210"/>
      <c r="AC1138" s="210"/>
      <c r="AD1138" s="210"/>
      <c r="AE1138" s="210"/>
      <c r="AF1138" s="210"/>
      <c r="AG1138" s="210" t="s">
        <v>282</v>
      </c>
      <c r="AH1138" s="210">
        <v>0</v>
      </c>
      <c r="AI1138" s="210"/>
      <c r="AJ1138" s="210"/>
      <c r="AK1138" s="210"/>
      <c r="AL1138" s="210"/>
      <c r="AM1138" s="210"/>
      <c r="AN1138" s="210"/>
      <c r="AO1138" s="210"/>
      <c r="AP1138" s="210"/>
      <c r="AQ1138" s="210"/>
      <c r="AR1138" s="210"/>
      <c r="AS1138" s="210"/>
      <c r="AT1138" s="210"/>
      <c r="AU1138" s="210"/>
      <c r="AV1138" s="210"/>
      <c r="AW1138" s="210"/>
      <c r="AX1138" s="210"/>
      <c r="AY1138" s="210"/>
      <c r="AZ1138" s="210"/>
      <c r="BA1138" s="210"/>
      <c r="BB1138" s="210"/>
      <c r="BC1138" s="210"/>
      <c r="BD1138" s="210"/>
      <c r="BE1138" s="210"/>
      <c r="BF1138" s="210"/>
      <c r="BG1138" s="210"/>
      <c r="BH1138" s="210"/>
    </row>
    <row r="1139" spans="1:60" outlineLevel="1" x14ac:dyDescent="0.25">
      <c r="A1139" s="217"/>
      <c r="B1139" s="218"/>
      <c r="C1139" s="244" t="s">
        <v>2159</v>
      </c>
      <c r="D1139" s="222"/>
      <c r="E1139" s="223">
        <v>-173.87200000000001</v>
      </c>
      <c r="F1139" s="220"/>
      <c r="G1139" s="220"/>
      <c r="H1139" s="220"/>
      <c r="I1139" s="220"/>
      <c r="J1139" s="220"/>
      <c r="K1139" s="220"/>
      <c r="L1139" s="220"/>
      <c r="M1139" s="220"/>
      <c r="N1139" s="220"/>
      <c r="O1139" s="220"/>
      <c r="P1139" s="220"/>
      <c r="Q1139" s="220"/>
      <c r="R1139" s="220"/>
      <c r="S1139" s="220"/>
      <c r="T1139" s="220"/>
      <c r="U1139" s="220"/>
      <c r="V1139" s="220"/>
      <c r="W1139" s="220"/>
      <c r="X1139" s="220"/>
      <c r="Y1139" s="210"/>
      <c r="Z1139" s="210"/>
      <c r="AA1139" s="210"/>
      <c r="AB1139" s="210"/>
      <c r="AC1139" s="210"/>
      <c r="AD1139" s="210"/>
      <c r="AE1139" s="210"/>
      <c r="AF1139" s="210"/>
      <c r="AG1139" s="210" t="s">
        <v>282</v>
      </c>
      <c r="AH1139" s="210">
        <v>0</v>
      </c>
      <c r="AI1139" s="210"/>
      <c r="AJ1139" s="210"/>
      <c r="AK1139" s="210"/>
      <c r="AL1139" s="210"/>
      <c r="AM1139" s="210"/>
      <c r="AN1139" s="210"/>
      <c r="AO1139" s="210"/>
      <c r="AP1139" s="210"/>
      <c r="AQ1139" s="210"/>
      <c r="AR1139" s="210"/>
      <c r="AS1139" s="210"/>
      <c r="AT1139" s="210"/>
      <c r="AU1139" s="210"/>
      <c r="AV1139" s="210"/>
      <c r="AW1139" s="210"/>
      <c r="AX1139" s="210"/>
      <c r="AY1139" s="210"/>
      <c r="AZ1139" s="210"/>
      <c r="BA1139" s="210"/>
      <c r="BB1139" s="210"/>
      <c r="BC1139" s="210"/>
      <c r="BD1139" s="210"/>
      <c r="BE1139" s="210"/>
      <c r="BF1139" s="210"/>
      <c r="BG1139" s="210"/>
      <c r="BH1139" s="210"/>
    </row>
    <row r="1140" spans="1:60" outlineLevel="1" x14ac:dyDescent="0.25">
      <c r="A1140" s="217"/>
      <c r="B1140" s="218"/>
      <c r="C1140" s="244" t="s">
        <v>2160</v>
      </c>
      <c r="D1140" s="222"/>
      <c r="E1140" s="223">
        <v>178.92</v>
      </c>
      <c r="F1140" s="220"/>
      <c r="G1140" s="220"/>
      <c r="H1140" s="220"/>
      <c r="I1140" s="220"/>
      <c r="J1140" s="220"/>
      <c r="K1140" s="220"/>
      <c r="L1140" s="220"/>
      <c r="M1140" s="220"/>
      <c r="N1140" s="220"/>
      <c r="O1140" s="220"/>
      <c r="P1140" s="220"/>
      <c r="Q1140" s="220"/>
      <c r="R1140" s="220"/>
      <c r="S1140" s="220"/>
      <c r="T1140" s="220"/>
      <c r="U1140" s="220"/>
      <c r="V1140" s="220"/>
      <c r="W1140" s="220"/>
      <c r="X1140" s="220"/>
      <c r="Y1140" s="210"/>
      <c r="Z1140" s="210"/>
      <c r="AA1140" s="210"/>
      <c r="AB1140" s="210"/>
      <c r="AC1140" s="210"/>
      <c r="AD1140" s="210"/>
      <c r="AE1140" s="210"/>
      <c r="AF1140" s="210"/>
      <c r="AG1140" s="210" t="s">
        <v>282</v>
      </c>
      <c r="AH1140" s="210">
        <v>0</v>
      </c>
      <c r="AI1140" s="210"/>
      <c r="AJ1140" s="210"/>
      <c r="AK1140" s="210"/>
      <c r="AL1140" s="210"/>
      <c r="AM1140" s="210"/>
      <c r="AN1140" s="210"/>
      <c r="AO1140" s="210"/>
      <c r="AP1140" s="210"/>
      <c r="AQ1140" s="210"/>
      <c r="AR1140" s="210"/>
      <c r="AS1140" s="210"/>
      <c r="AT1140" s="210"/>
      <c r="AU1140" s="210"/>
      <c r="AV1140" s="210"/>
      <c r="AW1140" s="210"/>
      <c r="AX1140" s="210"/>
      <c r="AY1140" s="210"/>
      <c r="AZ1140" s="210"/>
      <c r="BA1140" s="210"/>
      <c r="BB1140" s="210"/>
      <c r="BC1140" s="210"/>
      <c r="BD1140" s="210"/>
      <c r="BE1140" s="210"/>
      <c r="BF1140" s="210"/>
      <c r="BG1140" s="210"/>
      <c r="BH1140" s="210"/>
    </row>
    <row r="1141" spans="1:60" outlineLevel="1" x14ac:dyDescent="0.25">
      <c r="A1141" s="217"/>
      <c r="B1141" s="218"/>
      <c r="C1141" s="244" t="s">
        <v>2161</v>
      </c>
      <c r="D1141" s="222"/>
      <c r="E1141" s="223">
        <v>151.87200000000001</v>
      </c>
      <c r="F1141" s="220"/>
      <c r="G1141" s="220"/>
      <c r="H1141" s="220"/>
      <c r="I1141" s="220"/>
      <c r="J1141" s="220"/>
      <c r="K1141" s="220"/>
      <c r="L1141" s="220"/>
      <c r="M1141" s="220"/>
      <c r="N1141" s="220"/>
      <c r="O1141" s="220"/>
      <c r="P1141" s="220"/>
      <c r="Q1141" s="220"/>
      <c r="R1141" s="220"/>
      <c r="S1141" s="220"/>
      <c r="T1141" s="220"/>
      <c r="U1141" s="220"/>
      <c r="V1141" s="220"/>
      <c r="W1141" s="220"/>
      <c r="X1141" s="220"/>
      <c r="Y1141" s="210"/>
      <c r="Z1141" s="210"/>
      <c r="AA1141" s="210"/>
      <c r="AB1141" s="210"/>
      <c r="AC1141" s="210"/>
      <c r="AD1141" s="210"/>
      <c r="AE1141" s="210"/>
      <c r="AF1141" s="210"/>
      <c r="AG1141" s="210" t="s">
        <v>282</v>
      </c>
      <c r="AH1141" s="210">
        <v>0</v>
      </c>
      <c r="AI1141" s="210"/>
      <c r="AJ1141" s="210"/>
      <c r="AK1141" s="210"/>
      <c r="AL1141" s="210"/>
      <c r="AM1141" s="210"/>
      <c r="AN1141" s="210"/>
      <c r="AO1141" s="210"/>
      <c r="AP1141" s="210"/>
      <c r="AQ1141" s="210"/>
      <c r="AR1141" s="210"/>
      <c r="AS1141" s="210"/>
      <c r="AT1141" s="210"/>
      <c r="AU1141" s="210"/>
      <c r="AV1141" s="210"/>
      <c r="AW1141" s="210"/>
      <c r="AX1141" s="210"/>
      <c r="AY1141" s="210"/>
      <c r="AZ1141" s="210"/>
      <c r="BA1141" s="210"/>
      <c r="BB1141" s="210"/>
      <c r="BC1141" s="210"/>
      <c r="BD1141" s="210"/>
      <c r="BE1141" s="210"/>
      <c r="BF1141" s="210"/>
      <c r="BG1141" s="210"/>
      <c r="BH1141" s="210"/>
    </row>
    <row r="1142" spans="1:60" outlineLevel="1" x14ac:dyDescent="0.25">
      <c r="A1142" s="217"/>
      <c r="B1142" s="218"/>
      <c r="C1142" s="244" t="s">
        <v>2162</v>
      </c>
      <c r="D1142" s="222"/>
      <c r="E1142" s="223">
        <v>151.54499999999999</v>
      </c>
      <c r="F1142" s="220"/>
      <c r="G1142" s="220"/>
      <c r="H1142" s="220"/>
      <c r="I1142" s="220"/>
      <c r="J1142" s="220"/>
      <c r="K1142" s="220"/>
      <c r="L1142" s="220"/>
      <c r="M1142" s="220"/>
      <c r="N1142" s="220"/>
      <c r="O1142" s="220"/>
      <c r="P1142" s="220"/>
      <c r="Q1142" s="220"/>
      <c r="R1142" s="220"/>
      <c r="S1142" s="220"/>
      <c r="T1142" s="220"/>
      <c r="U1142" s="220"/>
      <c r="V1142" s="220"/>
      <c r="W1142" s="220"/>
      <c r="X1142" s="220"/>
      <c r="Y1142" s="210"/>
      <c r="Z1142" s="210"/>
      <c r="AA1142" s="210"/>
      <c r="AB1142" s="210"/>
      <c r="AC1142" s="210"/>
      <c r="AD1142" s="210"/>
      <c r="AE1142" s="210"/>
      <c r="AF1142" s="210"/>
      <c r="AG1142" s="210" t="s">
        <v>282</v>
      </c>
      <c r="AH1142" s="210">
        <v>0</v>
      </c>
      <c r="AI1142" s="210"/>
      <c r="AJ1142" s="210"/>
      <c r="AK1142" s="210"/>
      <c r="AL1142" s="210"/>
      <c r="AM1142" s="210"/>
      <c r="AN1142" s="210"/>
      <c r="AO1142" s="210"/>
      <c r="AP1142" s="210"/>
      <c r="AQ1142" s="210"/>
      <c r="AR1142" s="210"/>
      <c r="AS1142" s="210"/>
      <c r="AT1142" s="210"/>
      <c r="AU1142" s="210"/>
      <c r="AV1142" s="210"/>
      <c r="AW1142" s="210"/>
      <c r="AX1142" s="210"/>
      <c r="AY1142" s="210"/>
      <c r="AZ1142" s="210"/>
      <c r="BA1142" s="210"/>
      <c r="BB1142" s="210"/>
      <c r="BC1142" s="210"/>
      <c r="BD1142" s="210"/>
      <c r="BE1142" s="210"/>
      <c r="BF1142" s="210"/>
      <c r="BG1142" s="210"/>
      <c r="BH1142" s="210"/>
    </row>
    <row r="1143" spans="1:60" outlineLevel="1" x14ac:dyDescent="0.25">
      <c r="A1143" s="217"/>
      <c r="B1143" s="218"/>
      <c r="C1143" s="244" t="s">
        <v>2163</v>
      </c>
      <c r="D1143" s="222"/>
      <c r="E1143" s="223">
        <v>177.3</v>
      </c>
      <c r="F1143" s="220"/>
      <c r="G1143" s="220"/>
      <c r="H1143" s="220"/>
      <c r="I1143" s="220"/>
      <c r="J1143" s="220"/>
      <c r="K1143" s="220"/>
      <c r="L1143" s="220"/>
      <c r="M1143" s="220"/>
      <c r="N1143" s="220"/>
      <c r="O1143" s="220"/>
      <c r="P1143" s="220"/>
      <c r="Q1143" s="220"/>
      <c r="R1143" s="220"/>
      <c r="S1143" s="220"/>
      <c r="T1143" s="220"/>
      <c r="U1143" s="220"/>
      <c r="V1143" s="220"/>
      <c r="W1143" s="220"/>
      <c r="X1143" s="220"/>
      <c r="Y1143" s="210"/>
      <c r="Z1143" s="210"/>
      <c r="AA1143" s="210"/>
      <c r="AB1143" s="210"/>
      <c r="AC1143" s="210"/>
      <c r="AD1143" s="210"/>
      <c r="AE1143" s="210"/>
      <c r="AF1143" s="210"/>
      <c r="AG1143" s="210" t="s">
        <v>282</v>
      </c>
      <c r="AH1143" s="210">
        <v>0</v>
      </c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</row>
    <row r="1144" spans="1:60" outlineLevel="1" x14ac:dyDescent="0.25">
      <c r="A1144" s="217"/>
      <c r="B1144" s="218"/>
      <c r="C1144" s="244" t="s">
        <v>2164</v>
      </c>
      <c r="D1144" s="222"/>
      <c r="E1144" s="223">
        <v>-99.8</v>
      </c>
      <c r="F1144" s="220"/>
      <c r="G1144" s="220"/>
      <c r="H1144" s="220"/>
      <c r="I1144" s="220"/>
      <c r="J1144" s="220"/>
      <c r="K1144" s="220"/>
      <c r="L1144" s="220"/>
      <c r="M1144" s="220"/>
      <c r="N1144" s="220"/>
      <c r="O1144" s="220"/>
      <c r="P1144" s="220"/>
      <c r="Q1144" s="220"/>
      <c r="R1144" s="220"/>
      <c r="S1144" s="220"/>
      <c r="T1144" s="220"/>
      <c r="U1144" s="220"/>
      <c r="V1144" s="220"/>
      <c r="W1144" s="220"/>
      <c r="X1144" s="220"/>
      <c r="Y1144" s="210"/>
      <c r="Z1144" s="210"/>
      <c r="AA1144" s="210"/>
      <c r="AB1144" s="210"/>
      <c r="AC1144" s="210"/>
      <c r="AD1144" s="210"/>
      <c r="AE1144" s="210"/>
      <c r="AF1144" s="210"/>
      <c r="AG1144" s="210" t="s">
        <v>282</v>
      </c>
      <c r="AH1144" s="210">
        <v>0</v>
      </c>
      <c r="AI1144" s="210"/>
      <c r="AJ1144" s="210"/>
      <c r="AK1144" s="210"/>
      <c r="AL1144" s="210"/>
      <c r="AM1144" s="210"/>
      <c r="AN1144" s="210"/>
      <c r="AO1144" s="210"/>
      <c r="AP1144" s="210"/>
      <c r="AQ1144" s="210"/>
      <c r="AR1144" s="210"/>
      <c r="AS1144" s="210"/>
      <c r="AT1144" s="210"/>
      <c r="AU1144" s="210"/>
      <c r="AV1144" s="210"/>
      <c r="AW1144" s="210"/>
      <c r="AX1144" s="210"/>
      <c r="AY1144" s="210"/>
      <c r="AZ1144" s="210"/>
      <c r="BA1144" s="210"/>
      <c r="BB1144" s="210"/>
      <c r="BC1144" s="210"/>
      <c r="BD1144" s="210"/>
      <c r="BE1144" s="210"/>
      <c r="BF1144" s="210"/>
      <c r="BG1144" s="210"/>
      <c r="BH1144" s="210"/>
    </row>
    <row r="1145" spans="1:60" outlineLevel="1" x14ac:dyDescent="0.25">
      <c r="A1145" s="217"/>
      <c r="B1145" s="218"/>
      <c r="C1145" s="264" t="s">
        <v>367</v>
      </c>
      <c r="D1145" s="248"/>
      <c r="E1145" s="249">
        <v>1693.665</v>
      </c>
      <c r="F1145" s="220"/>
      <c r="G1145" s="220"/>
      <c r="H1145" s="220"/>
      <c r="I1145" s="220"/>
      <c r="J1145" s="220"/>
      <c r="K1145" s="220"/>
      <c r="L1145" s="220"/>
      <c r="M1145" s="220"/>
      <c r="N1145" s="220"/>
      <c r="O1145" s="220"/>
      <c r="P1145" s="220"/>
      <c r="Q1145" s="220"/>
      <c r="R1145" s="220"/>
      <c r="S1145" s="220"/>
      <c r="T1145" s="220"/>
      <c r="U1145" s="220"/>
      <c r="V1145" s="220"/>
      <c r="W1145" s="220"/>
      <c r="X1145" s="220"/>
      <c r="Y1145" s="210"/>
      <c r="Z1145" s="210"/>
      <c r="AA1145" s="210"/>
      <c r="AB1145" s="210"/>
      <c r="AC1145" s="210"/>
      <c r="AD1145" s="210"/>
      <c r="AE1145" s="210"/>
      <c r="AF1145" s="210"/>
      <c r="AG1145" s="210" t="s">
        <v>282</v>
      </c>
      <c r="AH1145" s="210">
        <v>1</v>
      </c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</row>
    <row r="1146" spans="1:60" outlineLevel="1" x14ac:dyDescent="0.25">
      <c r="A1146" s="217"/>
      <c r="B1146" s="218"/>
      <c r="C1146" s="244" t="s">
        <v>2165</v>
      </c>
      <c r="D1146" s="222"/>
      <c r="E1146" s="223">
        <v>4.45</v>
      </c>
      <c r="F1146" s="220"/>
      <c r="G1146" s="220"/>
      <c r="H1146" s="220"/>
      <c r="I1146" s="220"/>
      <c r="J1146" s="220"/>
      <c r="K1146" s="220"/>
      <c r="L1146" s="220"/>
      <c r="M1146" s="220"/>
      <c r="N1146" s="220"/>
      <c r="O1146" s="220"/>
      <c r="P1146" s="220"/>
      <c r="Q1146" s="220"/>
      <c r="R1146" s="220"/>
      <c r="S1146" s="220"/>
      <c r="T1146" s="220"/>
      <c r="U1146" s="220"/>
      <c r="V1146" s="220"/>
      <c r="W1146" s="220"/>
      <c r="X1146" s="220"/>
      <c r="Y1146" s="210"/>
      <c r="Z1146" s="210"/>
      <c r="AA1146" s="210"/>
      <c r="AB1146" s="210"/>
      <c r="AC1146" s="210"/>
      <c r="AD1146" s="210"/>
      <c r="AE1146" s="210"/>
      <c r="AF1146" s="210"/>
      <c r="AG1146" s="210" t="s">
        <v>282</v>
      </c>
      <c r="AH1146" s="210">
        <v>0</v>
      </c>
      <c r="AI1146" s="210"/>
      <c r="AJ1146" s="210"/>
      <c r="AK1146" s="210"/>
      <c r="AL1146" s="210"/>
      <c r="AM1146" s="210"/>
      <c r="AN1146" s="210"/>
      <c r="AO1146" s="210"/>
      <c r="AP1146" s="210"/>
      <c r="AQ1146" s="210"/>
      <c r="AR1146" s="210"/>
      <c r="AS1146" s="210"/>
      <c r="AT1146" s="210"/>
      <c r="AU1146" s="210"/>
      <c r="AV1146" s="210"/>
      <c r="AW1146" s="210"/>
      <c r="AX1146" s="210"/>
      <c r="AY1146" s="210"/>
      <c r="AZ1146" s="210"/>
      <c r="BA1146" s="210"/>
      <c r="BB1146" s="210"/>
      <c r="BC1146" s="210"/>
      <c r="BD1146" s="210"/>
      <c r="BE1146" s="210"/>
      <c r="BF1146" s="210"/>
      <c r="BG1146" s="210"/>
      <c r="BH1146" s="210"/>
    </row>
    <row r="1147" spans="1:60" outlineLevel="1" x14ac:dyDescent="0.25">
      <c r="A1147" s="217"/>
      <c r="B1147" s="218"/>
      <c r="C1147" s="244" t="s">
        <v>2166</v>
      </c>
      <c r="D1147" s="222"/>
      <c r="E1147" s="223">
        <v>29.31</v>
      </c>
      <c r="F1147" s="220"/>
      <c r="G1147" s="220"/>
      <c r="H1147" s="220"/>
      <c r="I1147" s="220"/>
      <c r="J1147" s="220"/>
      <c r="K1147" s="220"/>
      <c r="L1147" s="220"/>
      <c r="M1147" s="220"/>
      <c r="N1147" s="220"/>
      <c r="O1147" s="220"/>
      <c r="P1147" s="220"/>
      <c r="Q1147" s="220"/>
      <c r="R1147" s="220"/>
      <c r="S1147" s="220"/>
      <c r="T1147" s="220"/>
      <c r="U1147" s="220"/>
      <c r="V1147" s="220"/>
      <c r="W1147" s="220"/>
      <c r="X1147" s="220"/>
      <c r="Y1147" s="210"/>
      <c r="Z1147" s="210"/>
      <c r="AA1147" s="210"/>
      <c r="AB1147" s="210"/>
      <c r="AC1147" s="210"/>
      <c r="AD1147" s="210"/>
      <c r="AE1147" s="210"/>
      <c r="AF1147" s="210"/>
      <c r="AG1147" s="210" t="s">
        <v>282</v>
      </c>
      <c r="AH1147" s="210">
        <v>0</v>
      </c>
      <c r="AI1147" s="210"/>
      <c r="AJ1147" s="210"/>
      <c r="AK1147" s="210"/>
      <c r="AL1147" s="210"/>
      <c r="AM1147" s="210"/>
      <c r="AN1147" s="210"/>
      <c r="AO1147" s="210"/>
      <c r="AP1147" s="210"/>
      <c r="AQ1147" s="210"/>
      <c r="AR1147" s="210"/>
      <c r="AS1147" s="210"/>
      <c r="AT1147" s="210"/>
      <c r="AU1147" s="210"/>
      <c r="AV1147" s="210"/>
      <c r="AW1147" s="210"/>
      <c r="AX1147" s="210"/>
      <c r="AY1147" s="210"/>
      <c r="AZ1147" s="210"/>
      <c r="BA1147" s="210"/>
      <c r="BB1147" s="210"/>
      <c r="BC1147" s="210"/>
      <c r="BD1147" s="210"/>
      <c r="BE1147" s="210"/>
      <c r="BF1147" s="210"/>
      <c r="BG1147" s="210"/>
      <c r="BH1147" s="210"/>
    </row>
    <row r="1148" spans="1:60" outlineLevel="1" x14ac:dyDescent="0.25">
      <c r="A1148" s="217"/>
      <c r="B1148" s="218"/>
      <c r="C1148" s="244" t="s">
        <v>2167</v>
      </c>
      <c r="D1148" s="222"/>
      <c r="E1148" s="223">
        <v>7.7249999999999996</v>
      </c>
      <c r="F1148" s="220"/>
      <c r="G1148" s="220"/>
      <c r="H1148" s="220"/>
      <c r="I1148" s="220"/>
      <c r="J1148" s="220"/>
      <c r="K1148" s="220"/>
      <c r="L1148" s="220"/>
      <c r="M1148" s="220"/>
      <c r="N1148" s="220"/>
      <c r="O1148" s="220"/>
      <c r="P1148" s="220"/>
      <c r="Q1148" s="220"/>
      <c r="R1148" s="220"/>
      <c r="S1148" s="220"/>
      <c r="T1148" s="220"/>
      <c r="U1148" s="220"/>
      <c r="V1148" s="220"/>
      <c r="W1148" s="220"/>
      <c r="X1148" s="220"/>
      <c r="Y1148" s="210"/>
      <c r="Z1148" s="210"/>
      <c r="AA1148" s="210"/>
      <c r="AB1148" s="210"/>
      <c r="AC1148" s="210"/>
      <c r="AD1148" s="210"/>
      <c r="AE1148" s="210"/>
      <c r="AF1148" s="210"/>
      <c r="AG1148" s="210" t="s">
        <v>282</v>
      </c>
      <c r="AH1148" s="210">
        <v>0</v>
      </c>
      <c r="AI1148" s="210"/>
      <c r="AJ1148" s="210"/>
      <c r="AK1148" s="210"/>
      <c r="AL1148" s="210"/>
      <c r="AM1148" s="210"/>
      <c r="AN1148" s="210"/>
      <c r="AO1148" s="210"/>
      <c r="AP1148" s="210"/>
      <c r="AQ1148" s="210"/>
      <c r="AR1148" s="210"/>
      <c r="AS1148" s="210"/>
      <c r="AT1148" s="210"/>
      <c r="AU1148" s="210"/>
      <c r="AV1148" s="210"/>
      <c r="AW1148" s="210"/>
      <c r="AX1148" s="210"/>
      <c r="AY1148" s="210"/>
      <c r="AZ1148" s="210"/>
      <c r="BA1148" s="210"/>
      <c r="BB1148" s="210"/>
      <c r="BC1148" s="210"/>
      <c r="BD1148" s="210"/>
      <c r="BE1148" s="210"/>
      <c r="BF1148" s="210"/>
      <c r="BG1148" s="210"/>
      <c r="BH1148" s="210"/>
    </row>
    <row r="1149" spans="1:60" outlineLevel="1" x14ac:dyDescent="0.25">
      <c r="A1149" s="217"/>
      <c r="B1149" s="218"/>
      <c r="C1149" s="244" t="s">
        <v>2168</v>
      </c>
      <c r="D1149" s="222"/>
      <c r="E1149" s="223">
        <v>14.6</v>
      </c>
      <c r="F1149" s="220"/>
      <c r="G1149" s="220"/>
      <c r="H1149" s="220"/>
      <c r="I1149" s="220"/>
      <c r="J1149" s="220"/>
      <c r="K1149" s="220"/>
      <c r="L1149" s="220"/>
      <c r="M1149" s="220"/>
      <c r="N1149" s="220"/>
      <c r="O1149" s="220"/>
      <c r="P1149" s="220"/>
      <c r="Q1149" s="220"/>
      <c r="R1149" s="220"/>
      <c r="S1149" s="220"/>
      <c r="T1149" s="220"/>
      <c r="U1149" s="220"/>
      <c r="V1149" s="220"/>
      <c r="W1149" s="220"/>
      <c r="X1149" s="220"/>
      <c r="Y1149" s="210"/>
      <c r="Z1149" s="210"/>
      <c r="AA1149" s="210"/>
      <c r="AB1149" s="210"/>
      <c r="AC1149" s="210"/>
      <c r="AD1149" s="210"/>
      <c r="AE1149" s="210"/>
      <c r="AF1149" s="210"/>
      <c r="AG1149" s="210" t="s">
        <v>282</v>
      </c>
      <c r="AH1149" s="210">
        <v>0</v>
      </c>
      <c r="AI1149" s="210"/>
      <c r="AJ1149" s="210"/>
      <c r="AK1149" s="210"/>
      <c r="AL1149" s="210"/>
      <c r="AM1149" s="210"/>
      <c r="AN1149" s="210"/>
      <c r="AO1149" s="210"/>
      <c r="AP1149" s="210"/>
      <c r="AQ1149" s="210"/>
      <c r="AR1149" s="210"/>
      <c r="AS1149" s="210"/>
      <c r="AT1149" s="210"/>
      <c r="AU1149" s="210"/>
      <c r="AV1149" s="210"/>
      <c r="AW1149" s="210"/>
      <c r="AX1149" s="210"/>
      <c r="AY1149" s="210"/>
      <c r="AZ1149" s="210"/>
      <c r="BA1149" s="210"/>
      <c r="BB1149" s="210"/>
      <c r="BC1149" s="210"/>
      <c r="BD1149" s="210"/>
      <c r="BE1149" s="210"/>
      <c r="BF1149" s="210"/>
      <c r="BG1149" s="210"/>
      <c r="BH1149" s="210"/>
    </row>
    <row r="1150" spans="1:60" outlineLevel="1" x14ac:dyDescent="0.25">
      <c r="A1150" s="217"/>
      <c r="B1150" s="218"/>
      <c r="C1150" s="264" t="s">
        <v>367</v>
      </c>
      <c r="D1150" s="248"/>
      <c r="E1150" s="249">
        <v>56.085000000000001</v>
      </c>
      <c r="F1150" s="220"/>
      <c r="G1150" s="220"/>
      <c r="H1150" s="220"/>
      <c r="I1150" s="220"/>
      <c r="J1150" s="220"/>
      <c r="K1150" s="220"/>
      <c r="L1150" s="220"/>
      <c r="M1150" s="220"/>
      <c r="N1150" s="220"/>
      <c r="O1150" s="220"/>
      <c r="P1150" s="220"/>
      <c r="Q1150" s="220"/>
      <c r="R1150" s="220"/>
      <c r="S1150" s="220"/>
      <c r="T1150" s="220"/>
      <c r="U1150" s="220"/>
      <c r="V1150" s="220"/>
      <c r="W1150" s="220"/>
      <c r="X1150" s="220"/>
      <c r="Y1150" s="210"/>
      <c r="Z1150" s="210"/>
      <c r="AA1150" s="210"/>
      <c r="AB1150" s="210"/>
      <c r="AC1150" s="210"/>
      <c r="AD1150" s="210"/>
      <c r="AE1150" s="210"/>
      <c r="AF1150" s="210"/>
      <c r="AG1150" s="210" t="s">
        <v>282</v>
      </c>
      <c r="AH1150" s="210">
        <v>1</v>
      </c>
      <c r="AI1150" s="210"/>
      <c r="AJ1150" s="210"/>
      <c r="AK1150" s="210"/>
      <c r="AL1150" s="210"/>
      <c r="AM1150" s="210"/>
      <c r="AN1150" s="210"/>
      <c r="AO1150" s="210"/>
      <c r="AP1150" s="210"/>
      <c r="AQ1150" s="210"/>
      <c r="AR1150" s="210"/>
      <c r="AS1150" s="210"/>
      <c r="AT1150" s="210"/>
      <c r="AU1150" s="210"/>
      <c r="AV1150" s="210"/>
      <c r="AW1150" s="210"/>
      <c r="AX1150" s="210"/>
      <c r="AY1150" s="210"/>
      <c r="AZ1150" s="210"/>
      <c r="BA1150" s="210"/>
      <c r="BB1150" s="210"/>
      <c r="BC1150" s="210"/>
      <c r="BD1150" s="210"/>
      <c r="BE1150" s="210"/>
      <c r="BF1150" s="210"/>
      <c r="BG1150" s="210"/>
      <c r="BH1150" s="210"/>
    </row>
    <row r="1151" spans="1:60" outlineLevel="1" x14ac:dyDescent="0.25">
      <c r="A1151" s="217"/>
      <c r="B1151" s="218"/>
      <c r="C1151" s="244" t="s">
        <v>2169</v>
      </c>
      <c r="D1151" s="222"/>
      <c r="E1151" s="223">
        <v>16.728000000000002</v>
      </c>
      <c r="F1151" s="220"/>
      <c r="G1151" s="220"/>
      <c r="H1151" s="220"/>
      <c r="I1151" s="220"/>
      <c r="J1151" s="220"/>
      <c r="K1151" s="220"/>
      <c r="L1151" s="220"/>
      <c r="M1151" s="220"/>
      <c r="N1151" s="220"/>
      <c r="O1151" s="220"/>
      <c r="P1151" s="220"/>
      <c r="Q1151" s="220"/>
      <c r="R1151" s="220"/>
      <c r="S1151" s="220"/>
      <c r="T1151" s="220"/>
      <c r="U1151" s="220"/>
      <c r="V1151" s="220"/>
      <c r="W1151" s="220"/>
      <c r="X1151" s="220"/>
      <c r="Y1151" s="210"/>
      <c r="Z1151" s="210"/>
      <c r="AA1151" s="210"/>
      <c r="AB1151" s="210"/>
      <c r="AC1151" s="210"/>
      <c r="AD1151" s="210"/>
      <c r="AE1151" s="210"/>
      <c r="AF1151" s="210"/>
      <c r="AG1151" s="210" t="s">
        <v>282</v>
      </c>
      <c r="AH1151" s="210">
        <v>0</v>
      </c>
      <c r="AI1151" s="210"/>
      <c r="AJ1151" s="210"/>
      <c r="AK1151" s="210"/>
      <c r="AL1151" s="210"/>
      <c r="AM1151" s="210"/>
      <c r="AN1151" s="210"/>
      <c r="AO1151" s="210"/>
      <c r="AP1151" s="210"/>
      <c r="AQ1151" s="210"/>
      <c r="AR1151" s="210"/>
      <c r="AS1151" s="210"/>
      <c r="AT1151" s="210"/>
      <c r="AU1151" s="210"/>
      <c r="AV1151" s="210"/>
      <c r="AW1151" s="210"/>
      <c r="AX1151" s="210"/>
      <c r="AY1151" s="210"/>
      <c r="AZ1151" s="210"/>
      <c r="BA1151" s="210"/>
      <c r="BB1151" s="210"/>
      <c r="BC1151" s="210"/>
      <c r="BD1151" s="210"/>
      <c r="BE1151" s="210"/>
      <c r="BF1151" s="210"/>
      <c r="BG1151" s="210"/>
      <c r="BH1151" s="210"/>
    </row>
    <row r="1152" spans="1:60" outlineLevel="1" x14ac:dyDescent="0.25">
      <c r="A1152" s="217"/>
      <c r="B1152" s="218"/>
      <c r="C1152" s="244" t="s">
        <v>2170</v>
      </c>
      <c r="D1152" s="222"/>
      <c r="E1152" s="223">
        <v>44.01</v>
      </c>
      <c r="F1152" s="220"/>
      <c r="G1152" s="220"/>
      <c r="H1152" s="220"/>
      <c r="I1152" s="220"/>
      <c r="J1152" s="220"/>
      <c r="K1152" s="220"/>
      <c r="L1152" s="220"/>
      <c r="M1152" s="220"/>
      <c r="N1152" s="220"/>
      <c r="O1152" s="220"/>
      <c r="P1152" s="220"/>
      <c r="Q1152" s="220"/>
      <c r="R1152" s="220"/>
      <c r="S1152" s="220"/>
      <c r="T1152" s="220"/>
      <c r="U1152" s="220"/>
      <c r="V1152" s="220"/>
      <c r="W1152" s="220"/>
      <c r="X1152" s="220"/>
      <c r="Y1152" s="210"/>
      <c r="Z1152" s="210"/>
      <c r="AA1152" s="210"/>
      <c r="AB1152" s="210"/>
      <c r="AC1152" s="210"/>
      <c r="AD1152" s="210"/>
      <c r="AE1152" s="210"/>
      <c r="AF1152" s="210"/>
      <c r="AG1152" s="210" t="s">
        <v>282</v>
      </c>
      <c r="AH1152" s="210">
        <v>0</v>
      </c>
      <c r="AI1152" s="210"/>
      <c r="AJ1152" s="210"/>
      <c r="AK1152" s="210"/>
      <c r="AL1152" s="210"/>
      <c r="AM1152" s="210"/>
      <c r="AN1152" s="210"/>
      <c r="AO1152" s="210"/>
      <c r="AP1152" s="210"/>
      <c r="AQ1152" s="210"/>
      <c r="AR1152" s="210"/>
      <c r="AS1152" s="210"/>
      <c r="AT1152" s="210"/>
      <c r="AU1152" s="210"/>
      <c r="AV1152" s="210"/>
      <c r="AW1152" s="210"/>
      <c r="AX1152" s="210"/>
      <c r="AY1152" s="210"/>
      <c r="AZ1152" s="210"/>
      <c r="BA1152" s="210"/>
      <c r="BB1152" s="210"/>
      <c r="BC1152" s="210"/>
      <c r="BD1152" s="210"/>
      <c r="BE1152" s="210"/>
      <c r="BF1152" s="210"/>
      <c r="BG1152" s="210"/>
      <c r="BH1152" s="210"/>
    </row>
    <row r="1153" spans="1:60" outlineLevel="1" x14ac:dyDescent="0.25">
      <c r="A1153" s="217"/>
      <c r="B1153" s="218"/>
      <c r="C1153" s="264" t="s">
        <v>367</v>
      </c>
      <c r="D1153" s="248"/>
      <c r="E1153" s="249">
        <v>60.738</v>
      </c>
      <c r="F1153" s="220"/>
      <c r="G1153" s="220"/>
      <c r="H1153" s="220"/>
      <c r="I1153" s="220"/>
      <c r="J1153" s="220"/>
      <c r="K1153" s="220"/>
      <c r="L1153" s="220"/>
      <c r="M1153" s="220"/>
      <c r="N1153" s="220"/>
      <c r="O1153" s="220"/>
      <c r="P1153" s="220"/>
      <c r="Q1153" s="220"/>
      <c r="R1153" s="220"/>
      <c r="S1153" s="220"/>
      <c r="T1153" s="220"/>
      <c r="U1153" s="220"/>
      <c r="V1153" s="220"/>
      <c r="W1153" s="220"/>
      <c r="X1153" s="220"/>
      <c r="Y1153" s="210"/>
      <c r="Z1153" s="210"/>
      <c r="AA1153" s="210"/>
      <c r="AB1153" s="210"/>
      <c r="AC1153" s="210"/>
      <c r="AD1153" s="210"/>
      <c r="AE1153" s="210"/>
      <c r="AF1153" s="210"/>
      <c r="AG1153" s="210" t="s">
        <v>282</v>
      </c>
      <c r="AH1153" s="210">
        <v>1</v>
      </c>
      <c r="AI1153" s="210"/>
      <c r="AJ1153" s="210"/>
      <c r="AK1153" s="210"/>
      <c r="AL1153" s="210"/>
      <c r="AM1153" s="210"/>
      <c r="AN1153" s="210"/>
      <c r="AO1153" s="210"/>
      <c r="AP1153" s="210"/>
      <c r="AQ1153" s="210"/>
      <c r="AR1153" s="210"/>
      <c r="AS1153" s="210"/>
      <c r="AT1153" s="210"/>
      <c r="AU1153" s="210"/>
      <c r="AV1153" s="210"/>
      <c r="AW1153" s="210"/>
      <c r="AX1153" s="210"/>
      <c r="AY1153" s="210"/>
      <c r="AZ1153" s="210"/>
      <c r="BA1153" s="210"/>
      <c r="BB1153" s="210"/>
      <c r="BC1153" s="210"/>
      <c r="BD1153" s="210"/>
      <c r="BE1153" s="210"/>
      <c r="BF1153" s="210"/>
      <c r="BG1153" s="210"/>
      <c r="BH1153" s="210"/>
    </row>
    <row r="1154" spans="1:60" outlineLevel="1" x14ac:dyDescent="0.25">
      <c r="A1154" s="217"/>
      <c r="B1154" s="218"/>
      <c r="C1154" s="244" t="s">
        <v>2171</v>
      </c>
      <c r="D1154" s="222"/>
      <c r="E1154" s="223">
        <v>37.99</v>
      </c>
      <c r="F1154" s="220"/>
      <c r="G1154" s="220"/>
      <c r="H1154" s="220"/>
      <c r="I1154" s="220"/>
      <c r="J1154" s="220"/>
      <c r="K1154" s="220"/>
      <c r="L1154" s="220"/>
      <c r="M1154" s="220"/>
      <c r="N1154" s="220"/>
      <c r="O1154" s="220"/>
      <c r="P1154" s="220"/>
      <c r="Q1154" s="220"/>
      <c r="R1154" s="220"/>
      <c r="S1154" s="220"/>
      <c r="T1154" s="220"/>
      <c r="U1154" s="220"/>
      <c r="V1154" s="220"/>
      <c r="W1154" s="220"/>
      <c r="X1154" s="220"/>
      <c r="Y1154" s="210"/>
      <c r="Z1154" s="210"/>
      <c r="AA1154" s="210"/>
      <c r="AB1154" s="210"/>
      <c r="AC1154" s="210"/>
      <c r="AD1154" s="210"/>
      <c r="AE1154" s="210"/>
      <c r="AF1154" s="210"/>
      <c r="AG1154" s="210" t="s">
        <v>282</v>
      </c>
      <c r="AH1154" s="210">
        <v>0</v>
      </c>
      <c r="AI1154" s="210"/>
      <c r="AJ1154" s="210"/>
      <c r="AK1154" s="210"/>
      <c r="AL1154" s="210"/>
      <c r="AM1154" s="210"/>
      <c r="AN1154" s="210"/>
      <c r="AO1154" s="210"/>
      <c r="AP1154" s="210"/>
      <c r="AQ1154" s="210"/>
      <c r="AR1154" s="210"/>
      <c r="AS1154" s="210"/>
      <c r="AT1154" s="210"/>
      <c r="AU1154" s="210"/>
      <c r="AV1154" s="210"/>
      <c r="AW1154" s="210"/>
      <c r="AX1154" s="210"/>
      <c r="AY1154" s="210"/>
      <c r="AZ1154" s="210"/>
      <c r="BA1154" s="210"/>
      <c r="BB1154" s="210"/>
      <c r="BC1154" s="210"/>
      <c r="BD1154" s="210"/>
      <c r="BE1154" s="210"/>
      <c r="BF1154" s="210"/>
      <c r="BG1154" s="210"/>
      <c r="BH1154" s="210"/>
    </row>
    <row r="1155" spans="1:60" outlineLevel="1" x14ac:dyDescent="0.25">
      <c r="A1155" s="217"/>
      <c r="B1155" s="218"/>
      <c r="C1155" s="244" t="s">
        <v>2172</v>
      </c>
      <c r="D1155" s="222"/>
      <c r="E1155" s="223">
        <v>12.766</v>
      </c>
      <c r="F1155" s="220"/>
      <c r="G1155" s="220"/>
      <c r="H1155" s="220"/>
      <c r="I1155" s="220"/>
      <c r="J1155" s="220"/>
      <c r="K1155" s="220"/>
      <c r="L1155" s="220"/>
      <c r="M1155" s="220"/>
      <c r="N1155" s="220"/>
      <c r="O1155" s="220"/>
      <c r="P1155" s="220"/>
      <c r="Q1155" s="220"/>
      <c r="R1155" s="220"/>
      <c r="S1155" s="220"/>
      <c r="T1155" s="220"/>
      <c r="U1155" s="220"/>
      <c r="V1155" s="220"/>
      <c r="W1155" s="220"/>
      <c r="X1155" s="220"/>
      <c r="Y1155" s="210"/>
      <c r="Z1155" s="210"/>
      <c r="AA1155" s="210"/>
      <c r="AB1155" s="210"/>
      <c r="AC1155" s="210"/>
      <c r="AD1155" s="210"/>
      <c r="AE1155" s="210"/>
      <c r="AF1155" s="210"/>
      <c r="AG1155" s="210" t="s">
        <v>282</v>
      </c>
      <c r="AH1155" s="210">
        <v>0</v>
      </c>
      <c r="AI1155" s="210"/>
      <c r="AJ1155" s="210"/>
      <c r="AK1155" s="210"/>
      <c r="AL1155" s="210"/>
      <c r="AM1155" s="210"/>
      <c r="AN1155" s="210"/>
      <c r="AO1155" s="210"/>
      <c r="AP1155" s="210"/>
      <c r="AQ1155" s="210"/>
      <c r="AR1155" s="210"/>
      <c r="AS1155" s="210"/>
      <c r="AT1155" s="210"/>
      <c r="AU1155" s="210"/>
      <c r="AV1155" s="210"/>
      <c r="AW1155" s="210"/>
      <c r="AX1155" s="210"/>
      <c r="AY1155" s="210"/>
      <c r="AZ1155" s="210"/>
      <c r="BA1155" s="210"/>
      <c r="BB1155" s="210"/>
      <c r="BC1155" s="210"/>
      <c r="BD1155" s="210"/>
      <c r="BE1155" s="210"/>
      <c r="BF1155" s="210"/>
      <c r="BG1155" s="210"/>
      <c r="BH1155" s="210"/>
    </row>
    <row r="1156" spans="1:60" outlineLevel="1" x14ac:dyDescent="0.25">
      <c r="A1156" s="217"/>
      <c r="B1156" s="218"/>
      <c r="C1156" s="264" t="s">
        <v>367</v>
      </c>
      <c r="D1156" s="248"/>
      <c r="E1156" s="249">
        <v>50.756</v>
      </c>
      <c r="F1156" s="220"/>
      <c r="G1156" s="220"/>
      <c r="H1156" s="220"/>
      <c r="I1156" s="220"/>
      <c r="J1156" s="220"/>
      <c r="K1156" s="220"/>
      <c r="L1156" s="220"/>
      <c r="M1156" s="220"/>
      <c r="N1156" s="220"/>
      <c r="O1156" s="220"/>
      <c r="P1156" s="220"/>
      <c r="Q1156" s="220"/>
      <c r="R1156" s="220"/>
      <c r="S1156" s="220"/>
      <c r="T1156" s="220"/>
      <c r="U1156" s="220"/>
      <c r="V1156" s="220"/>
      <c r="W1156" s="220"/>
      <c r="X1156" s="220"/>
      <c r="Y1156" s="210"/>
      <c r="Z1156" s="210"/>
      <c r="AA1156" s="210"/>
      <c r="AB1156" s="210"/>
      <c r="AC1156" s="210"/>
      <c r="AD1156" s="210"/>
      <c r="AE1156" s="210"/>
      <c r="AF1156" s="210"/>
      <c r="AG1156" s="210" t="s">
        <v>282</v>
      </c>
      <c r="AH1156" s="210">
        <v>1</v>
      </c>
      <c r="AI1156" s="210"/>
      <c r="AJ1156" s="210"/>
      <c r="AK1156" s="210"/>
      <c r="AL1156" s="210"/>
      <c r="AM1156" s="210"/>
      <c r="AN1156" s="210"/>
      <c r="AO1156" s="210"/>
      <c r="AP1156" s="210"/>
      <c r="AQ1156" s="210"/>
      <c r="AR1156" s="210"/>
      <c r="AS1156" s="210"/>
      <c r="AT1156" s="210"/>
      <c r="AU1156" s="210"/>
      <c r="AV1156" s="210"/>
      <c r="AW1156" s="210"/>
      <c r="AX1156" s="210"/>
      <c r="AY1156" s="210"/>
      <c r="AZ1156" s="210"/>
      <c r="BA1156" s="210"/>
      <c r="BB1156" s="210"/>
      <c r="BC1156" s="210"/>
      <c r="BD1156" s="210"/>
      <c r="BE1156" s="210"/>
      <c r="BF1156" s="210"/>
      <c r="BG1156" s="210"/>
      <c r="BH1156" s="210"/>
    </row>
    <row r="1157" spans="1:60" outlineLevel="1" x14ac:dyDescent="0.25">
      <c r="A1157" s="217"/>
      <c r="B1157" s="218"/>
      <c r="C1157" s="244" t="s">
        <v>2173</v>
      </c>
      <c r="D1157" s="222"/>
      <c r="E1157" s="223">
        <v>16.728000000000002</v>
      </c>
      <c r="F1157" s="220"/>
      <c r="G1157" s="220"/>
      <c r="H1157" s="220"/>
      <c r="I1157" s="220"/>
      <c r="J1157" s="220"/>
      <c r="K1157" s="220"/>
      <c r="L1157" s="220"/>
      <c r="M1157" s="220"/>
      <c r="N1157" s="220"/>
      <c r="O1157" s="220"/>
      <c r="P1157" s="220"/>
      <c r="Q1157" s="220"/>
      <c r="R1157" s="220"/>
      <c r="S1157" s="220"/>
      <c r="T1157" s="220"/>
      <c r="U1157" s="220"/>
      <c r="V1157" s="220"/>
      <c r="W1157" s="220"/>
      <c r="X1157" s="220"/>
      <c r="Y1157" s="210"/>
      <c r="Z1157" s="210"/>
      <c r="AA1157" s="210"/>
      <c r="AB1157" s="210"/>
      <c r="AC1157" s="210"/>
      <c r="AD1157" s="210"/>
      <c r="AE1157" s="210"/>
      <c r="AF1157" s="210"/>
      <c r="AG1157" s="210" t="s">
        <v>282</v>
      </c>
      <c r="AH1157" s="210">
        <v>0</v>
      </c>
      <c r="AI1157" s="210"/>
      <c r="AJ1157" s="210"/>
      <c r="AK1157" s="210"/>
      <c r="AL1157" s="210"/>
      <c r="AM1157" s="210"/>
      <c r="AN1157" s="210"/>
      <c r="AO1157" s="210"/>
      <c r="AP1157" s="210"/>
      <c r="AQ1157" s="210"/>
      <c r="AR1157" s="210"/>
      <c r="AS1157" s="210"/>
      <c r="AT1157" s="210"/>
      <c r="AU1157" s="210"/>
      <c r="AV1157" s="210"/>
      <c r="AW1157" s="210"/>
      <c r="AX1157" s="210"/>
      <c r="AY1157" s="210"/>
      <c r="AZ1157" s="210"/>
      <c r="BA1157" s="210"/>
      <c r="BB1157" s="210"/>
      <c r="BC1157" s="210"/>
      <c r="BD1157" s="210"/>
      <c r="BE1157" s="210"/>
      <c r="BF1157" s="210"/>
      <c r="BG1157" s="210"/>
      <c r="BH1157" s="210"/>
    </row>
    <row r="1158" spans="1:60" outlineLevel="1" x14ac:dyDescent="0.25">
      <c r="A1158" s="217"/>
      <c r="B1158" s="218"/>
      <c r="C1158" s="244" t="s">
        <v>2174</v>
      </c>
      <c r="D1158" s="222"/>
      <c r="E1158" s="223">
        <v>47.3</v>
      </c>
      <c r="F1158" s="220"/>
      <c r="G1158" s="220"/>
      <c r="H1158" s="220"/>
      <c r="I1158" s="220"/>
      <c r="J1158" s="220"/>
      <c r="K1158" s="220"/>
      <c r="L1158" s="220"/>
      <c r="M1158" s="220"/>
      <c r="N1158" s="220"/>
      <c r="O1158" s="220"/>
      <c r="P1158" s="220"/>
      <c r="Q1158" s="220"/>
      <c r="R1158" s="220"/>
      <c r="S1158" s="220"/>
      <c r="T1158" s="220"/>
      <c r="U1158" s="220"/>
      <c r="V1158" s="220"/>
      <c r="W1158" s="220"/>
      <c r="X1158" s="220"/>
      <c r="Y1158" s="210"/>
      <c r="Z1158" s="210"/>
      <c r="AA1158" s="210"/>
      <c r="AB1158" s="210"/>
      <c r="AC1158" s="210"/>
      <c r="AD1158" s="210"/>
      <c r="AE1158" s="210"/>
      <c r="AF1158" s="210"/>
      <c r="AG1158" s="210" t="s">
        <v>282</v>
      </c>
      <c r="AH1158" s="210">
        <v>0</v>
      </c>
      <c r="AI1158" s="210"/>
      <c r="AJ1158" s="210"/>
      <c r="AK1158" s="210"/>
      <c r="AL1158" s="210"/>
      <c r="AM1158" s="210"/>
      <c r="AN1158" s="210"/>
      <c r="AO1158" s="210"/>
      <c r="AP1158" s="210"/>
      <c r="AQ1158" s="210"/>
      <c r="AR1158" s="210"/>
      <c r="AS1158" s="210"/>
      <c r="AT1158" s="210"/>
      <c r="AU1158" s="210"/>
      <c r="AV1158" s="210"/>
      <c r="AW1158" s="210"/>
      <c r="AX1158" s="210"/>
      <c r="AY1158" s="210"/>
      <c r="AZ1158" s="210"/>
      <c r="BA1158" s="210"/>
      <c r="BB1158" s="210"/>
      <c r="BC1158" s="210"/>
      <c r="BD1158" s="210"/>
      <c r="BE1158" s="210"/>
      <c r="BF1158" s="210"/>
      <c r="BG1158" s="210"/>
      <c r="BH1158" s="210"/>
    </row>
    <row r="1159" spans="1:60" outlineLevel="1" x14ac:dyDescent="0.25">
      <c r="A1159" s="217"/>
      <c r="B1159" s="218"/>
      <c r="C1159" s="264" t="s">
        <v>367</v>
      </c>
      <c r="D1159" s="248"/>
      <c r="E1159" s="249">
        <v>64.028000000000006</v>
      </c>
      <c r="F1159" s="220"/>
      <c r="G1159" s="220"/>
      <c r="H1159" s="220"/>
      <c r="I1159" s="220"/>
      <c r="J1159" s="220"/>
      <c r="K1159" s="220"/>
      <c r="L1159" s="220"/>
      <c r="M1159" s="220"/>
      <c r="N1159" s="220"/>
      <c r="O1159" s="220"/>
      <c r="P1159" s="220"/>
      <c r="Q1159" s="220"/>
      <c r="R1159" s="220"/>
      <c r="S1159" s="220"/>
      <c r="T1159" s="220"/>
      <c r="U1159" s="220"/>
      <c r="V1159" s="220"/>
      <c r="W1159" s="220"/>
      <c r="X1159" s="220"/>
      <c r="Y1159" s="210"/>
      <c r="Z1159" s="210"/>
      <c r="AA1159" s="210"/>
      <c r="AB1159" s="210"/>
      <c r="AC1159" s="210"/>
      <c r="AD1159" s="210"/>
      <c r="AE1159" s="210"/>
      <c r="AF1159" s="210"/>
      <c r="AG1159" s="210" t="s">
        <v>282</v>
      </c>
      <c r="AH1159" s="210">
        <v>1</v>
      </c>
      <c r="AI1159" s="210"/>
      <c r="AJ1159" s="210"/>
      <c r="AK1159" s="210"/>
      <c r="AL1159" s="210"/>
      <c r="AM1159" s="210"/>
      <c r="AN1159" s="210"/>
      <c r="AO1159" s="210"/>
      <c r="AP1159" s="210"/>
      <c r="AQ1159" s="210"/>
      <c r="AR1159" s="210"/>
      <c r="AS1159" s="210"/>
      <c r="AT1159" s="210"/>
      <c r="AU1159" s="210"/>
      <c r="AV1159" s="210"/>
      <c r="AW1159" s="210"/>
      <c r="AX1159" s="210"/>
      <c r="AY1159" s="210"/>
      <c r="AZ1159" s="210"/>
      <c r="BA1159" s="210"/>
      <c r="BB1159" s="210"/>
      <c r="BC1159" s="210"/>
      <c r="BD1159" s="210"/>
      <c r="BE1159" s="210"/>
      <c r="BF1159" s="210"/>
      <c r="BG1159" s="210"/>
      <c r="BH1159" s="210"/>
    </row>
    <row r="1160" spans="1:60" outlineLevel="1" x14ac:dyDescent="0.25">
      <c r="A1160" s="217"/>
      <c r="B1160" s="218"/>
      <c r="C1160" s="244" t="s">
        <v>2175</v>
      </c>
      <c r="D1160" s="222"/>
      <c r="E1160" s="223">
        <v>28.26</v>
      </c>
      <c r="F1160" s="220"/>
      <c r="G1160" s="220"/>
      <c r="H1160" s="220"/>
      <c r="I1160" s="220"/>
      <c r="J1160" s="220"/>
      <c r="K1160" s="220"/>
      <c r="L1160" s="220"/>
      <c r="M1160" s="220"/>
      <c r="N1160" s="220"/>
      <c r="O1160" s="220"/>
      <c r="P1160" s="220"/>
      <c r="Q1160" s="220"/>
      <c r="R1160" s="220"/>
      <c r="S1160" s="220"/>
      <c r="T1160" s="220"/>
      <c r="U1160" s="220"/>
      <c r="V1160" s="220"/>
      <c r="W1160" s="220"/>
      <c r="X1160" s="220"/>
      <c r="Y1160" s="210"/>
      <c r="Z1160" s="210"/>
      <c r="AA1160" s="210"/>
      <c r="AB1160" s="210"/>
      <c r="AC1160" s="210"/>
      <c r="AD1160" s="210"/>
      <c r="AE1160" s="210"/>
      <c r="AF1160" s="210"/>
      <c r="AG1160" s="210" t="s">
        <v>282</v>
      </c>
      <c r="AH1160" s="210">
        <v>0</v>
      </c>
      <c r="AI1160" s="210"/>
      <c r="AJ1160" s="210"/>
      <c r="AK1160" s="210"/>
      <c r="AL1160" s="210"/>
      <c r="AM1160" s="210"/>
      <c r="AN1160" s="210"/>
      <c r="AO1160" s="210"/>
      <c r="AP1160" s="210"/>
      <c r="AQ1160" s="210"/>
      <c r="AR1160" s="210"/>
      <c r="AS1160" s="210"/>
      <c r="AT1160" s="210"/>
      <c r="AU1160" s="210"/>
      <c r="AV1160" s="210"/>
      <c r="AW1160" s="210"/>
      <c r="AX1160" s="210"/>
      <c r="AY1160" s="210"/>
      <c r="AZ1160" s="210"/>
      <c r="BA1160" s="210"/>
      <c r="BB1160" s="210"/>
      <c r="BC1160" s="210"/>
      <c r="BD1160" s="210"/>
      <c r="BE1160" s="210"/>
      <c r="BF1160" s="210"/>
      <c r="BG1160" s="210"/>
      <c r="BH1160" s="210"/>
    </row>
    <row r="1161" spans="1:60" outlineLevel="1" x14ac:dyDescent="0.25">
      <c r="A1161" s="217"/>
      <c r="B1161" s="218"/>
      <c r="C1161" s="244" t="s">
        <v>2176</v>
      </c>
      <c r="D1161" s="222"/>
      <c r="E1161" s="223">
        <v>8.5839999999999996</v>
      </c>
      <c r="F1161" s="220"/>
      <c r="G1161" s="220"/>
      <c r="H1161" s="220"/>
      <c r="I1161" s="220"/>
      <c r="J1161" s="220"/>
      <c r="K1161" s="220"/>
      <c r="L1161" s="220"/>
      <c r="M1161" s="220"/>
      <c r="N1161" s="220"/>
      <c r="O1161" s="220"/>
      <c r="P1161" s="220"/>
      <c r="Q1161" s="220"/>
      <c r="R1161" s="220"/>
      <c r="S1161" s="220"/>
      <c r="T1161" s="220"/>
      <c r="U1161" s="220"/>
      <c r="V1161" s="220"/>
      <c r="W1161" s="220"/>
      <c r="X1161" s="220"/>
      <c r="Y1161" s="210"/>
      <c r="Z1161" s="210"/>
      <c r="AA1161" s="210"/>
      <c r="AB1161" s="210"/>
      <c r="AC1161" s="210"/>
      <c r="AD1161" s="210"/>
      <c r="AE1161" s="210"/>
      <c r="AF1161" s="210"/>
      <c r="AG1161" s="210" t="s">
        <v>282</v>
      </c>
      <c r="AH1161" s="210">
        <v>0</v>
      </c>
      <c r="AI1161" s="210"/>
      <c r="AJ1161" s="210"/>
      <c r="AK1161" s="210"/>
      <c r="AL1161" s="210"/>
      <c r="AM1161" s="210"/>
      <c r="AN1161" s="210"/>
      <c r="AO1161" s="210"/>
      <c r="AP1161" s="210"/>
      <c r="AQ1161" s="210"/>
      <c r="AR1161" s="210"/>
      <c r="AS1161" s="210"/>
      <c r="AT1161" s="210"/>
      <c r="AU1161" s="210"/>
      <c r="AV1161" s="210"/>
      <c r="AW1161" s="210"/>
      <c r="AX1161" s="210"/>
      <c r="AY1161" s="210"/>
      <c r="AZ1161" s="210"/>
      <c r="BA1161" s="210"/>
      <c r="BB1161" s="210"/>
      <c r="BC1161" s="210"/>
      <c r="BD1161" s="210"/>
      <c r="BE1161" s="210"/>
      <c r="BF1161" s="210"/>
      <c r="BG1161" s="210"/>
      <c r="BH1161" s="210"/>
    </row>
    <row r="1162" spans="1:60" outlineLevel="1" x14ac:dyDescent="0.25">
      <c r="A1162" s="217"/>
      <c r="B1162" s="218"/>
      <c r="C1162" s="264" t="s">
        <v>367</v>
      </c>
      <c r="D1162" s="248"/>
      <c r="E1162" s="249">
        <v>36.844000000000001</v>
      </c>
      <c r="F1162" s="220"/>
      <c r="G1162" s="220"/>
      <c r="H1162" s="220"/>
      <c r="I1162" s="220"/>
      <c r="J1162" s="220"/>
      <c r="K1162" s="220"/>
      <c r="L1162" s="220"/>
      <c r="M1162" s="220"/>
      <c r="N1162" s="220"/>
      <c r="O1162" s="220"/>
      <c r="P1162" s="220"/>
      <c r="Q1162" s="220"/>
      <c r="R1162" s="220"/>
      <c r="S1162" s="220"/>
      <c r="T1162" s="220"/>
      <c r="U1162" s="220"/>
      <c r="V1162" s="220"/>
      <c r="W1162" s="220"/>
      <c r="X1162" s="220"/>
      <c r="Y1162" s="210"/>
      <c r="Z1162" s="210"/>
      <c r="AA1162" s="210"/>
      <c r="AB1162" s="210"/>
      <c r="AC1162" s="210"/>
      <c r="AD1162" s="210"/>
      <c r="AE1162" s="210"/>
      <c r="AF1162" s="210"/>
      <c r="AG1162" s="210" t="s">
        <v>282</v>
      </c>
      <c r="AH1162" s="210">
        <v>1</v>
      </c>
      <c r="AI1162" s="210"/>
      <c r="AJ1162" s="210"/>
      <c r="AK1162" s="210"/>
      <c r="AL1162" s="210"/>
      <c r="AM1162" s="210"/>
      <c r="AN1162" s="210"/>
      <c r="AO1162" s="210"/>
      <c r="AP1162" s="210"/>
      <c r="AQ1162" s="210"/>
      <c r="AR1162" s="210"/>
      <c r="AS1162" s="210"/>
      <c r="AT1162" s="210"/>
      <c r="AU1162" s="210"/>
      <c r="AV1162" s="210"/>
      <c r="AW1162" s="210"/>
      <c r="AX1162" s="210"/>
      <c r="AY1162" s="210"/>
      <c r="AZ1162" s="210"/>
      <c r="BA1162" s="210"/>
      <c r="BB1162" s="210"/>
      <c r="BC1162" s="210"/>
      <c r="BD1162" s="210"/>
      <c r="BE1162" s="210"/>
      <c r="BF1162" s="210"/>
      <c r="BG1162" s="210"/>
      <c r="BH1162" s="210"/>
    </row>
    <row r="1163" spans="1:60" outlineLevel="1" x14ac:dyDescent="0.25">
      <c r="A1163" s="217"/>
      <c r="B1163" s="218"/>
      <c r="C1163" s="244" t="s">
        <v>2177</v>
      </c>
      <c r="D1163" s="222"/>
      <c r="E1163" s="223">
        <v>25.45</v>
      </c>
      <c r="F1163" s="220"/>
      <c r="G1163" s="220"/>
      <c r="H1163" s="220"/>
      <c r="I1163" s="220"/>
      <c r="J1163" s="220"/>
      <c r="K1163" s="220"/>
      <c r="L1163" s="220"/>
      <c r="M1163" s="220"/>
      <c r="N1163" s="220"/>
      <c r="O1163" s="220"/>
      <c r="P1163" s="220"/>
      <c r="Q1163" s="220"/>
      <c r="R1163" s="220"/>
      <c r="S1163" s="220"/>
      <c r="T1163" s="220"/>
      <c r="U1163" s="220"/>
      <c r="V1163" s="220"/>
      <c r="W1163" s="220"/>
      <c r="X1163" s="220"/>
      <c r="Y1163" s="210"/>
      <c r="Z1163" s="210"/>
      <c r="AA1163" s="210"/>
      <c r="AB1163" s="210"/>
      <c r="AC1163" s="210"/>
      <c r="AD1163" s="210"/>
      <c r="AE1163" s="210"/>
      <c r="AF1163" s="210"/>
      <c r="AG1163" s="210" t="s">
        <v>282</v>
      </c>
      <c r="AH1163" s="210">
        <v>0</v>
      </c>
      <c r="AI1163" s="210"/>
      <c r="AJ1163" s="210"/>
      <c r="AK1163" s="210"/>
      <c r="AL1163" s="210"/>
      <c r="AM1163" s="210"/>
      <c r="AN1163" s="210"/>
      <c r="AO1163" s="210"/>
      <c r="AP1163" s="210"/>
      <c r="AQ1163" s="210"/>
      <c r="AR1163" s="210"/>
      <c r="AS1163" s="210"/>
      <c r="AT1163" s="210"/>
      <c r="AU1163" s="210"/>
      <c r="AV1163" s="210"/>
      <c r="AW1163" s="210"/>
      <c r="AX1163" s="210"/>
      <c r="AY1163" s="210"/>
      <c r="AZ1163" s="210"/>
      <c r="BA1163" s="210"/>
      <c r="BB1163" s="210"/>
      <c r="BC1163" s="210"/>
      <c r="BD1163" s="210"/>
      <c r="BE1163" s="210"/>
      <c r="BF1163" s="210"/>
      <c r="BG1163" s="210"/>
      <c r="BH1163" s="210"/>
    </row>
    <row r="1164" spans="1:60" outlineLevel="1" x14ac:dyDescent="0.25">
      <c r="A1164" s="217"/>
      <c r="B1164" s="218"/>
      <c r="C1164" s="244" t="s">
        <v>2178</v>
      </c>
      <c r="D1164" s="222"/>
      <c r="E1164" s="223">
        <v>9.4649999999999999</v>
      </c>
      <c r="F1164" s="220"/>
      <c r="G1164" s="220"/>
      <c r="H1164" s="220"/>
      <c r="I1164" s="220"/>
      <c r="J1164" s="220"/>
      <c r="K1164" s="220"/>
      <c r="L1164" s="220"/>
      <c r="M1164" s="220"/>
      <c r="N1164" s="220"/>
      <c r="O1164" s="220"/>
      <c r="P1164" s="220"/>
      <c r="Q1164" s="220"/>
      <c r="R1164" s="220"/>
      <c r="S1164" s="220"/>
      <c r="T1164" s="220"/>
      <c r="U1164" s="220"/>
      <c r="V1164" s="220"/>
      <c r="W1164" s="220"/>
      <c r="X1164" s="220"/>
      <c r="Y1164" s="210"/>
      <c r="Z1164" s="210"/>
      <c r="AA1164" s="210"/>
      <c r="AB1164" s="210"/>
      <c r="AC1164" s="210"/>
      <c r="AD1164" s="210"/>
      <c r="AE1164" s="210"/>
      <c r="AF1164" s="210"/>
      <c r="AG1164" s="210" t="s">
        <v>282</v>
      </c>
      <c r="AH1164" s="210">
        <v>0</v>
      </c>
      <c r="AI1164" s="210"/>
      <c r="AJ1164" s="210"/>
      <c r="AK1164" s="210"/>
      <c r="AL1164" s="210"/>
      <c r="AM1164" s="210"/>
      <c r="AN1164" s="210"/>
      <c r="AO1164" s="210"/>
      <c r="AP1164" s="210"/>
      <c r="AQ1164" s="210"/>
      <c r="AR1164" s="210"/>
      <c r="AS1164" s="210"/>
      <c r="AT1164" s="210"/>
      <c r="AU1164" s="210"/>
      <c r="AV1164" s="210"/>
      <c r="AW1164" s="210"/>
      <c r="AX1164" s="210"/>
      <c r="AY1164" s="210"/>
      <c r="AZ1164" s="210"/>
      <c r="BA1164" s="210"/>
      <c r="BB1164" s="210"/>
      <c r="BC1164" s="210"/>
      <c r="BD1164" s="210"/>
      <c r="BE1164" s="210"/>
      <c r="BF1164" s="210"/>
      <c r="BG1164" s="210"/>
      <c r="BH1164" s="210"/>
    </row>
    <row r="1165" spans="1:60" outlineLevel="1" x14ac:dyDescent="0.25">
      <c r="A1165" s="217"/>
      <c r="B1165" s="218"/>
      <c r="C1165" s="264" t="s">
        <v>367</v>
      </c>
      <c r="D1165" s="248"/>
      <c r="E1165" s="249">
        <v>34.914999999999999</v>
      </c>
      <c r="F1165" s="220"/>
      <c r="G1165" s="220"/>
      <c r="H1165" s="220"/>
      <c r="I1165" s="220"/>
      <c r="J1165" s="220"/>
      <c r="K1165" s="220"/>
      <c r="L1165" s="220"/>
      <c r="M1165" s="220"/>
      <c r="N1165" s="220"/>
      <c r="O1165" s="220"/>
      <c r="P1165" s="220"/>
      <c r="Q1165" s="220"/>
      <c r="R1165" s="220"/>
      <c r="S1165" s="220"/>
      <c r="T1165" s="220"/>
      <c r="U1165" s="220"/>
      <c r="V1165" s="220"/>
      <c r="W1165" s="220"/>
      <c r="X1165" s="220"/>
      <c r="Y1165" s="210"/>
      <c r="Z1165" s="210"/>
      <c r="AA1165" s="210"/>
      <c r="AB1165" s="210"/>
      <c r="AC1165" s="210"/>
      <c r="AD1165" s="210"/>
      <c r="AE1165" s="210"/>
      <c r="AF1165" s="210"/>
      <c r="AG1165" s="210" t="s">
        <v>282</v>
      </c>
      <c r="AH1165" s="210">
        <v>1</v>
      </c>
      <c r="AI1165" s="210"/>
      <c r="AJ1165" s="210"/>
      <c r="AK1165" s="210"/>
      <c r="AL1165" s="210"/>
      <c r="AM1165" s="210"/>
      <c r="AN1165" s="210"/>
      <c r="AO1165" s="210"/>
      <c r="AP1165" s="210"/>
      <c r="AQ1165" s="210"/>
      <c r="AR1165" s="210"/>
      <c r="AS1165" s="210"/>
      <c r="AT1165" s="210"/>
      <c r="AU1165" s="210"/>
      <c r="AV1165" s="210"/>
      <c r="AW1165" s="210"/>
      <c r="AX1165" s="210"/>
      <c r="AY1165" s="210"/>
      <c r="AZ1165" s="210"/>
      <c r="BA1165" s="210"/>
      <c r="BB1165" s="210"/>
      <c r="BC1165" s="210"/>
      <c r="BD1165" s="210"/>
      <c r="BE1165" s="210"/>
      <c r="BF1165" s="210"/>
      <c r="BG1165" s="210"/>
      <c r="BH1165" s="210"/>
    </row>
    <row r="1166" spans="1:60" outlineLevel="1" x14ac:dyDescent="0.25">
      <c r="A1166" s="217"/>
      <c r="B1166" s="218"/>
      <c r="C1166" s="244" t="s">
        <v>2179</v>
      </c>
      <c r="D1166" s="222"/>
      <c r="E1166" s="223">
        <v>1258.08</v>
      </c>
      <c r="F1166" s="220"/>
      <c r="G1166" s="220"/>
      <c r="H1166" s="220"/>
      <c r="I1166" s="220"/>
      <c r="J1166" s="220"/>
      <c r="K1166" s="220"/>
      <c r="L1166" s="220"/>
      <c r="M1166" s="220"/>
      <c r="N1166" s="220"/>
      <c r="O1166" s="220"/>
      <c r="P1166" s="220"/>
      <c r="Q1166" s="220"/>
      <c r="R1166" s="220"/>
      <c r="S1166" s="220"/>
      <c r="T1166" s="220"/>
      <c r="U1166" s="220"/>
      <c r="V1166" s="220"/>
      <c r="W1166" s="220"/>
      <c r="X1166" s="220"/>
      <c r="Y1166" s="210"/>
      <c r="Z1166" s="210"/>
      <c r="AA1166" s="210"/>
      <c r="AB1166" s="210"/>
      <c r="AC1166" s="210"/>
      <c r="AD1166" s="210"/>
      <c r="AE1166" s="210"/>
      <c r="AF1166" s="210"/>
      <c r="AG1166" s="210" t="s">
        <v>282</v>
      </c>
      <c r="AH1166" s="210">
        <v>0</v>
      </c>
      <c r="AI1166" s="210"/>
      <c r="AJ1166" s="210"/>
      <c r="AK1166" s="210"/>
      <c r="AL1166" s="210"/>
      <c r="AM1166" s="210"/>
      <c r="AN1166" s="210"/>
      <c r="AO1166" s="210"/>
      <c r="AP1166" s="210"/>
      <c r="AQ1166" s="210"/>
      <c r="AR1166" s="210"/>
      <c r="AS1166" s="210"/>
      <c r="AT1166" s="210"/>
      <c r="AU1166" s="210"/>
      <c r="AV1166" s="210"/>
      <c r="AW1166" s="210"/>
      <c r="AX1166" s="210"/>
      <c r="AY1166" s="210"/>
      <c r="AZ1166" s="210"/>
      <c r="BA1166" s="210"/>
      <c r="BB1166" s="210"/>
      <c r="BC1166" s="210"/>
      <c r="BD1166" s="210"/>
      <c r="BE1166" s="210"/>
      <c r="BF1166" s="210"/>
      <c r="BG1166" s="210"/>
      <c r="BH1166" s="210"/>
    </row>
    <row r="1167" spans="1:60" outlineLevel="1" x14ac:dyDescent="0.25">
      <c r="A1167" s="217"/>
      <c r="B1167" s="218"/>
      <c r="C1167" s="244" t="s">
        <v>2180</v>
      </c>
      <c r="D1167" s="222"/>
      <c r="E1167" s="223">
        <v>255.11</v>
      </c>
      <c r="F1167" s="220"/>
      <c r="G1167" s="220"/>
      <c r="H1167" s="220"/>
      <c r="I1167" s="220"/>
      <c r="J1167" s="220"/>
      <c r="K1167" s="220"/>
      <c r="L1167" s="220"/>
      <c r="M1167" s="220"/>
      <c r="N1167" s="220"/>
      <c r="O1167" s="220"/>
      <c r="P1167" s="220"/>
      <c r="Q1167" s="220"/>
      <c r="R1167" s="220"/>
      <c r="S1167" s="220"/>
      <c r="T1167" s="220"/>
      <c r="U1167" s="220"/>
      <c r="V1167" s="220"/>
      <c r="W1167" s="220"/>
      <c r="X1167" s="220"/>
      <c r="Y1167" s="210"/>
      <c r="Z1167" s="210"/>
      <c r="AA1167" s="210"/>
      <c r="AB1167" s="210"/>
      <c r="AC1167" s="210"/>
      <c r="AD1167" s="210"/>
      <c r="AE1167" s="210"/>
      <c r="AF1167" s="210"/>
      <c r="AG1167" s="210" t="s">
        <v>282</v>
      </c>
      <c r="AH1167" s="210">
        <v>0</v>
      </c>
      <c r="AI1167" s="210"/>
      <c r="AJ1167" s="210"/>
      <c r="AK1167" s="210"/>
      <c r="AL1167" s="210"/>
      <c r="AM1167" s="210"/>
      <c r="AN1167" s="210"/>
      <c r="AO1167" s="210"/>
      <c r="AP1167" s="210"/>
      <c r="AQ1167" s="210"/>
      <c r="AR1167" s="210"/>
      <c r="AS1167" s="210"/>
      <c r="AT1167" s="210"/>
      <c r="AU1167" s="210"/>
      <c r="AV1167" s="210"/>
      <c r="AW1167" s="210"/>
      <c r="AX1167" s="210"/>
      <c r="AY1167" s="210"/>
      <c r="AZ1167" s="210"/>
      <c r="BA1167" s="210"/>
      <c r="BB1167" s="210"/>
      <c r="BC1167" s="210"/>
      <c r="BD1167" s="210"/>
      <c r="BE1167" s="210"/>
      <c r="BF1167" s="210"/>
      <c r="BG1167" s="210"/>
      <c r="BH1167" s="210"/>
    </row>
    <row r="1168" spans="1:60" outlineLevel="1" x14ac:dyDescent="0.25">
      <c r="A1168" s="217"/>
      <c r="B1168" s="218"/>
      <c r="C1168" s="244" t="s">
        <v>2181</v>
      </c>
      <c r="D1168" s="222"/>
      <c r="E1168" s="223">
        <v>898.44</v>
      </c>
      <c r="F1168" s="220"/>
      <c r="G1168" s="220"/>
      <c r="H1168" s="220"/>
      <c r="I1168" s="220"/>
      <c r="J1168" s="220"/>
      <c r="K1168" s="220"/>
      <c r="L1168" s="220"/>
      <c r="M1168" s="220"/>
      <c r="N1168" s="220"/>
      <c r="O1168" s="220"/>
      <c r="P1168" s="220"/>
      <c r="Q1168" s="220"/>
      <c r="R1168" s="220"/>
      <c r="S1168" s="220"/>
      <c r="T1168" s="220"/>
      <c r="U1168" s="220"/>
      <c r="V1168" s="220"/>
      <c r="W1168" s="220"/>
      <c r="X1168" s="220"/>
      <c r="Y1168" s="210"/>
      <c r="Z1168" s="210"/>
      <c r="AA1168" s="210"/>
      <c r="AB1168" s="210"/>
      <c r="AC1168" s="210"/>
      <c r="AD1168" s="210"/>
      <c r="AE1168" s="210"/>
      <c r="AF1168" s="210"/>
      <c r="AG1168" s="210" t="s">
        <v>282</v>
      </c>
      <c r="AH1168" s="210">
        <v>0</v>
      </c>
      <c r="AI1168" s="210"/>
      <c r="AJ1168" s="210"/>
      <c r="AK1168" s="210"/>
      <c r="AL1168" s="210"/>
      <c r="AM1168" s="210"/>
      <c r="AN1168" s="210"/>
      <c r="AO1168" s="210"/>
      <c r="AP1168" s="210"/>
      <c r="AQ1168" s="210"/>
      <c r="AR1168" s="210"/>
      <c r="AS1168" s="210"/>
      <c r="AT1168" s="210"/>
      <c r="AU1168" s="210"/>
      <c r="AV1168" s="210"/>
      <c r="AW1168" s="210"/>
      <c r="AX1168" s="210"/>
      <c r="AY1168" s="210"/>
      <c r="AZ1168" s="210"/>
      <c r="BA1168" s="210"/>
      <c r="BB1168" s="210"/>
      <c r="BC1168" s="210"/>
      <c r="BD1168" s="210"/>
      <c r="BE1168" s="210"/>
      <c r="BF1168" s="210"/>
      <c r="BG1168" s="210"/>
      <c r="BH1168" s="210"/>
    </row>
    <row r="1169" spans="1:60" outlineLevel="1" x14ac:dyDescent="0.25">
      <c r="A1169" s="217"/>
      <c r="B1169" s="218"/>
      <c r="C1169" s="244" t="s">
        <v>2182</v>
      </c>
      <c r="D1169" s="222"/>
      <c r="E1169" s="223">
        <v>650</v>
      </c>
      <c r="F1169" s="220"/>
      <c r="G1169" s="220"/>
      <c r="H1169" s="220"/>
      <c r="I1169" s="220"/>
      <c r="J1169" s="220"/>
      <c r="K1169" s="220"/>
      <c r="L1169" s="220"/>
      <c r="M1169" s="220"/>
      <c r="N1169" s="220"/>
      <c r="O1169" s="220"/>
      <c r="P1169" s="220"/>
      <c r="Q1169" s="220"/>
      <c r="R1169" s="220"/>
      <c r="S1169" s="220"/>
      <c r="T1169" s="220"/>
      <c r="U1169" s="220"/>
      <c r="V1169" s="220"/>
      <c r="W1169" s="220"/>
      <c r="X1169" s="220"/>
      <c r="Y1169" s="210"/>
      <c r="Z1169" s="210"/>
      <c r="AA1169" s="210"/>
      <c r="AB1169" s="210"/>
      <c r="AC1169" s="210"/>
      <c r="AD1169" s="210"/>
      <c r="AE1169" s="210"/>
      <c r="AF1169" s="210"/>
      <c r="AG1169" s="210" t="s">
        <v>282</v>
      </c>
      <c r="AH1169" s="210">
        <v>0</v>
      </c>
      <c r="AI1169" s="210"/>
      <c r="AJ1169" s="210"/>
      <c r="AK1169" s="210"/>
      <c r="AL1169" s="210"/>
      <c r="AM1169" s="210"/>
      <c r="AN1169" s="210"/>
      <c r="AO1169" s="210"/>
      <c r="AP1169" s="210"/>
      <c r="AQ1169" s="210"/>
      <c r="AR1169" s="210"/>
      <c r="AS1169" s="210"/>
      <c r="AT1169" s="210"/>
      <c r="AU1169" s="210"/>
      <c r="AV1169" s="210"/>
      <c r="AW1169" s="210"/>
      <c r="AX1169" s="210"/>
      <c r="AY1169" s="210"/>
      <c r="AZ1169" s="210"/>
      <c r="BA1169" s="210"/>
      <c r="BB1169" s="210"/>
      <c r="BC1169" s="210"/>
      <c r="BD1169" s="210"/>
      <c r="BE1169" s="210"/>
      <c r="BF1169" s="210"/>
      <c r="BG1169" s="210"/>
      <c r="BH1169" s="210"/>
    </row>
    <row r="1170" spans="1:60" outlineLevel="1" x14ac:dyDescent="0.25">
      <c r="A1170" s="217"/>
      <c r="B1170" s="218"/>
      <c r="C1170" s="244" t="s">
        <v>2183</v>
      </c>
      <c r="D1170" s="222"/>
      <c r="E1170" s="223">
        <v>1000</v>
      </c>
      <c r="F1170" s="220"/>
      <c r="G1170" s="220"/>
      <c r="H1170" s="220"/>
      <c r="I1170" s="220"/>
      <c r="J1170" s="220"/>
      <c r="K1170" s="220"/>
      <c r="L1170" s="220"/>
      <c r="M1170" s="220"/>
      <c r="N1170" s="220"/>
      <c r="O1170" s="220"/>
      <c r="P1170" s="220"/>
      <c r="Q1170" s="220"/>
      <c r="R1170" s="220"/>
      <c r="S1170" s="220"/>
      <c r="T1170" s="220"/>
      <c r="U1170" s="220"/>
      <c r="V1170" s="220"/>
      <c r="W1170" s="220"/>
      <c r="X1170" s="220"/>
      <c r="Y1170" s="210"/>
      <c r="Z1170" s="210"/>
      <c r="AA1170" s="210"/>
      <c r="AB1170" s="210"/>
      <c r="AC1170" s="210"/>
      <c r="AD1170" s="210"/>
      <c r="AE1170" s="210"/>
      <c r="AF1170" s="210"/>
      <c r="AG1170" s="210" t="s">
        <v>282</v>
      </c>
      <c r="AH1170" s="210">
        <v>0</v>
      </c>
      <c r="AI1170" s="210"/>
      <c r="AJ1170" s="210"/>
      <c r="AK1170" s="210"/>
      <c r="AL1170" s="210"/>
      <c r="AM1170" s="210"/>
      <c r="AN1170" s="210"/>
      <c r="AO1170" s="210"/>
      <c r="AP1170" s="210"/>
      <c r="AQ1170" s="210"/>
      <c r="AR1170" s="210"/>
      <c r="AS1170" s="210"/>
      <c r="AT1170" s="210"/>
      <c r="AU1170" s="210"/>
      <c r="AV1170" s="210"/>
      <c r="AW1170" s="210"/>
      <c r="AX1170" s="210"/>
      <c r="AY1170" s="210"/>
      <c r="AZ1170" s="210"/>
      <c r="BA1170" s="210"/>
      <c r="BB1170" s="210"/>
      <c r="BC1170" s="210"/>
      <c r="BD1170" s="210"/>
      <c r="BE1170" s="210"/>
      <c r="BF1170" s="210"/>
      <c r="BG1170" s="210"/>
      <c r="BH1170" s="210"/>
    </row>
    <row r="1171" spans="1:60" x14ac:dyDescent="0.25">
      <c r="A1171" s="225" t="s">
        <v>238</v>
      </c>
      <c r="B1171" s="226" t="s">
        <v>192</v>
      </c>
      <c r="C1171" s="241" t="s">
        <v>193</v>
      </c>
      <c r="D1171" s="227"/>
      <c r="E1171" s="228"/>
      <c r="F1171" s="229"/>
      <c r="G1171" s="229">
        <f>SUMIF(AG1172:AG1176,"&lt;&gt;NOR",G1172:G1176)</f>
        <v>0</v>
      </c>
      <c r="H1171" s="229"/>
      <c r="I1171" s="229">
        <f>SUM(I1172:I1176)</f>
        <v>0</v>
      </c>
      <c r="J1171" s="229"/>
      <c r="K1171" s="229">
        <f>SUM(K1172:K1176)</f>
        <v>0</v>
      </c>
      <c r="L1171" s="229"/>
      <c r="M1171" s="229">
        <f>SUM(M1172:M1176)</f>
        <v>0</v>
      </c>
      <c r="N1171" s="229"/>
      <c r="O1171" s="229">
        <f>SUM(O1172:O1176)</f>
        <v>0</v>
      </c>
      <c r="P1171" s="229"/>
      <c r="Q1171" s="229">
        <f>SUM(Q1172:Q1176)</f>
        <v>0</v>
      </c>
      <c r="R1171" s="229"/>
      <c r="S1171" s="229"/>
      <c r="T1171" s="230"/>
      <c r="U1171" s="224"/>
      <c r="V1171" s="224">
        <f>SUM(V1172:V1176)</f>
        <v>0</v>
      </c>
      <c r="W1171" s="224"/>
      <c r="X1171" s="224"/>
      <c r="AG1171" t="s">
        <v>239</v>
      </c>
    </row>
    <row r="1172" spans="1:60" outlineLevel="1" x14ac:dyDescent="0.25">
      <c r="A1172" s="254">
        <v>301</v>
      </c>
      <c r="B1172" s="255" t="s">
        <v>2184</v>
      </c>
      <c r="C1172" s="263" t="s">
        <v>2185</v>
      </c>
      <c r="D1172" s="256" t="s">
        <v>526</v>
      </c>
      <c r="E1172" s="257">
        <v>1</v>
      </c>
      <c r="F1172" s="258"/>
      <c r="G1172" s="259">
        <f>ROUND(E1172*F1172,2)</f>
        <v>0</v>
      </c>
      <c r="H1172" s="258"/>
      <c r="I1172" s="259">
        <f>ROUND(E1172*H1172,2)</f>
        <v>0</v>
      </c>
      <c r="J1172" s="258"/>
      <c r="K1172" s="259">
        <f>ROUND(E1172*J1172,2)</f>
        <v>0</v>
      </c>
      <c r="L1172" s="259">
        <v>15</v>
      </c>
      <c r="M1172" s="259">
        <f>G1172*(1+L1172/100)</f>
        <v>0</v>
      </c>
      <c r="N1172" s="259">
        <v>0</v>
      </c>
      <c r="O1172" s="259">
        <f>ROUND(E1172*N1172,2)</f>
        <v>0</v>
      </c>
      <c r="P1172" s="259">
        <v>0</v>
      </c>
      <c r="Q1172" s="259">
        <f>ROUND(E1172*P1172,2)</f>
        <v>0</v>
      </c>
      <c r="R1172" s="259"/>
      <c r="S1172" s="259" t="s">
        <v>272</v>
      </c>
      <c r="T1172" s="260" t="s">
        <v>244</v>
      </c>
      <c r="U1172" s="220">
        <v>0</v>
      </c>
      <c r="V1172" s="220">
        <f>ROUND(E1172*U1172,2)</f>
        <v>0</v>
      </c>
      <c r="W1172" s="220"/>
      <c r="X1172" s="220" t="s">
        <v>292</v>
      </c>
      <c r="Y1172" s="210"/>
      <c r="Z1172" s="210"/>
      <c r="AA1172" s="210"/>
      <c r="AB1172" s="210"/>
      <c r="AC1172" s="210"/>
      <c r="AD1172" s="210"/>
      <c r="AE1172" s="210"/>
      <c r="AF1172" s="210"/>
      <c r="AG1172" s="210" t="s">
        <v>627</v>
      </c>
      <c r="AH1172" s="210"/>
      <c r="AI1172" s="210"/>
      <c r="AJ1172" s="210"/>
      <c r="AK1172" s="210"/>
      <c r="AL1172" s="210"/>
      <c r="AM1172" s="210"/>
      <c r="AN1172" s="210"/>
      <c r="AO1172" s="210"/>
      <c r="AP1172" s="210"/>
      <c r="AQ1172" s="210"/>
      <c r="AR1172" s="210"/>
      <c r="AS1172" s="210"/>
      <c r="AT1172" s="210"/>
      <c r="AU1172" s="210"/>
      <c r="AV1172" s="210"/>
      <c r="AW1172" s="210"/>
      <c r="AX1172" s="210"/>
      <c r="AY1172" s="210"/>
      <c r="AZ1172" s="210"/>
      <c r="BA1172" s="210"/>
      <c r="BB1172" s="210"/>
      <c r="BC1172" s="210"/>
      <c r="BD1172" s="210"/>
      <c r="BE1172" s="210"/>
      <c r="BF1172" s="210"/>
      <c r="BG1172" s="210"/>
      <c r="BH1172" s="210"/>
    </row>
    <row r="1173" spans="1:60" outlineLevel="1" x14ac:dyDescent="0.25">
      <c r="A1173" s="254">
        <v>302</v>
      </c>
      <c r="B1173" s="255" t="s">
        <v>2186</v>
      </c>
      <c r="C1173" s="263" t="s">
        <v>2187</v>
      </c>
      <c r="D1173" s="256" t="s">
        <v>526</v>
      </c>
      <c r="E1173" s="257">
        <v>1</v>
      </c>
      <c r="F1173" s="258"/>
      <c r="G1173" s="259">
        <f>ROUND(E1173*F1173,2)</f>
        <v>0</v>
      </c>
      <c r="H1173" s="258"/>
      <c r="I1173" s="259">
        <f>ROUND(E1173*H1173,2)</f>
        <v>0</v>
      </c>
      <c r="J1173" s="258"/>
      <c r="K1173" s="259">
        <f>ROUND(E1173*J1173,2)</f>
        <v>0</v>
      </c>
      <c r="L1173" s="259">
        <v>15</v>
      </c>
      <c r="M1173" s="259">
        <f>G1173*(1+L1173/100)</f>
        <v>0</v>
      </c>
      <c r="N1173" s="259">
        <v>0</v>
      </c>
      <c r="O1173" s="259">
        <f>ROUND(E1173*N1173,2)</f>
        <v>0</v>
      </c>
      <c r="P1173" s="259">
        <v>0</v>
      </c>
      <c r="Q1173" s="259">
        <f>ROUND(E1173*P1173,2)</f>
        <v>0</v>
      </c>
      <c r="R1173" s="259"/>
      <c r="S1173" s="259" t="s">
        <v>272</v>
      </c>
      <c r="T1173" s="260" t="s">
        <v>244</v>
      </c>
      <c r="U1173" s="220">
        <v>0</v>
      </c>
      <c r="V1173" s="220">
        <f>ROUND(E1173*U1173,2)</f>
        <v>0</v>
      </c>
      <c r="W1173" s="220"/>
      <c r="X1173" s="220" t="s">
        <v>292</v>
      </c>
      <c r="Y1173" s="210"/>
      <c r="Z1173" s="210"/>
      <c r="AA1173" s="210"/>
      <c r="AB1173" s="210"/>
      <c r="AC1173" s="210"/>
      <c r="AD1173" s="210"/>
      <c r="AE1173" s="210"/>
      <c r="AF1173" s="210"/>
      <c r="AG1173" s="210" t="s">
        <v>320</v>
      </c>
      <c r="AH1173" s="210"/>
      <c r="AI1173" s="210"/>
      <c r="AJ1173" s="210"/>
      <c r="AK1173" s="210"/>
      <c r="AL1173" s="210"/>
      <c r="AM1173" s="210"/>
      <c r="AN1173" s="210"/>
      <c r="AO1173" s="210"/>
      <c r="AP1173" s="210"/>
      <c r="AQ1173" s="210"/>
      <c r="AR1173" s="210"/>
      <c r="AS1173" s="210"/>
      <c r="AT1173" s="210"/>
      <c r="AU1173" s="210"/>
      <c r="AV1173" s="210"/>
      <c r="AW1173" s="210"/>
      <c r="AX1173" s="210"/>
      <c r="AY1173" s="210"/>
      <c r="AZ1173" s="210"/>
      <c r="BA1173" s="210"/>
      <c r="BB1173" s="210"/>
      <c r="BC1173" s="210"/>
      <c r="BD1173" s="210"/>
      <c r="BE1173" s="210"/>
      <c r="BF1173" s="210"/>
      <c r="BG1173" s="210"/>
      <c r="BH1173" s="210"/>
    </row>
    <row r="1174" spans="1:60" outlineLevel="1" x14ac:dyDescent="0.25">
      <c r="A1174" s="254">
        <v>303</v>
      </c>
      <c r="B1174" s="255" t="s">
        <v>2188</v>
      </c>
      <c r="C1174" s="263" t="s">
        <v>2189</v>
      </c>
      <c r="D1174" s="256" t="s">
        <v>526</v>
      </c>
      <c r="E1174" s="257">
        <v>1</v>
      </c>
      <c r="F1174" s="258"/>
      <c r="G1174" s="259">
        <f>ROUND(E1174*F1174,2)</f>
        <v>0</v>
      </c>
      <c r="H1174" s="258"/>
      <c r="I1174" s="259">
        <f>ROUND(E1174*H1174,2)</f>
        <v>0</v>
      </c>
      <c r="J1174" s="258"/>
      <c r="K1174" s="259">
        <f>ROUND(E1174*J1174,2)</f>
        <v>0</v>
      </c>
      <c r="L1174" s="259">
        <v>15</v>
      </c>
      <c r="M1174" s="259">
        <f>G1174*(1+L1174/100)</f>
        <v>0</v>
      </c>
      <c r="N1174" s="259">
        <v>0</v>
      </c>
      <c r="O1174" s="259">
        <f>ROUND(E1174*N1174,2)</f>
        <v>0</v>
      </c>
      <c r="P1174" s="259">
        <v>0</v>
      </c>
      <c r="Q1174" s="259">
        <f>ROUND(E1174*P1174,2)</f>
        <v>0</v>
      </c>
      <c r="R1174" s="259"/>
      <c r="S1174" s="259" t="s">
        <v>272</v>
      </c>
      <c r="T1174" s="260" t="s">
        <v>244</v>
      </c>
      <c r="U1174" s="220">
        <v>0</v>
      </c>
      <c r="V1174" s="220">
        <f>ROUND(E1174*U1174,2)</f>
        <v>0</v>
      </c>
      <c r="W1174" s="220"/>
      <c r="X1174" s="220" t="s">
        <v>292</v>
      </c>
      <c r="Y1174" s="210"/>
      <c r="Z1174" s="210"/>
      <c r="AA1174" s="210"/>
      <c r="AB1174" s="210"/>
      <c r="AC1174" s="210"/>
      <c r="AD1174" s="210"/>
      <c r="AE1174" s="210"/>
      <c r="AF1174" s="210"/>
      <c r="AG1174" s="210" t="s">
        <v>320</v>
      </c>
      <c r="AH1174" s="210"/>
      <c r="AI1174" s="210"/>
      <c r="AJ1174" s="210"/>
      <c r="AK1174" s="210"/>
      <c r="AL1174" s="210"/>
      <c r="AM1174" s="210"/>
      <c r="AN1174" s="210"/>
      <c r="AO1174" s="210"/>
      <c r="AP1174" s="210"/>
      <c r="AQ1174" s="210"/>
      <c r="AR1174" s="210"/>
      <c r="AS1174" s="210"/>
      <c r="AT1174" s="210"/>
      <c r="AU1174" s="210"/>
      <c r="AV1174" s="210"/>
      <c r="AW1174" s="210"/>
      <c r="AX1174" s="210"/>
      <c r="AY1174" s="210"/>
      <c r="AZ1174" s="210"/>
      <c r="BA1174" s="210"/>
      <c r="BB1174" s="210"/>
      <c r="BC1174" s="210"/>
      <c r="BD1174" s="210"/>
      <c r="BE1174" s="210"/>
      <c r="BF1174" s="210"/>
      <c r="BG1174" s="210"/>
      <c r="BH1174" s="210"/>
    </row>
    <row r="1175" spans="1:60" outlineLevel="1" x14ac:dyDescent="0.25">
      <c r="A1175" s="254">
        <v>304</v>
      </c>
      <c r="B1175" s="255" t="s">
        <v>2190</v>
      </c>
      <c r="C1175" s="263" t="s">
        <v>2191</v>
      </c>
      <c r="D1175" s="256" t="s">
        <v>526</v>
      </c>
      <c r="E1175" s="257">
        <v>1</v>
      </c>
      <c r="F1175" s="258"/>
      <c r="G1175" s="259">
        <f>ROUND(E1175*F1175,2)</f>
        <v>0</v>
      </c>
      <c r="H1175" s="258"/>
      <c r="I1175" s="259">
        <f>ROUND(E1175*H1175,2)</f>
        <v>0</v>
      </c>
      <c r="J1175" s="258"/>
      <c r="K1175" s="259">
        <f>ROUND(E1175*J1175,2)</f>
        <v>0</v>
      </c>
      <c r="L1175" s="259">
        <v>15</v>
      </c>
      <c r="M1175" s="259">
        <f>G1175*(1+L1175/100)</f>
        <v>0</v>
      </c>
      <c r="N1175" s="259">
        <v>0</v>
      </c>
      <c r="O1175" s="259">
        <f>ROUND(E1175*N1175,2)</f>
        <v>0</v>
      </c>
      <c r="P1175" s="259">
        <v>0</v>
      </c>
      <c r="Q1175" s="259">
        <f>ROUND(E1175*P1175,2)</f>
        <v>0</v>
      </c>
      <c r="R1175" s="259"/>
      <c r="S1175" s="259" t="s">
        <v>272</v>
      </c>
      <c r="T1175" s="260" t="s">
        <v>244</v>
      </c>
      <c r="U1175" s="220">
        <v>0</v>
      </c>
      <c r="V1175" s="220">
        <f>ROUND(E1175*U1175,2)</f>
        <v>0</v>
      </c>
      <c r="W1175" s="220"/>
      <c r="X1175" s="220" t="s">
        <v>292</v>
      </c>
      <c r="Y1175" s="210"/>
      <c r="Z1175" s="210"/>
      <c r="AA1175" s="210"/>
      <c r="AB1175" s="210"/>
      <c r="AC1175" s="210"/>
      <c r="AD1175" s="210"/>
      <c r="AE1175" s="210"/>
      <c r="AF1175" s="210"/>
      <c r="AG1175" s="210" t="s">
        <v>320</v>
      </c>
      <c r="AH1175" s="210"/>
      <c r="AI1175" s="210"/>
      <c r="AJ1175" s="210"/>
      <c r="AK1175" s="210"/>
      <c r="AL1175" s="210"/>
      <c r="AM1175" s="210"/>
      <c r="AN1175" s="210"/>
      <c r="AO1175" s="210"/>
      <c r="AP1175" s="210"/>
      <c r="AQ1175" s="210"/>
      <c r="AR1175" s="210"/>
      <c r="AS1175" s="210"/>
      <c r="AT1175" s="210"/>
      <c r="AU1175" s="210"/>
      <c r="AV1175" s="210"/>
      <c r="AW1175" s="210"/>
      <c r="AX1175" s="210"/>
      <c r="AY1175" s="210"/>
      <c r="AZ1175" s="210"/>
      <c r="BA1175" s="210"/>
      <c r="BB1175" s="210"/>
      <c r="BC1175" s="210"/>
      <c r="BD1175" s="210"/>
      <c r="BE1175" s="210"/>
      <c r="BF1175" s="210"/>
      <c r="BG1175" s="210"/>
      <c r="BH1175" s="210"/>
    </row>
    <row r="1176" spans="1:60" outlineLevel="1" x14ac:dyDescent="0.25">
      <c r="A1176" s="254">
        <v>305</v>
      </c>
      <c r="B1176" s="255" t="s">
        <v>2192</v>
      </c>
      <c r="C1176" s="263" t="s">
        <v>2193</v>
      </c>
      <c r="D1176" s="256" t="s">
        <v>526</v>
      </c>
      <c r="E1176" s="257">
        <v>1</v>
      </c>
      <c r="F1176" s="258"/>
      <c r="G1176" s="259">
        <f>ROUND(E1176*F1176,2)</f>
        <v>0</v>
      </c>
      <c r="H1176" s="258"/>
      <c r="I1176" s="259">
        <f>ROUND(E1176*H1176,2)</f>
        <v>0</v>
      </c>
      <c r="J1176" s="258"/>
      <c r="K1176" s="259">
        <f>ROUND(E1176*J1176,2)</f>
        <v>0</v>
      </c>
      <c r="L1176" s="259">
        <v>15</v>
      </c>
      <c r="M1176" s="259">
        <f>G1176*(1+L1176/100)</f>
        <v>0</v>
      </c>
      <c r="N1176" s="259">
        <v>0</v>
      </c>
      <c r="O1176" s="259">
        <f>ROUND(E1176*N1176,2)</f>
        <v>0</v>
      </c>
      <c r="P1176" s="259">
        <v>0</v>
      </c>
      <c r="Q1176" s="259">
        <f>ROUND(E1176*P1176,2)</f>
        <v>0</v>
      </c>
      <c r="R1176" s="259"/>
      <c r="S1176" s="259" t="s">
        <v>272</v>
      </c>
      <c r="T1176" s="260" t="s">
        <v>244</v>
      </c>
      <c r="U1176" s="220">
        <v>0</v>
      </c>
      <c r="V1176" s="220">
        <f>ROUND(E1176*U1176,2)</f>
        <v>0</v>
      </c>
      <c r="W1176" s="220"/>
      <c r="X1176" s="220" t="s">
        <v>292</v>
      </c>
      <c r="Y1176" s="210"/>
      <c r="Z1176" s="210"/>
      <c r="AA1176" s="210"/>
      <c r="AB1176" s="210"/>
      <c r="AC1176" s="210"/>
      <c r="AD1176" s="210"/>
      <c r="AE1176" s="210"/>
      <c r="AF1176" s="210"/>
      <c r="AG1176" s="210" t="s">
        <v>320</v>
      </c>
      <c r="AH1176" s="210"/>
      <c r="AI1176" s="210"/>
      <c r="AJ1176" s="210"/>
      <c r="AK1176" s="210"/>
      <c r="AL1176" s="210"/>
      <c r="AM1176" s="210"/>
      <c r="AN1176" s="210"/>
      <c r="AO1176" s="210"/>
      <c r="AP1176" s="210"/>
      <c r="AQ1176" s="210"/>
      <c r="AR1176" s="210"/>
      <c r="AS1176" s="210"/>
      <c r="AT1176" s="210"/>
      <c r="AU1176" s="210"/>
      <c r="AV1176" s="210"/>
      <c r="AW1176" s="210"/>
      <c r="AX1176" s="210"/>
      <c r="AY1176" s="210"/>
      <c r="AZ1176" s="210"/>
      <c r="BA1176" s="210"/>
      <c r="BB1176" s="210"/>
      <c r="BC1176" s="210"/>
      <c r="BD1176" s="210"/>
      <c r="BE1176" s="210"/>
      <c r="BF1176" s="210"/>
      <c r="BG1176" s="210"/>
      <c r="BH1176" s="210"/>
    </row>
    <row r="1177" spans="1:60" x14ac:dyDescent="0.25">
      <c r="A1177" s="225" t="s">
        <v>238</v>
      </c>
      <c r="B1177" s="226" t="s">
        <v>201</v>
      </c>
      <c r="C1177" s="241" t="s">
        <v>202</v>
      </c>
      <c r="D1177" s="227"/>
      <c r="E1177" s="228"/>
      <c r="F1177" s="229"/>
      <c r="G1177" s="229">
        <f>SUMIF(AG1178:AG1182,"&lt;&gt;NOR",G1178:G1182)</f>
        <v>0</v>
      </c>
      <c r="H1177" s="229"/>
      <c r="I1177" s="229">
        <f>SUM(I1178:I1182)</f>
        <v>0</v>
      </c>
      <c r="J1177" s="229"/>
      <c r="K1177" s="229">
        <f>SUM(K1178:K1182)</f>
        <v>0</v>
      </c>
      <c r="L1177" s="229"/>
      <c r="M1177" s="229">
        <f>SUM(M1178:M1182)</f>
        <v>0</v>
      </c>
      <c r="N1177" s="229"/>
      <c r="O1177" s="229">
        <f>SUM(O1178:O1182)</f>
        <v>0</v>
      </c>
      <c r="P1177" s="229"/>
      <c r="Q1177" s="229">
        <f>SUM(Q1178:Q1182)</f>
        <v>0</v>
      </c>
      <c r="R1177" s="229"/>
      <c r="S1177" s="229"/>
      <c r="T1177" s="230"/>
      <c r="U1177" s="224"/>
      <c r="V1177" s="224">
        <f>SUM(V1178:V1182)</f>
        <v>0</v>
      </c>
      <c r="W1177" s="224"/>
      <c r="X1177" s="224"/>
      <c r="AG1177" t="s">
        <v>239</v>
      </c>
    </row>
    <row r="1178" spans="1:60" outlineLevel="1" x14ac:dyDescent="0.25">
      <c r="A1178" s="254">
        <v>306</v>
      </c>
      <c r="B1178" s="255" t="s">
        <v>2194</v>
      </c>
      <c r="C1178" s="263" t="s">
        <v>2195</v>
      </c>
      <c r="D1178" s="256" t="s">
        <v>271</v>
      </c>
      <c r="E1178" s="257">
        <v>1</v>
      </c>
      <c r="F1178" s="258"/>
      <c r="G1178" s="259">
        <f>ROUND(E1178*F1178,2)</f>
        <v>0</v>
      </c>
      <c r="H1178" s="258"/>
      <c r="I1178" s="259">
        <f>ROUND(E1178*H1178,2)</f>
        <v>0</v>
      </c>
      <c r="J1178" s="258"/>
      <c r="K1178" s="259">
        <f>ROUND(E1178*J1178,2)</f>
        <v>0</v>
      </c>
      <c r="L1178" s="259">
        <v>15</v>
      </c>
      <c r="M1178" s="259">
        <f>G1178*(1+L1178/100)</f>
        <v>0</v>
      </c>
      <c r="N1178" s="259">
        <v>0</v>
      </c>
      <c r="O1178" s="259">
        <f>ROUND(E1178*N1178,2)</f>
        <v>0</v>
      </c>
      <c r="P1178" s="259">
        <v>0</v>
      </c>
      <c r="Q1178" s="259">
        <f>ROUND(E1178*P1178,2)</f>
        <v>0</v>
      </c>
      <c r="R1178" s="259"/>
      <c r="S1178" s="259" t="s">
        <v>272</v>
      </c>
      <c r="T1178" s="260" t="s">
        <v>244</v>
      </c>
      <c r="U1178" s="220">
        <v>0</v>
      </c>
      <c r="V1178" s="220">
        <f>ROUND(E1178*U1178,2)</f>
        <v>0</v>
      </c>
      <c r="W1178" s="220"/>
      <c r="X1178" s="220" t="s">
        <v>292</v>
      </c>
      <c r="Y1178" s="210"/>
      <c r="Z1178" s="210"/>
      <c r="AA1178" s="210"/>
      <c r="AB1178" s="210"/>
      <c r="AC1178" s="210"/>
      <c r="AD1178" s="210"/>
      <c r="AE1178" s="210"/>
      <c r="AF1178" s="210"/>
      <c r="AG1178" s="210" t="s">
        <v>631</v>
      </c>
      <c r="AH1178" s="210"/>
      <c r="AI1178" s="210"/>
      <c r="AJ1178" s="210"/>
      <c r="AK1178" s="210"/>
      <c r="AL1178" s="210"/>
      <c r="AM1178" s="210"/>
      <c r="AN1178" s="210"/>
      <c r="AO1178" s="210"/>
      <c r="AP1178" s="210"/>
      <c r="AQ1178" s="210"/>
      <c r="AR1178" s="210"/>
      <c r="AS1178" s="210"/>
      <c r="AT1178" s="210"/>
      <c r="AU1178" s="210"/>
      <c r="AV1178" s="210"/>
      <c r="AW1178" s="210"/>
      <c r="AX1178" s="210"/>
      <c r="AY1178" s="210"/>
      <c r="AZ1178" s="210"/>
      <c r="BA1178" s="210"/>
      <c r="BB1178" s="210"/>
      <c r="BC1178" s="210"/>
      <c r="BD1178" s="210"/>
      <c r="BE1178" s="210"/>
      <c r="BF1178" s="210"/>
      <c r="BG1178" s="210"/>
      <c r="BH1178" s="210"/>
    </row>
    <row r="1179" spans="1:60" outlineLevel="1" x14ac:dyDescent="0.25">
      <c r="A1179" s="254">
        <v>307</v>
      </c>
      <c r="B1179" s="255" t="s">
        <v>2196</v>
      </c>
      <c r="C1179" s="263" t="s">
        <v>2197</v>
      </c>
      <c r="D1179" s="256" t="s">
        <v>271</v>
      </c>
      <c r="E1179" s="257">
        <v>1</v>
      </c>
      <c r="F1179" s="258"/>
      <c r="G1179" s="259">
        <f>ROUND(E1179*F1179,2)</f>
        <v>0</v>
      </c>
      <c r="H1179" s="258"/>
      <c r="I1179" s="259">
        <f>ROUND(E1179*H1179,2)</f>
        <v>0</v>
      </c>
      <c r="J1179" s="258"/>
      <c r="K1179" s="259">
        <f>ROUND(E1179*J1179,2)</f>
        <v>0</v>
      </c>
      <c r="L1179" s="259">
        <v>15</v>
      </c>
      <c r="M1179" s="259">
        <f>G1179*(1+L1179/100)</f>
        <v>0</v>
      </c>
      <c r="N1179" s="259">
        <v>0</v>
      </c>
      <c r="O1179" s="259">
        <f>ROUND(E1179*N1179,2)</f>
        <v>0</v>
      </c>
      <c r="P1179" s="259">
        <v>0</v>
      </c>
      <c r="Q1179" s="259">
        <f>ROUND(E1179*P1179,2)</f>
        <v>0</v>
      </c>
      <c r="R1179" s="259"/>
      <c r="S1179" s="259" t="s">
        <v>272</v>
      </c>
      <c r="T1179" s="260" t="s">
        <v>244</v>
      </c>
      <c r="U1179" s="220">
        <v>0</v>
      </c>
      <c r="V1179" s="220">
        <f>ROUND(E1179*U1179,2)</f>
        <v>0</v>
      </c>
      <c r="W1179" s="220"/>
      <c r="X1179" s="220" t="s">
        <v>292</v>
      </c>
      <c r="Y1179" s="210"/>
      <c r="Z1179" s="210"/>
      <c r="AA1179" s="210"/>
      <c r="AB1179" s="210"/>
      <c r="AC1179" s="210"/>
      <c r="AD1179" s="210"/>
      <c r="AE1179" s="210"/>
      <c r="AF1179" s="210"/>
      <c r="AG1179" s="210" t="s">
        <v>631</v>
      </c>
      <c r="AH1179" s="210"/>
      <c r="AI1179" s="210"/>
      <c r="AJ1179" s="210"/>
      <c r="AK1179" s="210"/>
      <c r="AL1179" s="210"/>
      <c r="AM1179" s="210"/>
      <c r="AN1179" s="210"/>
      <c r="AO1179" s="210"/>
      <c r="AP1179" s="210"/>
      <c r="AQ1179" s="210"/>
      <c r="AR1179" s="210"/>
      <c r="AS1179" s="210"/>
      <c r="AT1179" s="210"/>
      <c r="AU1179" s="210"/>
      <c r="AV1179" s="210"/>
      <c r="AW1179" s="210"/>
      <c r="AX1179" s="210"/>
      <c r="AY1179" s="210"/>
      <c r="AZ1179" s="210"/>
      <c r="BA1179" s="210"/>
      <c r="BB1179" s="210"/>
      <c r="BC1179" s="210"/>
      <c r="BD1179" s="210"/>
      <c r="BE1179" s="210"/>
      <c r="BF1179" s="210"/>
      <c r="BG1179" s="210"/>
      <c r="BH1179" s="210"/>
    </row>
    <row r="1180" spans="1:60" outlineLevel="1" x14ac:dyDescent="0.25">
      <c r="A1180" s="254">
        <v>308</v>
      </c>
      <c r="B1180" s="255" t="s">
        <v>2198</v>
      </c>
      <c r="C1180" s="263" t="s">
        <v>2199</v>
      </c>
      <c r="D1180" s="256" t="s">
        <v>271</v>
      </c>
      <c r="E1180" s="257">
        <v>1</v>
      </c>
      <c r="F1180" s="258"/>
      <c r="G1180" s="259">
        <f>ROUND(E1180*F1180,2)</f>
        <v>0</v>
      </c>
      <c r="H1180" s="258"/>
      <c r="I1180" s="259">
        <f>ROUND(E1180*H1180,2)</f>
        <v>0</v>
      </c>
      <c r="J1180" s="258"/>
      <c r="K1180" s="259">
        <f>ROUND(E1180*J1180,2)</f>
        <v>0</v>
      </c>
      <c r="L1180" s="259">
        <v>15</v>
      </c>
      <c r="M1180" s="259">
        <f>G1180*(1+L1180/100)</f>
        <v>0</v>
      </c>
      <c r="N1180" s="259">
        <v>0</v>
      </c>
      <c r="O1180" s="259">
        <f>ROUND(E1180*N1180,2)</f>
        <v>0</v>
      </c>
      <c r="P1180" s="259">
        <v>0</v>
      </c>
      <c r="Q1180" s="259">
        <f>ROUND(E1180*P1180,2)</f>
        <v>0</v>
      </c>
      <c r="R1180" s="259"/>
      <c r="S1180" s="259" t="s">
        <v>272</v>
      </c>
      <c r="T1180" s="260" t="s">
        <v>244</v>
      </c>
      <c r="U1180" s="220">
        <v>0</v>
      </c>
      <c r="V1180" s="220">
        <f>ROUND(E1180*U1180,2)</f>
        <v>0</v>
      </c>
      <c r="W1180" s="220"/>
      <c r="X1180" s="220" t="s">
        <v>292</v>
      </c>
      <c r="Y1180" s="210"/>
      <c r="Z1180" s="210"/>
      <c r="AA1180" s="210"/>
      <c r="AB1180" s="210"/>
      <c r="AC1180" s="210"/>
      <c r="AD1180" s="210"/>
      <c r="AE1180" s="210"/>
      <c r="AF1180" s="210"/>
      <c r="AG1180" s="210" t="s">
        <v>631</v>
      </c>
      <c r="AH1180" s="210"/>
      <c r="AI1180" s="210"/>
      <c r="AJ1180" s="210"/>
      <c r="AK1180" s="210"/>
      <c r="AL1180" s="210"/>
      <c r="AM1180" s="210"/>
      <c r="AN1180" s="210"/>
      <c r="AO1180" s="210"/>
      <c r="AP1180" s="210"/>
      <c r="AQ1180" s="210"/>
      <c r="AR1180" s="210"/>
      <c r="AS1180" s="210"/>
      <c r="AT1180" s="210"/>
      <c r="AU1180" s="210"/>
      <c r="AV1180" s="210"/>
      <c r="AW1180" s="210"/>
      <c r="AX1180" s="210"/>
      <c r="AY1180" s="210"/>
      <c r="AZ1180" s="210"/>
      <c r="BA1180" s="210"/>
      <c r="BB1180" s="210"/>
      <c r="BC1180" s="210"/>
      <c r="BD1180" s="210"/>
      <c r="BE1180" s="210"/>
      <c r="BF1180" s="210"/>
      <c r="BG1180" s="210"/>
      <c r="BH1180" s="210"/>
    </row>
    <row r="1181" spans="1:60" outlineLevel="1" x14ac:dyDescent="0.25">
      <c r="A1181" s="254">
        <v>309</v>
      </c>
      <c r="B1181" s="255" t="s">
        <v>2200</v>
      </c>
      <c r="C1181" s="263" t="s">
        <v>2201</v>
      </c>
      <c r="D1181" s="256" t="s">
        <v>271</v>
      </c>
      <c r="E1181" s="257">
        <v>1</v>
      </c>
      <c r="F1181" s="258"/>
      <c r="G1181" s="259">
        <f>ROUND(E1181*F1181,2)</f>
        <v>0</v>
      </c>
      <c r="H1181" s="258"/>
      <c r="I1181" s="259">
        <f>ROUND(E1181*H1181,2)</f>
        <v>0</v>
      </c>
      <c r="J1181" s="258"/>
      <c r="K1181" s="259">
        <f>ROUND(E1181*J1181,2)</f>
        <v>0</v>
      </c>
      <c r="L1181" s="259">
        <v>15</v>
      </c>
      <c r="M1181" s="259">
        <f>G1181*(1+L1181/100)</f>
        <v>0</v>
      </c>
      <c r="N1181" s="259">
        <v>0</v>
      </c>
      <c r="O1181" s="259">
        <f>ROUND(E1181*N1181,2)</f>
        <v>0</v>
      </c>
      <c r="P1181" s="259">
        <v>0</v>
      </c>
      <c r="Q1181" s="259">
        <f>ROUND(E1181*P1181,2)</f>
        <v>0</v>
      </c>
      <c r="R1181" s="259"/>
      <c r="S1181" s="259" t="s">
        <v>272</v>
      </c>
      <c r="T1181" s="260" t="s">
        <v>244</v>
      </c>
      <c r="U1181" s="220">
        <v>0</v>
      </c>
      <c r="V1181" s="220">
        <f>ROUND(E1181*U1181,2)</f>
        <v>0</v>
      </c>
      <c r="W1181" s="220"/>
      <c r="X1181" s="220" t="s">
        <v>292</v>
      </c>
      <c r="Y1181" s="210"/>
      <c r="Z1181" s="210"/>
      <c r="AA1181" s="210"/>
      <c r="AB1181" s="210"/>
      <c r="AC1181" s="210"/>
      <c r="AD1181" s="210"/>
      <c r="AE1181" s="210"/>
      <c r="AF1181" s="210"/>
      <c r="AG1181" s="210" t="s">
        <v>320</v>
      </c>
      <c r="AH1181" s="210"/>
      <c r="AI1181" s="210"/>
      <c r="AJ1181" s="210"/>
      <c r="AK1181" s="210"/>
      <c r="AL1181" s="210"/>
      <c r="AM1181" s="210"/>
      <c r="AN1181" s="210"/>
      <c r="AO1181" s="210"/>
      <c r="AP1181" s="210"/>
      <c r="AQ1181" s="210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10"/>
      <c r="BB1181" s="210"/>
      <c r="BC1181" s="210"/>
      <c r="BD1181" s="210"/>
      <c r="BE1181" s="210"/>
      <c r="BF1181" s="210"/>
      <c r="BG1181" s="210"/>
      <c r="BH1181" s="210"/>
    </row>
    <row r="1182" spans="1:60" outlineLevel="1" x14ac:dyDescent="0.25">
      <c r="A1182" s="231">
        <v>310</v>
      </c>
      <c r="B1182" s="232" t="s">
        <v>2202</v>
      </c>
      <c r="C1182" s="242" t="s">
        <v>2203</v>
      </c>
      <c r="D1182" s="233" t="s">
        <v>2204</v>
      </c>
      <c r="E1182" s="234">
        <v>3</v>
      </c>
      <c r="F1182" s="235"/>
      <c r="G1182" s="236">
        <f>ROUND(E1182*F1182,2)</f>
        <v>0</v>
      </c>
      <c r="H1182" s="235"/>
      <c r="I1182" s="236">
        <f>ROUND(E1182*H1182,2)</f>
        <v>0</v>
      </c>
      <c r="J1182" s="235"/>
      <c r="K1182" s="236">
        <f>ROUND(E1182*J1182,2)</f>
        <v>0</v>
      </c>
      <c r="L1182" s="236">
        <v>15</v>
      </c>
      <c r="M1182" s="236">
        <f>G1182*(1+L1182/100)</f>
        <v>0</v>
      </c>
      <c r="N1182" s="236">
        <v>0</v>
      </c>
      <c r="O1182" s="236">
        <f>ROUND(E1182*N1182,2)</f>
        <v>0</v>
      </c>
      <c r="P1182" s="236">
        <v>0</v>
      </c>
      <c r="Q1182" s="236">
        <f>ROUND(E1182*P1182,2)</f>
        <v>0</v>
      </c>
      <c r="R1182" s="236"/>
      <c r="S1182" s="236" t="s">
        <v>272</v>
      </c>
      <c r="T1182" s="237" t="s">
        <v>244</v>
      </c>
      <c r="U1182" s="220">
        <v>0</v>
      </c>
      <c r="V1182" s="220">
        <f>ROUND(E1182*U1182,2)</f>
        <v>0</v>
      </c>
      <c r="W1182" s="220"/>
      <c r="X1182" s="220" t="s">
        <v>292</v>
      </c>
      <c r="Y1182" s="210"/>
      <c r="Z1182" s="210"/>
      <c r="AA1182" s="210"/>
      <c r="AB1182" s="210"/>
      <c r="AC1182" s="210"/>
      <c r="AD1182" s="210"/>
      <c r="AE1182" s="210"/>
      <c r="AF1182" s="210"/>
      <c r="AG1182" s="210" t="s">
        <v>320</v>
      </c>
      <c r="AH1182" s="210"/>
      <c r="AI1182" s="210"/>
      <c r="AJ1182" s="210"/>
      <c r="AK1182" s="210"/>
      <c r="AL1182" s="210"/>
      <c r="AM1182" s="210"/>
      <c r="AN1182" s="210"/>
      <c r="AO1182" s="210"/>
      <c r="AP1182" s="210"/>
      <c r="AQ1182" s="210"/>
      <c r="AR1182" s="210"/>
      <c r="AS1182" s="210"/>
      <c r="AT1182" s="210"/>
      <c r="AU1182" s="210"/>
      <c r="AV1182" s="210"/>
      <c r="AW1182" s="210"/>
      <c r="AX1182" s="210"/>
      <c r="AY1182" s="210"/>
      <c r="AZ1182" s="210"/>
      <c r="BA1182" s="210"/>
      <c r="BB1182" s="210"/>
      <c r="BC1182" s="210"/>
      <c r="BD1182" s="210"/>
      <c r="BE1182" s="210"/>
      <c r="BF1182" s="210"/>
      <c r="BG1182" s="210"/>
      <c r="BH1182" s="210"/>
    </row>
    <row r="1183" spans="1:60" x14ac:dyDescent="0.25">
      <c r="A1183" s="3"/>
      <c r="B1183" s="4"/>
      <c r="C1183" s="245"/>
      <c r="D1183" s="6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AE1183">
        <v>15</v>
      </c>
      <c r="AF1183">
        <v>21</v>
      </c>
      <c r="AG1183" t="s">
        <v>225</v>
      </c>
    </row>
    <row r="1184" spans="1:60" x14ac:dyDescent="0.25">
      <c r="A1184" s="213"/>
      <c r="B1184" s="214" t="s">
        <v>29</v>
      </c>
      <c r="C1184" s="246"/>
      <c r="D1184" s="215"/>
      <c r="E1184" s="216"/>
      <c r="F1184" s="216"/>
      <c r="G1184" s="240">
        <f>G8+G106+G199+G246+G277+G334+G357+G406+G409+G481+G536+G603+G605+G619+G688+G766+G919+G973+G993+G1059+G1079+G1098+G1171+G1177</f>
        <v>0</v>
      </c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AE1184">
        <f>SUMIF(L7:L1182,AE1183,G7:G1182)</f>
        <v>0</v>
      </c>
      <c r="AF1184">
        <f>SUMIF(L7:L1182,AF1183,G7:G1182)</f>
        <v>0</v>
      </c>
      <c r="AG1184" t="s">
        <v>285</v>
      </c>
    </row>
    <row r="1185" spans="3:33" x14ac:dyDescent="0.25">
      <c r="C1185" s="247"/>
      <c r="D1185" s="10"/>
      <c r="AG1185" t="s">
        <v>286</v>
      </c>
    </row>
    <row r="1186" spans="3:33" x14ac:dyDescent="0.25">
      <c r="D1186" s="10"/>
    </row>
    <row r="1187" spans="3:33" x14ac:dyDescent="0.25">
      <c r="D1187" s="10"/>
    </row>
    <row r="1188" spans="3:33" x14ac:dyDescent="0.25">
      <c r="D1188" s="10"/>
    </row>
    <row r="1189" spans="3:33" x14ac:dyDescent="0.25">
      <c r="D1189" s="10"/>
    </row>
    <row r="1190" spans="3:33" x14ac:dyDescent="0.25">
      <c r="D1190" s="10"/>
    </row>
    <row r="1191" spans="3:33" x14ac:dyDescent="0.25">
      <c r="D1191" s="10"/>
    </row>
    <row r="1192" spans="3:33" x14ac:dyDescent="0.25">
      <c r="D1192" s="10"/>
    </row>
    <row r="1193" spans="3:33" x14ac:dyDescent="0.25">
      <c r="D1193" s="10"/>
    </row>
    <row r="1194" spans="3:33" x14ac:dyDescent="0.25">
      <c r="D1194" s="10"/>
    </row>
    <row r="1195" spans="3:33" x14ac:dyDescent="0.25">
      <c r="D1195" s="10"/>
    </row>
    <row r="1196" spans="3:33" x14ac:dyDescent="0.25">
      <c r="D1196" s="10"/>
    </row>
    <row r="1197" spans="3:33" x14ac:dyDescent="0.25">
      <c r="D1197" s="10"/>
    </row>
    <row r="1198" spans="3:33" x14ac:dyDescent="0.25">
      <c r="D1198" s="10"/>
    </row>
    <row r="1199" spans="3:33" x14ac:dyDescent="0.25">
      <c r="D1199" s="10"/>
    </row>
    <row r="1200" spans="3:33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qpQEKE3EuY0KE0UtN6nowhrYIlgCl667tyWCfMhMg4lZY3PAXfnkkE9+hnX3hGIJyOXhbI3p4sOSSaM0Ml1CBg==" saltValue="ktDS82/mCKncZCHz4iBp7A==" spinCount="100000" sheet="1"/>
  <mergeCells count="79">
    <mergeCell ref="C1085:G1085"/>
    <mergeCell ref="C986:G986"/>
    <mergeCell ref="C992:G992"/>
    <mergeCell ref="C1061:G1061"/>
    <mergeCell ref="C1062:G1062"/>
    <mergeCell ref="C1074:G1074"/>
    <mergeCell ref="C1077:G1077"/>
    <mergeCell ref="C675:G675"/>
    <mergeCell ref="C687:G687"/>
    <mergeCell ref="C765:G765"/>
    <mergeCell ref="C918:G918"/>
    <mergeCell ref="C972:G972"/>
    <mergeCell ref="C975:G975"/>
    <mergeCell ref="C618:G618"/>
    <mergeCell ref="C633:G633"/>
    <mergeCell ref="C641:G641"/>
    <mergeCell ref="C658:G658"/>
    <mergeCell ref="C660:G660"/>
    <mergeCell ref="C672:G672"/>
    <mergeCell ref="C444:G444"/>
    <mergeCell ref="C455:G455"/>
    <mergeCell ref="C535:G535"/>
    <mergeCell ref="C551:G551"/>
    <mergeCell ref="C602:G602"/>
    <mergeCell ref="C612:G612"/>
    <mergeCell ref="C336:G336"/>
    <mergeCell ref="C337:G337"/>
    <mergeCell ref="C341:G341"/>
    <mergeCell ref="C403:G403"/>
    <mergeCell ref="C404:G404"/>
    <mergeCell ref="C408:G408"/>
    <mergeCell ref="C306:G306"/>
    <mergeCell ref="C311:G311"/>
    <mergeCell ref="C315:G315"/>
    <mergeCell ref="C319:G319"/>
    <mergeCell ref="C322:G322"/>
    <mergeCell ref="C329:G329"/>
    <mergeCell ref="C279:G279"/>
    <mergeCell ref="C284:G284"/>
    <mergeCell ref="C289:G289"/>
    <mergeCell ref="C292:G292"/>
    <mergeCell ref="C294:G294"/>
    <mergeCell ref="C296:G296"/>
    <mergeCell ref="C253:G253"/>
    <mergeCell ref="C254:G254"/>
    <mergeCell ref="C263:G263"/>
    <mergeCell ref="C264:G264"/>
    <mergeCell ref="C267:G267"/>
    <mergeCell ref="C272:G272"/>
    <mergeCell ref="C211:G211"/>
    <mergeCell ref="C237:G237"/>
    <mergeCell ref="C242:G242"/>
    <mergeCell ref="C244:G244"/>
    <mergeCell ref="C248:G248"/>
    <mergeCell ref="C252:G252"/>
    <mergeCell ref="C182:G182"/>
    <mergeCell ref="C183:G183"/>
    <mergeCell ref="C184:G184"/>
    <mergeCell ref="C201:G201"/>
    <mergeCell ref="C205:G205"/>
    <mergeCell ref="C208:G208"/>
    <mergeCell ref="C86:G86"/>
    <mergeCell ref="C93:G93"/>
    <mergeCell ref="C108:G108"/>
    <mergeCell ref="C136:G136"/>
    <mergeCell ref="C146:G146"/>
    <mergeCell ref="C181:G181"/>
    <mergeCell ref="C21:G21"/>
    <mergeCell ref="C28:G28"/>
    <mergeCell ref="C31:G31"/>
    <mergeCell ref="C53:G53"/>
    <mergeCell ref="C63:G63"/>
    <mergeCell ref="C80:G80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4A07-4203-484F-820E-E20F1CEC810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61</v>
      </c>
      <c r="C3" s="199" t="s">
        <v>62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63</v>
      </c>
      <c r="C4" s="202" t="s">
        <v>64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111</v>
      </c>
      <c r="C8" s="241" t="s">
        <v>112</v>
      </c>
      <c r="D8" s="227"/>
      <c r="E8" s="228"/>
      <c r="F8" s="229"/>
      <c r="G8" s="229">
        <f>SUMIF(AG9:AG43,"&lt;&gt;NOR",G9:G43)</f>
        <v>0</v>
      </c>
      <c r="H8" s="229"/>
      <c r="I8" s="229">
        <f>SUM(I9:I43)</f>
        <v>0</v>
      </c>
      <c r="J8" s="229"/>
      <c r="K8" s="229">
        <f>SUM(K9:K43)</f>
        <v>0</v>
      </c>
      <c r="L8" s="229"/>
      <c r="M8" s="229">
        <f>SUM(M9:M43)</f>
        <v>0</v>
      </c>
      <c r="N8" s="229"/>
      <c r="O8" s="229">
        <f>SUM(O9:O43)</f>
        <v>0</v>
      </c>
      <c r="P8" s="229"/>
      <c r="Q8" s="229">
        <f>SUM(Q9:Q43)</f>
        <v>0</v>
      </c>
      <c r="R8" s="229"/>
      <c r="S8" s="229"/>
      <c r="T8" s="230"/>
      <c r="U8" s="224"/>
      <c r="V8" s="224">
        <f>SUM(V9:V43)</f>
        <v>0</v>
      </c>
      <c r="W8" s="224"/>
      <c r="X8" s="224"/>
      <c r="AG8" t="s">
        <v>239</v>
      </c>
    </row>
    <row r="9" spans="1:60" outlineLevel="1" x14ac:dyDescent="0.25">
      <c r="A9" s="254">
        <v>1</v>
      </c>
      <c r="B9" s="255" t="s">
        <v>2206</v>
      </c>
      <c r="C9" s="263" t="s">
        <v>2207</v>
      </c>
      <c r="D9" s="256" t="s">
        <v>2204</v>
      </c>
      <c r="E9" s="257">
        <v>1</v>
      </c>
      <c r="F9" s="258"/>
      <c r="G9" s="259">
        <f>ROUND(E9*F9,2)</f>
        <v>0</v>
      </c>
      <c r="H9" s="258"/>
      <c r="I9" s="259">
        <f>ROUND(E9*H9,2)</f>
        <v>0</v>
      </c>
      <c r="J9" s="258"/>
      <c r="K9" s="259">
        <f>ROUND(E9*J9,2)</f>
        <v>0</v>
      </c>
      <c r="L9" s="259">
        <v>15</v>
      </c>
      <c r="M9" s="259">
        <f>G9*(1+L9/100)</f>
        <v>0</v>
      </c>
      <c r="N9" s="259">
        <v>0</v>
      </c>
      <c r="O9" s="259">
        <f>ROUND(E9*N9,2)</f>
        <v>0</v>
      </c>
      <c r="P9" s="259">
        <v>0</v>
      </c>
      <c r="Q9" s="259">
        <f>ROUND(E9*P9,2)</f>
        <v>0</v>
      </c>
      <c r="R9" s="259"/>
      <c r="S9" s="259" t="s">
        <v>272</v>
      </c>
      <c r="T9" s="260" t="s">
        <v>244</v>
      </c>
      <c r="U9" s="220">
        <v>0</v>
      </c>
      <c r="V9" s="220">
        <f>ROUND(E9*U9,2)</f>
        <v>0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293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4">
        <v>2</v>
      </c>
      <c r="B10" s="255" t="s">
        <v>2208</v>
      </c>
      <c r="C10" s="263" t="s">
        <v>2209</v>
      </c>
      <c r="D10" s="256" t="s">
        <v>2204</v>
      </c>
      <c r="E10" s="257">
        <v>2</v>
      </c>
      <c r="F10" s="258"/>
      <c r="G10" s="259">
        <f>ROUND(E10*F10,2)</f>
        <v>0</v>
      </c>
      <c r="H10" s="258"/>
      <c r="I10" s="259">
        <f>ROUND(E10*H10,2)</f>
        <v>0</v>
      </c>
      <c r="J10" s="258"/>
      <c r="K10" s="259">
        <f>ROUND(E10*J10,2)</f>
        <v>0</v>
      </c>
      <c r="L10" s="259">
        <v>15</v>
      </c>
      <c r="M10" s="259">
        <f>G10*(1+L10/100)</f>
        <v>0</v>
      </c>
      <c r="N10" s="259">
        <v>0</v>
      </c>
      <c r="O10" s="259">
        <f>ROUND(E10*N10,2)</f>
        <v>0</v>
      </c>
      <c r="P10" s="259">
        <v>0</v>
      </c>
      <c r="Q10" s="259">
        <f>ROUND(E10*P10,2)</f>
        <v>0</v>
      </c>
      <c r="R10" s="259"/>
      <c r="S10" s="259" t="s">
        <v>272</v>
      </c>
      <c r="T10" s="260" t="s">
        <v>244</v>
      </c>
      <c r="U10" s="220">
        <v>0</v>
      </c>
      <c r="V10" s="220">
        <f>ROUND(E10*U10,2)</f>
        <v>0</v>
      </c>
      <c r="W10" s="220"/>
      <c r="X10" s="220" t="s">
        <v>292</v>
      </c>
      <c r="Y10" s="210"/>
      <c r="Z10" s="210"/>
      <c r="AA10" s="210"/>
      <c r="AB10" s="210"/>
      <c r="AC10" s="210"/>
      <c r="AD10" s="210"/>
      <c r="AE10" s="210"/>
      <c r="AF10" s="210"/>
      <c r="AG10" s="210" t="s">
        <v>293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4">
        <v>3</v>
      </c>
      <c r="B11" s="255" t="s">
        <v>2210</v>
      </c>
      <c r="C11" s="263" t="s">
        <v>2211</v>
      </c>
      <c r="D11" s="256" t="s">
        <v>2204</v>
      </c>
      <c r="E11" s="257">
        <v>4</v>
      </c>
      <c r="F11" s="258"/>
      <c r="G11" s="259">
        <f>ROUND(E11*F11,2)</f>
        <v>0</v>
      </c>
      <c r="H11" s="258"/>
      <c r="I11" s="259">
        <f>ROUND(E11*H11,2)</f>
        <v>0</v>
      </c>
      <c r="J11" s="258"/>
      <c r="K11" s="259">
        <f>ROUND(E11*J11,2)</f>
        <v>0</v>
      </c>
      <c r="L11" s="259">
        <v>15</v>
      </c>
      <c r="M11" s="259">
        <f>G11*(1+L11/100)</f>
        <v>0</v>
      </c>
      <c r="N11" s="259">
        <v>0</v>
      </c>
      <c r="O11" s="259">
        <f>ROUND(E11*N11,2)</f>
        <v>0</v>
      </c>
      <c r="P11" s="259">
        <v>0</v>
      </c>
      <c r="Q11" s="259">
        <f>ROUND(E11*P11,2)</f>
        <v>0</v>
      </c>
      <c r="R11" s="259"/>
      <c r="S11" s="259" t="s">
        <v>272</v>
      </c>
      <c r="T11" s="260" t="s">
        <v>244</v>
      </c>
      <c r="U11" s="220">
        <v>0</v>
      </c>
      <c r="V11" s="220">
        <f>ROUND(E11*U11,2)</f>
        <v>0</v>
      </c>
      <c r="W11" s="220"/>
      <c r="X11" s="220" t="s">
        <v>292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293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4">
        <v>4</v>
      </c>
      <c r="B12" s="255" t="s">
        <v>2212</v>
      </c>
      <c r="C12" s="263" t="s">
        <v>2213</v>
      </c>
      <c r="D12" s="256" t="s">
        <v>2204</v>
      </c>
      <c r="E12" s="257">
        <v>2</v>
      </c>
      <c r="F12" s="258"/>
      <c r="G12" s="259">
        <f>ROUND(E12*F12,2)</f>
        <v>0</v>
      </c>
      <c r="H12" s="258"/>
      <c r="I12" s="259">
        <f>ROUND(E12*H12,2)</f>
        <v>0</v>
      </c>
      <c r="J12" s="258"/>
      <c r="K12" s="259">
        <f>ROUND(E12*J12,2)</f>
        <v>0</v>
      </c>
      <c r="L12" s="259">
        <v>15</v>
      </c>
      <c r="M12" s="259">
        <f>G12*(1+L12/100)</f>
        <v>0</v>
      </c>
      <c r="N12" s="259">
        <v>0</v>
      </c>
      <c r="O12" s="259">
        <f>ROUND(E12*N12,2)</f>
        <v>0</v>
      </c>
      <c r="P12" s="259">
        <v>0</v>
      </c>
      <c r="Q12" s="259">
        <f>ROUND(E12*P12,2)</f>
        <v>0</v>
      </c>
      <c r="R12" s="259"/>
      <c r="S12" s="259" t="s">
        <v>272</v>
      </c>
      <c r="T12" s="260" t="s">
        <v>244</v>
      </c>
      <c r="U12" s="220">
        <v>0</v>
      </c>
      <c r="V12" s="220">
        <f>ROUND(E12*U12,2)</f>
        <v>0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293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4">
        <v>5</v>
      </c>
      <c r="B13" s="255" t="s">
        <v>2214</v>
      </c>
      <c r="C13" s="263" t="s">
        <v>2215</v>
      </c>
      <c r="D13" s="256" t="s">
        <v>2204</v>
      </c>
      <c r="E13" s="257">
        <v>3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/>
      <c r="S13" s="259" t="s">
        <v>272</v>
      </c>
      <c r="T13" s="260" t="s">
        <v>244</v>
      </c>
      <c r="U13" s="220">
        <v>0</v>
      </c>
      <c r="V13" s="220">
        <f>ROUND(E13*U13,2)</f>
        <v>0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293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4">
        <v>6</v>
      </c>
      <c r="B14" s="255" t="s">
        <v>2216</v>
      </c>
      <c r="C14" s="263" t="s">
        <v>2217</v>
      </c>
      <c r="D14" s="256" t="s">
        <v>2204</v>
      </c>
      <c r="E14" s="257">
        <v>137</v>
      </c>
      <c r="F14" s="258"/>
      <c r="G14" s="259">
        <f>ROUND(E14*F14,2)</f>
        <v>0</v>
      </c>
      <c r="H14" s="258"/>
      <c r="I14" s="259">
        <f>ROUND(E14*H14,2)</f>
        <v>0</v>
      </c>
      <c r="J14" s="258"/>
      <c r="K14" s="259">
        <f>ROUND(E14*J14,2)</f>
        <v>0</v>
      </c>
      <c r="L14" s="259">
        <v>15</v>
      </c>
      <c r="M14" s="259">
        <f>G14*(1+L14/100)</f>
        <v>0</v>
      </c>
      <c r="N14" s="259">
        <v>0</v>
      </c>
      <c r="O14" s="259">
        <f>ROUND(E14*N14,2)</f>
        <v>0</v>
      </c>
      <c r="P14" s="259">
        <v>0</v>
      </c>
      <c r="Q14" s="259">
        <f>ROUND(E14*P14,2)</f>
        <v>0</v>
      </c>
      <c r="R14" s="259"/>
      <c r="S14" s="259" t="s">
        <v>272</v>
      </c>
      <c r="T14" s="260" t="s">
        <v>244</v>
      </c>
      <c r="U14" s="220">
        <v>0</v>
      </c>
      <c r="V14" s="220">
        <f>ROUND(E14*U14,2)</f>
        <v>0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293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4">
        <v>7</v>
      </c>
      <c r="B15" s="255" t="s">
        <v>2218</v>
      </c>
      <c r="C15" s="263" t="s">
        <v>2219</v>
      </c>
      <c r="D15" s="256" t="s">
        <v>2204</v>
      </c>
      <c r="E15" s="257">
        <v>25</v>
      </c>
      <c r="F15" s="258"/>
      <c r="G15" s="259">
        <f>ROUND(E15*F15,2)</f>
        <v>0</v>
      </c>
      <c r="H15" s="258"/>
      <c r="I15" s="259">
        <f>ROUND(E15*H15,2)</f>
        <v>0</v>
      </c>
      <c r="J15" s="258"/>
      <c r="K15" s="259">
        <f>ROUND(E15*J15,2)</f>
        <v>0</v>
      </c>
      <c r="L15" s="259">
        <v>15</v>
      </c>
      <c r="M15" s="259">
        <f>G15*(1+L15/100)</f>
        <v>0</v>
      </c>
      <c r="N15" s="259">
        <v>0</v>
      </c>
      <c r="O15" s="259">
        <f>ROUND(E15*N15,2)</f>
        <v>0</v>
      </c>
      <c r="P15" s="259">
        <v>0</v>
      </c>
      <c r="Q15" s="259">
        <f>ROUND(E15*P15,2)</f>
        <v>0</v>
      </c>
      <c r="R15" s="259"/>
      <c r="S15" s="259" t="s">
        <v>272</v>
      </c>
      <c r="T15" s="260" t="s">
        <v>244</v>
      </c>
      <c r="U15" s="220">
        <v>0</v>
      </c>
      <c r="V15" s="220">
        <f>ROUND(E15*U15,2)</f>
        <v>0</v>
      </c>
      <c r="W15" s="220"/>
      <c r="X15" s="220" t="s">
        <v>292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293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4">
        <v>8</v>
      </c>
      <c r="B16" s="255" t="s">
        <v>2220</v>
      </c>
      <c r="C16" s="263" t="s">
        <v>2221</v>
      </c>
      <c r="D16" s="256" t="s">
        <v>2204</v>
      </c>
      <c r="E16" s="257">
        <v>28</v>
      </c>
      <c r="F16" s="258"/>
      <c r="G16" s="259">
        <f>ROUND(E16*F16,2)</f>
        <v>0</v>
      </c>
      <c r="H16" s="258"/>
      <c r="I16" s="259">
        <f>ROUND(E16*H16,2)</f>
        <v>0</v>
      </c>
      <c r="J16" s="258"/>
      <c r="K16" s="259">
        <f>ROUND(E16*J16,2)</f>
        <v>0</v>
      </c>
      <c r="L16" s="259">
        <v>15</v>
      </c>
      <c r="M16" s="259">
        <f>G16*(1+L16/100)</f>
        <v>0</v>
      </c>
      <c r="N16" s="259">
        <v>0</v>
      </c>
      <c r="O16" s="259">
        <f>ROUND(E16*N16,2)</f>
        <v>0</v>
      </c>
      <c r="P16" s="259">
        <v>0</v>
      </c>
      <c r="Q16" s="259">
        <f>ROUND(E16*P16,2)</f>
        <v>0</v>
      </c>
      <c r="R16" s="259"/>
      <c r="S16" s="259" t="s">
        <v>272</v>
      </c>
      <c r="T16" s="260" t="s">
        <v>244</v>
      </c>
      <c r="U16" s="220">
        <v>0</v>
      </c>
      <c r="V16" s="220">
        <f>ROUND(E16*U16,2)</f>
        <v>0</v>
      </c>
      <c r="W16" s="220"/>
      <c r="X16" s="220" t="s">
        <v>292</v>
      </c>
      <c r="Y16" s="210"/>
      <c r="Z16" s="210"/>
      <c r="AA16" s="210"/>
      <c r="AB16" s="210"/>
      <c r="AC16" s="210"/>
      <c r="AD16" s="210"/>
      <c r="AE16" s="210"/>
      <c r="AF16" s="210"/>
      <c r="AG16" s="210" t="s">
        <v>293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4">
        <v>9</v>
      </c>
      <c r="B17" s="255" t="s">
        <v>2222</v>
      </c>
      <c r="C17" s="263" t="s">
        <v>2223</v>
      </c>
      <c r="D17" s="256" t="s">
        <v>2204</v>
      </c>
      <c r="E17" s="257">
        <v>2</v>
      </c>
      <c r="F17" s="258"/>
      <c r="G17" s="259">
        <f>ROUND(E17*F17,2)</f>
        <v>0</v>
      </c>
      <c r="H17" s="258"/>
      <c r="I17" s="259">
        <f>ROUND(E17*H17,2)</f>
        <v>0</v>
      </c>
      <c r="J17" s="258"/>
      <c r="K17" s="259">
        <f>ROUND(E17*J17,2)</f>
        <v>0</v>
      </c>
      <c r="L17" s="259">
        <v>15</v>
      </c>
      <c r="M17" s="259">
        <f>G17*(1+L17/100)</f>
        <v>0</v>
      </c>
      <c r="N17" s="259">
        <v>0</v>
      </c>
      <c r="O17" s="259">
        <f>ROUND(E17*N17,2)</f>
        <v>0</v>
      </c>
      <c r="P17" s="259">
        <v>0</v>
      </c>
      <c r="Q17" s="259">
        <f>ROUND(E17*P17,2)</f>
        <v>0</v>
      </c>
      <c r="R17" s="259"/>
      <c r="S17" s="259" t="s">
        <v>272</v>
      </c>
      <c r="T17" s="260" t="s">
        <v>244</v>
      </c>
      <c r="U17" s="220">
        <v>0</v>
      </c>
      <c r="V17" s="220">
        <f>ROUND(E17*U17,2)</f>
        <v>0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293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4">
        <v>10</v>
      </c>
      <c r="B18" s="255" t="s">
        <v>2224</v>
      </c>
      <c r="C18" s="263" t="s">
        <v>2225</v>
      </c>
      <c r="D18" s="256" t="s">
        <v>2204</v>
      </c>
      <c r="E18" s="257">
        <v>0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/>
      <c r="S18" s="259" t="s">
        <v>272</v>
      </c>
      <c r="T18" s="260" t="s">
        <v>244</v>
      </c>
      <c r="U18" s="220">
        <v>0</v>
      </c>
      <c r="V18" s="220">
        <f>ROUND(E18*U18,2)</f>
        <v>0</v>
      </c>
      <c r="W18" s="220"/>
      <c r="X18" s="220" t="s">
        <v>292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293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4">
        <v>11</v>
      </c>
      <c r="B19" s="255" t="s">
        <v>2226</v>
      </c>
      <c r="C19" s="263" t="s">
        <v>2227</v>
      </c>
      <c r="D19" s="256" t="s">
        <v>2204</v>
      </c>
      <c r="E19" s="257">
        <v>0</v>
      </c>
      <c r="F19" s="258"/>
      <c r="G19" s="259">
        <f>ROUND(E19*F19,2)</f>
        <v>0</v>
      </c>
      <c r="H19" s="258"/>
      <c r="I19" s="259">
        <f>ROUND(E19*H19,2)</f>
        <v>0</v>
      </c>
      <c r="J19" s="258"/>
      <c r="K19" s="259">
        <f>ROUND(E19*J19,2)</f>
        <v>0</v>
      </c>
      <c r="L19" s="259">
        <v>15</v>
      </c>
      <c r="M19" s="259">
        <f>G19*(1+L19/100)</f>
        <v>0</v>
      </c>
      <c r="N19" s="259">
        <v>0</v>
      </c>
      <c r="O19" s="259">
        <f>ROUND(E19*N19,2)</f>
        <v>0</v>
      </c>
      <c r="P19" s="259">
        <v>0</v>
      </c>
      <c r="Q19" s="259">
        <f>ROUND(E19*P19,2)</f>
        <v>0</v>
      </c>
      <c r="R19" s="259"/>
      <c r="S19" s="259" t="s">
        <v>272</v>
      </c>
      <c r="T19" s="260" t="s">
        <v>244</v>
      </c>
      <c r="U19" s="220">
        <v>0</v>
      </c>
      <c r="V19" s="220">
        <f>ROUND(E19*U19,2)</f>
        <v>0</v>
      </c>
      <c r="W19" s="220"/>
      <c r="X19" s="220" t="s">
        <v>292</v>
      </c>
      <c r="Y19" s="210"/>
      <c r="Z19" s="210"/>
      <c r="AA19" s="210"/>
      <c r="AB19" s="210"/>
      <c r="AC19" s="210"/>
      <c r="AD19" s="210"/>
      <c r="AE19" s="210"/>
      <c r="AF19" s="210"/>
      <c r="AG19" s="210" t="s">
        <v>293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4">
        <v>12</v>
      </c>
      <c r="B20" s="255" t="s">
        <v>2228</v>
      </c>
      <c r="C20" s="263" t="s">
        <v>2229</v>
      </c>
      <c r="D20" s="256" t="s">
        <v>2204</v>
      </c>
      <c r="E20" s="257">
        <v>0</v>
      </c>
      <c r="F20" s="258"/>
      <c r="G20" s="259">
        <f>ROUND(E20*F20,2)</f>
        <v>0</v>
      </c>
      <c r="H20" s="258"/>
      <c r="I20" s="259">
        <f>ROUND(E20*H20,2)</f>
        <v>0</v>
      </c>
      <c r="J20" s="258"/>
      <c r="K20" s="259">
        <f>ROUND(E20*J20,2)</f>
        <v>0</v>
      </c>
      <c r="L20" s="259">
        <v>15</v>
      </c>
      <c r="M20" s="259">
        <f>G20*(1+L20/100)</f>
        <v>0</v>
      </c>
      <c r="N20" s="259">
        <v>0</v>
      </c>
      <c r="O20" s="259">
        <f>ROUND(E20*N20,2)</f>
        <v>0</v>
      </c>
      <c r="P20" s="259">
        <v>0</v>
      </c>
      <c r="Q20" s="259">
        <f>ROUND(E20*P20,2)</f>
        <v>0</v>
      </c>
      <c r="R20" s="259"/>
      <c r="S20" s="259" t="s">
        <v>272</v>
      </c>
      <c r="T20" s="260" t="s">
        <v>244</v>
      </c>
      <c r="U20" s="220">
        <v>0</v>
      </c>
      <c r="V20" s="220">
        <f>ROUND(E20*U20,2)</f>
        <v>0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293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4">
        <v>13</v>
      </c>
      <c r="B21" s="255" t="s">
        <v>2230</v>
      </c>
      <c r="C21" s="263" t="s">
        <v>2231</v>
      </c>
      <c r="D21" s="256" t="s">
        <v>564</v>
      </c>
      <c r="E21" s="257">
        <v>2754</v>
      </c>
      <c r="F21" s="258"/>
      <c r="G21" s="259">
        <f>ROUND(E21*F21,2)</f>
        <v>0</v>
      </c>
      <c r="H21" s="258"/>
      <c r="I21" s="259">
        <f>ROUND(E21*H21,2)</f>
        <v>0</v>
      </c>
      <c r="J21" s="258"/>
      <c r="K21" s="259">
        <f>ROUND(E21*J21,2)</f>
        <v>0</v>
      </c>
      <c r="L21" s="259">
        <v>15</v>
      </c>
      <c r="M21" s="259">
        <f>G21*(1+L21/100)</f>
        <v>0</v>
      </c>
      <c r="N21" s="259">
        <v>0</v>
      </c>
      <c r="O21" s="259">
        <f>ROUND(E21*N21,2)</f>
        <v>0</v>
      </c>
      <c r="P21" s="259">
        <v>0</v>
      </c>
      <c r="Q21" s="259">
        <f>ROUND(E21*P21,2)</f>
        <v>0</v>
      </c>
      <c r="R21" s="259"/>
      <c r="S21" s="259" t="s">
        <v>272</v>
      </c>
      <c r="T21" s="260" t="s">
        <v>244</v>
      </c>
      <c r="U21" s="220">
        <v>0</v>
      </c>
      <c r="V21" s="220">
        <f>ROUND(E21*U21,2)</f>
        <v>0</v>
      </c>
      <c r="W21" s="220"/>
      <c r="X21" s="220" t="s">
        <v>292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293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4">
        <v>14</v>
      </c>
      <c r="B22" s="255" t="s">
        <v>2232</v>
      </c>
      <c r="C22" s="263" t="s">
        <v>2233</v>
      </c>
      <c r="D22" s="256" t="s">
        <v>564</v>
      </c>
      <c r="E22" s="257">
        <v>1134</v>
      </c>
      <c r="F22" s="258"/>
      <c r="G22" s="259">
        <f>ROUND(E22*F22,2)</f>
        <v>0</v>
      </c>
      <c r="H22" s="258"/>
      <c r="I22" s="259">
        <f>ROUND(E22*H22,2)</f>
        <v>0</v>
      </c>
      <c r="J22" s="258"/>
      <c r="K22" s="259">
        <f>ROUND(E22*J22,2)</f>
        <v>0</v>
      </c>
      <c r="L22" s="259">
        <v>15</v>
      </c>
      <c r="M22" s="259">
        <f>G22*(1+L22/100)</f>
        <v>0</v>
      </c>
      <c r="N22" s="259">
        <v>0</v>
      </c>
      <c r="O22" s="259">
        <f>ROUND(E22*N22,2)</f>
        <v>0</v>
      </c>
      <c r="P22" s="259">
        <v>0</v>
      </c>
      <c r="Q22" s="259">
        <f>ROUND(E22*P22,2)</f>
        <v>0</v>
      </c>
      <c r="R22" s="259"/>
      <c r="S22" s="259" t="s">
        <v>272</v>
      </c>
      <c r="T22" s="260" t="s">
        <v>244</v>
      </c>
      <c r="U22" s="220">
        <v>0</v>
      </c>
      <c r="V22" s="220">
        <f>ROUND(E22*U22,2)</f>
        <v>0</v>
      </c>
      <c r="W22" s="220"/>
      <c r="X22" s="220" t="s">
        <v>292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293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4">
        <v>15</v>
      </c>
      <c r="B23" s="255" t="s">
        <v>2234</v>
      </c>
      <c r="C23" s="263" t="s">
        <v>2235</v>
      </c>
      <c r="D23" s="256" t="s">
        <v>564</v>
      </c>
      <c r="E23" s="257">
        <v>980</v>
      </c>
      <c r="F23" s="258"/>
      <c r="G23" s="259">
        <f>ROUND(E23*F23,2)</f>
        <v>0</v>
      </c>
      <c r="H23" s="258"/>
      <c r="I23" s="259">
        <f>ROUND(E23*H23,2)</f>
        <v>0</v>
      </c>
      <c r="J23" s="258"/>
      <c r="K23" s="259">
        <f>ROUND(E23*J23,2)</f>
        <v>0</v>
      </c>
      <c r="L23" s="259">
        <v>15</v>
      </c>
      <c r="M23" s="259">
        <f>G23*(1+L23/100)</f>
        <v>0</v>
      </c>
      <c r="N23" s="259">
        <v>0</v>
      </c>
      <c r="O23" s="259">
        <f>ROUND(E23*N23,2)</f>
        <v>0</v>
      </c>
      <c r="P23" s="259">
        <v>0</v>
      </c>
      <c r="Q23" s="259">
        <f>ROUND(E23*P23,2)</f>
        <v>0</v>
      </c>
      <c r="R23" s="259"/>
      <c r="S23" s="259" t="s">
        <v>272</v>
      </c>
      <c r="T23" s="260" t="s">
        <v>244</v>
      </c>
      <c r="U23" s="220">
        <v>0</v>
      </c>
      <c r="V23" s="220">
        <f>ROUND(E23*U23,2)</f>
        <v>0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293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4">
        <v>16</v>
      </c>
      <c r="B24" s="255" t="s">
        <v>2236</v>
      </c>
      <c r="C24" s="263" t="s">
        <v>2237</v>
      </c>
      <c r="D24" s="256" t="s">
        <v>564</v>
      </c>
      <c r="E24" s="257">
        <v>385.56</v>
      </c>
      <c r="F24" s="258"/>
      <c r="G24" s="259">
        <f>ROUND(E24*F24,2)</f>
        <v>0</v>
      </c>
      <c r="H24" s="258"/>
      <c r="I24" s="259">
        <f>ROUND(E24*H24,2)</f>
        <v>0</v>
      </c>
      <c r="J24" s="258"/>
      <c r="K24" s="259">
        <f>ROUND(E24*J24,2)</f>
        <v>0</v>
      </c>
      <c r="L24" s="259">
        <v>15</v>
      </c>
      <c r="M24" s="259">
        <f>G24*(1+L24/100)</f>
        <v>0</v>
      </c>
      <c r="N24" s="259">
        <v>0</v>
      </c>
      <c r="O24" s="259">
        <f>ROUND(E24*N24,2)</f>
        <v>0</v>
      </c>
      <c r="P24" s="259">
        <v>0</v>
      </c>
      <c r="Q24" s="259">
        <f>ROUND(E24*P24,2)</f>
        <v>0</v>
      </c>
      <c r="R24" s="259"/>
      <c r="S24" s="259" t="s">
        <v>272</v>
      </c>
      <c r="T24" s="260" t="s">
        <v>244</v>
      </c>
      <c r="U24" s="220">
        <v>0</v>
      </c>
      <c r="V24" s="220">
        <f>ROUND(E24*U24,2)</f>
        <v>0</v>
      </c>
      <c r="W24" s="220"/>
      <c r="X24" s="220" t="s">
        <v>292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293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4">
        <v>17</v>
      </c>
      <c r="B25" s="255" t="s">
        <v>2238</v>
      </c>
      <c r="C25" s="263" t="s">
        <v>2239</v>
      </c>
      <c r="D25" s="256" t="s">
        <v>564</v>
      </c>
      <c r="E25" s="257">
        <v>2340.9</v>
      </c>
      <c r="F25" s="258"/>
      <c r="G25" s="259">
        <f>ROUND(E25*F25,2)</f>
        <v>0</v>
      </c>
      <c r="H25" s="258"/>
      <c r="I25" s="259">
        <f>ROUND(E25*H25,2)</f>
        <v>0</v>
      </c>
      <c r="J25" s="258"/>
      <c r="K25" s="259">
        <f>ROUND(E25*J25,2)</f>
        <v>0</v>
      </c>
      <c r="L25" s="259">
        <v>15</v>
      </c>
      <c r="M25" s="259">
        <f>G25*(1+L25/100)</f>
        <v>0</v>
      </c>
      <c r="N25" s="259">
        <v>0</v>
      </c>
      <c r="O25" s="259">
        <f>ROUND(E25*N25,2)</f>
        <v>0</v>
      </c>
      <c r="P25" s="259">
        <v>0</v>
      </c>
      <c r="Q25" s="259">
        <f>ROUND(E25*P25,2)</f>
        <v>0</v>
      </c>
      <c r="R25" s="259"/>
      <c r="S25" s="259" t="s">
        <v>272</v>
      </c>
      <c r="T25" s="260" t="s">
        <v>244</v>
      </c>
      <c r="U25" s="220">
        <v>0</v>
      </c>
      <c r="V25" s="220">
        <f>ROUND(E25*U25,2)</f>
        <v>0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293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4">
        <v>18</v>
      </c>
      <c r="B26" s="255" t="s">
        <v>2240</v>
      </c>
      <c r="C26" s="263" t="s">
        <v>2241</v>
      </c>
      <c r="D26" s="256" t="s">
        <v>2204</v>
      </c>
      <c r="E26" s="257">
        <v>6217.6470600000002</v>
      </c>
      <c r="F26" s="258"/>
      <c r="G26" s="259">
        <f>ROUND(E26*F26,2)</f>
        <v>0</v>
      </c>
      <c r="H26" s="258"/>
      <c r="I26" s="259">
        <f>ROUND(E26*H26,2)</f>
        <v>0</v>
      </c>
      <c r="J26" s="258"/>
      <c r="K26" s="259">
        <f>ROUND(E26*J26,2)</f>
        <v>0</v>
      </c>
      <c r="L26" s="259">
        <v>15</v>
      </c>
      <c r="M26" s="259">
        <f>G26*(1+L26/100)</f>
        <v>0</v>
      </c>
      <c r="N26" s="259">
        <v>0</v>
      </c>
      <c r="O26" s="259">
        <f>ROUND(E26*N26,2)</f>
        <v>0</v>
      </c>
      <c r="P26" s="259">
        <v>0</v>
      </c>
      <c r="Q26" s="259">
        <f>ROUND(E26*P26,2)</f>
        <v>0</v>
      </c>
      <c r="R26" s="259"/>
      <c r="S26" s="259" t="s">
        <v>272</v>
      </c>
      <c r="T26" s="260" t="s">
        <v>244</v>
      </c>
      <c r="U26" s="220">
        <v>0</v>
      </c>
      <c r="V26" s="220">
        <f>ROUND(E26*U26,2)</f>
        <v>0</v>
      </c>
      <c r="W26" s="220"/>
      <c r="X26" s="220" t="s">
        <v>292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293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31">
        <v>19</v>
      </c>
      <c r="B27" s="232" t="s">
        <v>2242</v>
      </c>
      <c r="C27" s="242" t="s">
        <v>2243</v>
      </c>
      <c r="D27" s="233" t="s">
        <v>271</v>
      </c>
      <c r="E27" s="234">
        <v>1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15</v>
      </c>
      <c r="M27" s="236">
        <f>G27*(1+L27/100)</f>
        <v>0</v>
      </c>
      <c r="N27" s="236">
        <v>0</v>
      </c>
      <c r="O27" s="236">
        <f>ROUND(E27*N27,2)</f>
        <v>0</v>
      </c>
      <c r="P27" s="236">
        <v>0</v>
      </c>
      <c r="Q27" s="236">
        <f>ROUND(E27*P27,2)</f>
        <v>0</v>
      </c>
      <c r="R27" s="236"/>
      <c r="S27" s="236" t="s">
        <v>272</v>
      </c>
      <c r="T27" s="237" t="s">
        <v>244</v>
      </c>
      <c r="U27" s="220">
        <v>0</v>
      </c>
      <c r="V27" s="220">
        <f>ROUND(E27*U27,2)</f>
        <v>0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293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17"/>
      <c r="B28" s="218"/>
      <c r="C28" s="243" t="s">
        <v>2244</v>
      </c>
      <c r="D28" s="239"/>
      <c r="E28" s="239"/>
      <c r="F28" s="239"/>
      <c r="G28" s="239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10"/>
      <c r="Z28" s="210"/>
      <c r="AA28" s="210"/>
      <c r="AB28" s="210"/>
      <c r="AC28" s="210"/>
      <c r="AD28" s="210"/>
      <c r="AE28" s="210"/>
      <c r="AF28" s="210"/>
      <c r="AG28" s="210" t="s">
        <v>248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4">
        <v>20</v>
      </c>
      <c r="B29" s="255" t="s">
        <v>2245</v>
      </c>
      <c r="C29" s="263" t="s">
        <v>2246</v>
      </c>
      <c r="D29" s="256" t="s">
        <v>271</v>
      </c>
      <c r="E29" s="257">
        <v>1</v>
      </c>
      <c r="F29" s="258"/>
      <c r="G29" s="259">
        <f>ROUND(E29*F29,2)</f>
        <v>0</v>
      </c>
      <c r="H29" s="258"/>
      <c r="I29" s="259">
        <f>ROUND(E29*H29,2)</f>
        <v>0</v>
      </c>
      <c r="J29" s="258"/>
      <c r="K29" s="259">
        <f>ROUND(E29*J29,2)</f>
        <v>0</v>
      </c>
      <c r="L29" s="259">
        <v>15</v>
      </c>
      <c r="M29" s="259">
        <f>G29*(1+L29/100)</f>
        <v>0</v>
      </c>
      <c r="N29" s="259">
        <v>0</v>
      </c>
      <c r="O29" s="259">
        <f>ROUND(E29*N29,2)</f>
        <v>0</v>
      </c>
      <c r="P29" s="259">
        <v>0</v>
      </c>
      <c r="Q29" s="259">
        <f>ROUND(E29*P29,2)</f>
        <v>0</v>
      </c>
      <c r="R29" s="259"/>
      <c r="S29" s="259" t="s">
        <v>272</v>
      </c>
      <c r="T29" s="260" t="s">
        <v>244</v>
      </c>
      <c r="U29" s="220">
        <v>0</v>
      </c>
      <c r="V29" s="220">
        <f>ROUND(E29*U29,2)</f>
        <v>0</v>
      </c>
      <c r="W29" s="220"/>
      <c r="X29" s="220" t="s">
        <v>292</v>
      </c>
      <c r="Y29" s="210"/>
      <c r="Z29" s="210"/>
      <c r="AA29" s="210"/>
      <c r="AB29" s="210"/>
      <c r="AC29" s="210"/>
      <c r="AD29" s="210"/>
      <c r="AE29" s="210"/>
      <c r="AF29" s="210"/>
      <c r="AG29" s="210" t="s">
        <v>293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4">
        <v>21</v>
      </c>
      <c r="B30" s="255" t="s">
        <v>2247</v>
      </c>
      <c r="C30" s="263" t="s">
        <v>2248</v>
      </c>
      <c r="D30" s="256" t="s">
        <v>271</v>
      </c>
      <c r="E30" s="257">
        <v>1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0</v>
      </c>
      <c r="O30" s="259">
        <f>ROUND(E30*N30,2)</f>
        <v>0</v>
      </c>
      <c r="P30" s="259">
        <v>0</v>
      </c>
      <c r="Q30" s="259">
        <f>ROUND(E30*P30,2)</f>
        <v>0</v>
      </c>
      <c r="R30" s="259"/>
      <c r="S30" s="259" t="s">
        <v>272</v>
      </c>
      <c r="T30" s="260" t="s">
        <v>244</v>
      </c>
      <c r="U30" s="220">
        <v>0</v>
      </c>
      <c r="V30" s="220">
        <f>ROUND(E30*U30,2)</f>
        <v>0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293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31">
        <v>22</v>
      </c>
      <c r="B31" s="232" t="s">
        <v>2249</v>
      </c>
      <c r="C31" s="242" t="s">
        <v>2250</v>
      </c>
      <c r="D31" s="233" t="s">
        <v>271</v>
      </c>
      <c r="E31" s="234">
        <v>1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15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/>
      <c r="S31" s="236" t="s">
        <v>272</v>
      </c>
      <c r="T31" s="237" t="s">
        <v>244</v>
      </c>
      <c r="U31" s="220">
        <v>0</v>
      </c>
      <c r="V31" s="220">
        <f>ROUND(E31*U31,2)</f>
        <v>0</v>
      </c>
      <c r="W31" s="220"/>
      <c r="X31" s="220" t="s">
        <v>292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293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3" t="s">
        <v>2251</v>
      </c>
      <c r="D32" s="239"/>
      <c r="E32" s="239"/>
      <c r="F32" s="239"/>
      <c r="G32" s="239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248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5">
      <c r="A33" s="254">
        <v>23</v>
      </c>
      <c r="B33" s="255" t="s">
        <v>2252</v>
      </c>
      <c r="C33" s="263" t="s">
        <v>2253</v>
      </c>
      <c r="D33" s="256" t="s">
        <v>271</v>
      </c>
      <c r="E33" s="257">
        <v>1</v>
      </c>
      <c r="F33" s="258"/>
      <c r="G33" s="259">
        <f>ROUND(E33*F33,2)</f>
        <v>0</v>
      </c>
      <c r="H33" s="258"/>
      <c r="I33" s="259">
        <f>ROUND(E33*H33,2)</f>
        <v>0</v>
      </c>
      <c r="J33" s="258"/>
      <c r="K33" s="259">
        <f>ROUND(E33*J33,2)</f>
        <v>0</v>
      </c>
      <c r="L33" s="259">
        <v>15</v>
      </c>
      <c r="M33" s="259">
        <f>G33*(1+L33/100)</f>
        <v>0</v>
      </c>
      <c r="N33" s="259">
        <v>0</v>
      </c>
      <c r="O33" s="259">
        <f>ROUND(E33*N33,2)</f>
        <v>0</v>
      </c>
      <c r="P33" s="259">
        <v>0</v>
      </c>
      <c r="Q33" s="259">
        <f>ROUND(E33*P33,2)</f>
        <v>0</v>
      </c>
      <c r="R33" s="259"/>
      <c r="S33" s="259" t="s">
        <v>272</v>
      </c>
      <c r="T33" s="260" t="s">
        <v>244</v>
      </c>
      <c r="U33" s="220">
        <v>0</v>
      </c>
      <c r="V33" s="220">
        <f>ROUND(E33*U33,2)</f>
        <v>0</v>
      </c>
      <c r="W33" s="220"/>
      <c r="X33" s="220" t="s">
        <v>292</v>
      </c>
      <c r="Y33" s="210"/>
      <c r="Z33" s="210"/>
      <c r="AA33" s="210"/>
      <c r="AB33" s="210"/>
      <c r="AC33" s="210"/>
      <c r="AD33" s="210"/>
      <c r="AE33" s="210"/>
      <c r="AF33" s="210"/>
      <c r="AG33" s="210" t="s">
        <v>293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1" x14ac:dyDescent="0.25">
      <c r="A34" s="254">
        <v>24</v>
      </c>
      <c r="B34" s="255" t="s">
        <v>2254</v>
      </c>
      <c r="C34" s="263" t="s">
        <v>2255</v>
      </c>
      <c r="D34" s="256" t="s">
        <v>271</v>
      </c>
      <c r="E34" s="257">
        <v>1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/>
      <c r="S34" s="259" t="s">
        <v>243</v>
      </c>
      <c r="T34" s="260" t="s">
        <v>244</v>
      </c>
      <c r="U34" s="220">
        <v>0</v>
      </c>
      <c r="V34" s="220">
        <f>ROUND(E34*U34,2)</f>
        <v>0</v>
      </c>
      <c r="W34" s="220"/>
      <c r="X34" s="220" t="s">
        <v>245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246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31">
        <v>25</v>
      </c>
      <c r="B35" s="232" t="s">
        <v>2256</v>
      </c>
      <c r="C35" s="242" t="s">
        <v>2257</v>
      </c>
      <c r="D35" s="233" t="s">
        <v>271</v>
      </c>
      <c r="E35" s="234">
        <v>1</v>
      </c>
      <c r="F35" s="235"/>
      <c r="G35" s="236">
        <f>ROUND(E35*F35,2)</f>
        <v>0</v>
      </c>
      <c r="H35" s="235"/>
      <c r="I35" s="236">
        <f>ROUND(E35*H35,2)</f>
        <v>0</v>
      </c>
      <c r="J35" s="235"/>
      <c r="K35" s="236">
        <f>ROUND(E35*J35,2)</f>
        <v>0</v>
      </c>
      <c r="L35" s="236">
        <v>15</v>
      </c>
      <c r="M35" s="236">
        <f>G35*(1+L35/100)</f>
        <v>0</v>
      </c>
      <c r="N35" s="236">
        <v>0</v>
      </c>
      <c r="O35" s="236">
        <f>ROUND(E35*N35,2)</f>
        <v>0</v>
      </c>
      <c r="P35" s="236">
        <v>0</v>
      </c>
      <c r="Q35" s="236">
        <f>ROUND(E35*P35,2)</f>
        <v>0</v>
      </c>
      <c r="R35" s="236"/>
      <c r="S35" s="236" t="s">
        <v>272</v>
      </c>
      <c r="T35" s="237" t="s">
        <v>244</v>
      </c>
      <c r="U35" s="220">
        <v>0</v>
      </c>
      <c r="V35" s="220">
        <f>ROUND(E35*U35,2)</f>
        <v>0</v>
      </c>
      <c r="W35" s="220"/>
      <c r="X35" s="220" t="s">
        <v>292</v>
      </c>
      <c r="Y35" s="210"/>
      <c r="Z35" s="210"/>
      <c r="AA35" s="210"/>
      <c r="AB35" s="210"/>
      <c r="AC35" s="210"/>
      <c r="AD35" s="210"/>
      <c r="AE35" s="210"/>
      <c r="AF35" s="210"/>
      <c r="AG35" s="210" t="s">
        <v>293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17"/>
      <c r="B36" s="218"/>
      <c r="C36" s="243" t="s">
        <v>2258</v>
      </c>
      <c r="D36" s="239"/>
      <c r="E36" s="239"/>
      <c r="F36" s="239"/>
      <c r="G36" s="239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10"/>
      <c r="Z36" s="210"/>
      <c r="AA36" s="210"/>
      <c r="AB36" s="210"/>
      <c r="AC36" s="210"/>
      <c r="AD36" s="210"/>
      <c r="AE36" s="210"/>
      <c r="AF36" s="210"/>
      <c r="AG36" s="210" t="s">
        <v>248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31">
        <v>26</v>
      </c>
      <c r="B37" s="232" t="s">
        <v>2259</v>
      </c>
      <c r="C37" s="242" t="s">
        <v>2260</v>
      </c>
      <c r="D37" s="233" t="s">
        <v>271</v>
      </c>
      <c r="E37" s="234">
        <v>1</v>
      </c>
      <c r="F37" s="235"/>
      <c r="G37" s="236">
        <f>ROUND(E37*F37,2)</f>
        <v>0</v>
      </c>
      <c r="H37" s="235"/>
      <c r="I37" s="236">
        <f>ROUND(E37*H37,2)</f>
        <v>0</v>
      </c>
      <c r="J37" s="235"/>
      <c r="K37" s="236">
        <f>ROUND(E37*J37,2)</f>
        <v>0</v>
      </c>
      <c r="L37" s="236">
        <v>15</v>
      </c>
      <c r="M37" s="236">
        <f>G37*(1+L37/100)</f>
        <v>0</v>
      </c>
      <c r="N37" s="236">
        <v>0</v>
      </c>
      <c r="O37" s="236">
        <f>ROUND(E37*N37,2)</f>
        <v>0</v>
      </c>
      <c r="P37" s="236">
        <v>0</v>
      </c>
      <c r="Q37" s="236">
        <f>ROUND(E37*P37,2)</f>
        <v>0</v>
      </c>
      <c r="R37" s="236"/>
      <c r="S37" s="236" t="s">
        <v>272</v>
      </c>
      <c r="T37" s="237" t="s">
        <v>244</v>
      </c>
      <c r="U37" s="220">
        <v>0</v>
      </c>
      <c r="V37" s="220">
        <f>ROUND(E37*U37,2)</f>
        <v>0</v>
      </c>
      <c r="W37" s="220"/>
      <c r="X37" s="220" t="s">
        <v>292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293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17"/>
      <c r="B38" s="218"/>
      <c r="C38" s="243" t="s">
        <v>2261</v>
      </c>
      <c r="D38" s="239"/>
      <c r="E38" s="239"/>
      <c r="F38" s="239"/>
      <c r="G38" s="239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10"/>
      <c r="Z38" s="210"/>
      <c r="AA38" s="210"/>
      <c r="AB38" s="210"/>
      <c r="AC38" s="210"/>
      <c r="AD38" s="210"/>
      <c r="AE38" s="210"/>
      <c r="AF38" s="210"/>
      <c r="AG38" s="210" t="s">
        <v>248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4">
        <v>27</v>
      </c>
      <c r="B39" s="255" t="s">
        <v>2262</v>
      </c>
      <c r="C39" s="263" t="s">
        <v>2263</v>
      </c>
      <c r="D39" s="256" t="s">
        <v>271</v>
      </c>
      <c r="E39" s="257">
        <v>1</v>
      </c>
      <c r="F39" s="258"/>
      <c r="G39" s="259">
        <f>ROUND(E39*F39,2)</f>
        <v>0</v>
      </c>
      <c r="H39" s="258"/>
      <c r="I39" s="259">
        <f>ROUND(E39*H39,2)</f>
        <v>0</v>
      </c>
      <c r="J39" s="258"/>
      <c r="K39" s="259">
        <f>ROUND(E39*J39,2)</f>
        <v>0</v>
      </c>
      <c r="L39" s="259">
        <v>15</v>
      </c>
      <c r="M39" s="259">
        <f>G39*(1+L39/100)</f>
        <v>0</v>
      </c>
      <c r="N39" s="259">
        <v>0</v>
      </c>
      <c r="O39" s="259">
        <f>ROUND(E39*N39,2)</f>
        <v>0</v>
      </c>
      <c r="P39" s="259">
        <v>0</v>
      </c>
      <c r="Q39" s="259">
        <f>ROUND(E39*P39,2)</f>
        <v>0</v>
      </c>
      <c r="R39" s="259"/>
      <c r="S39" s="259" t="s">
        <v>272</v>
      </c>
      <c r="T39" s="260" t="s">
        <v>244</v>
      </c>
      <c r="U39" s="220">
        <v>0</v>
      </c>
      <c r="V39" s="220">
        <f>ROUND(E39*U39,2)</f>
        <v>0</v>
      </c>
      <c r="W39" s="220"/>
      <c r="X39" s="220" t="s">
        <v>292</v>
      </c>
      <c r="Y39" s="210"/>
      <c r="Z39" s="210"/>
      <c r="AA39" s="210"/>
      <c r="AB39" s="210"/>
      <c r="AC39" s="210"/>
      <c r="AD39" s="210"/>
      <c r="AE39" s="210"/>
      <c r="AF39" s="210"/>
      <c r="AG39" s="210" t="s">
        <v>293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4">
        <v>28</v>
      </c>
      <c r="B40" s="255" t="s">
        <v>2264</v>
      </c>
      <c r="C40" s="263" t="s">
        <v>2265</v>
      </c>
      <c r="D40" s="256" t="s">
        <v>271</v>
      </c>
      <c r="E40" s="257">
        <v>1</v>
      </c>
      <c r="F40" s="258"/>
      <c r="G40" s="259">
        <f>ROUND(E40*F40,2)</f>
        <v>0</v>
      </c>
      <c r="H40" s="258"/>
      <c r="I40" s="259">
        <f>ROUND(E40*H40,2)</f>
        <v>0</v>
      </c>
      <c r="J40" s="258"/>
      <c r="K40" s="259">
        <f>ROUND(E40*J40,2)</f>
        <v>0</v>
      </c>
      <c r="L40" s="259">
        <v>15</v>
      </c>
      <c r="M40" s="259">
        <f>G40*(1+L40/100)</f>
        <v>0</v>
      </c>
      <c r="N40" s="259">
        <v>0</v>
      </c>
      <c r="O40" s="259">
        <f>ROUND(E40*N40,2)</f>
        <v>0</v>
      </c>
      <c r="P40" s="259">
        <v>0</v>
      </c>
      <c r="Q40" s="259">
        <f>ROUND(E40*P40,2)</f>
        <v>0</v>
      </c>
      <c r="R40" s="259"/>
      <c r="S40" s="259" t="s">
        <v>272</v>
      </c>
      <c r="T40" s="260" t="s">
        <v>244</v>
      </c>
      <c r="U40" s="220">
        <v>0</v>
      </c>
      <c r="V40" s="220">
        <f>ROUND(E40*U40,2)</f>
        <v>0</v>
      </c>
      <c r="W40" s="220"/>
      <c r="X40" s="220" t="s">
        <v>292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293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31">
        <v>29</v>
      </c>
      <c r="B41" s="232" t="s">
        <v>2266</v>
      </c>
      <c r="C41" s="242" t="s">
        <v>2267</v>
      </c>
      <c r="D41" s="233" t="s">
        <v>271</v>
      </c>
      <c r="E41" s="234">
        <v>1</v>
      </c>
      <c r="F41" s="235"/>
      <c r="G41" s="236">
        <f>ROUND(E41*F41,2)</f>
        <v>0</v>
      </c>
      <c r="H41" s="235"/>
      <c r="I41" s="236">
        <f>ROUND(E41*H41,2)</f>
        <v>0</v>
      </c>
      <c r="J41" s="235"/>
      <c r="K41" s="236">
        <f>ROUND(E41*J41,2)</f>
        <v>0</v>
      </c>
      <c r="L41" s="236">
        <v>15</v>
      </c>
      <c r="M41" s="236">
        <f>G41*(1+L41/100)</f>
        <v>0</v>
      </c>
      <c r="N41" s="236">
        <v>0</v>
      </c>
      <c r="O41" s="236">
        <f>ROUND(E41*N41,2)</f>
        <v>0</v>
      </c>
      <c r="P41" s="236">
        <v>0</v>
      </c>
      <c r="Q41" s="236">
        <f>ROUND(E41*P41,2)</f>
        <v>0</v>
      </c>
      <c r="R41" s="236"/>
      <c r="S41" s="236" t="s">
        <v>272</v>
      </c>
      <c r="T41" s="237" t="s">
        <v>244</v>
      </c>
      <c r="U41" s="220">
        <v>0</v>
      </c>
      <c r="V41" s="220">
        <f>ROUND(E41*U41,2)</f>
        <v>0</v>
      </c>
      <c r="W41" s="220"/>
      <c r="X41" s="220" t="s">
        <v>292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293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17"/>
      <c r="B42" s="218"/>
      <c r="C42" s="243" t="s">
        <v>2268</v>
      </c>
      <c r="D42" s="239"/>
      <c r="E42" s="239"/>
      <c r="F42" s="239"/>
      <c r="G42" s="239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10"/>
      <c r="Z42" s="210"/>
      <c r="AA42" s="210"/>
      <c r="AB42" s="210"/>
      <c r="AC42" s="210"/>
      <c r="AD42" s="210"/>
      <c r="AE42" s="210"/>
      <c r="AF42" s="210"/>
      <c r="AG42" s="210" t="s">
        <v>248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31">
        <v>30</v>
      </c>
      <c r="B43" s="232" t="s">
        <v>2269</v>
      </c>
      <c r="C43" s="242" t="s">
        <v>2270</v>
      </c>
      <c r="D43" s="233" t="s">
        <v>271</v>
      </c>
      <c r="E43" s="234">
        <v>1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15</v>
      </c>
      <c r="M43" s="236">
        <f>G43*(1+L43/100)</f>
        <v>0</v>
      </c>
      <c r="N43" s="236">
        <v>0</v>
      </c>
      <c r="O43" s="236">
        <f>ROUND(E43*N43,2)</f>
        <v>0</v>
      </c>
      <c r="P43" s="236">
        <v>0</v>
      </c>
      <c r="Q43" s="236">
        <f>ROUND(E43*P43,2)</f>
        <v>0</v>
      </c>
      <c r="R43" s="236"/>
      <c r="S43" s="236" t="s">
        <v>272</v>
      </c>
      <c r="T43" s="237" t="s">
        <v>244</v>
      </c>
      <c r="U43" s="220">
        <v>0</v>
      </c>
      <c r="V43" s="220">
        <f>ROUND(E43*U43,2)</f>
        <v>0</v>
      </c>
      <c r="W43" s="220"/>
      <c r="X43" s="220" t="s">
        <v>292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293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x14ac:dyDescent="0.25">
      <c r="A44" s="3"/>
      <c r="B44" s="4"/>
      <c r="C44" s="245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AE44">
        <v>15</v>
      </c>
      <c r="AF44">
        <v>21</v>
      </c>
      <c r="AG44" t="s">
        <v>225</v>
      </c>
    </row>
    <row r="45" spans="1:60" x14ac:dyDescent="0.25">
      <c r="A45" s="213"/>
      <c r="B45" s="214" t="s">
        <v>29</v>
      </c>
      <c r="C45" s="246"/>
      <c r="D45" s="215"/>
      <c r="E45" s="216"/>
      <c r="F45" s="216"/>
      <c r="G45" s="240">
        <f>G8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AE45">
        <f>SUMIF(L7:L43,AE44,G7:G43)</f>
        <v>0</v>
      </c>
      <c r="AF45">
        <f>SUMIF(L7:L43,AF44,G7:G43)</f>
        <v>0</v>
      </c>
      <c r="AG45" t="s">
        <v>285</v>
      </c>
    </row>
    <row r="46" spans="1:60" x14ac:dyDescent="0.25">
      <c r="C46" s="247"/>
      <c r="D46" s="10"/>
      <c r="AG46" t="s">
        <v>286</v>
      </c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xl6bKBWWAFyAjMqOHwkclTdGBcNeVdxnAV3eZA9xqc1A6Qk4dUoHNcin9s4o4pMjOdctkRPnqG8raFjNX0HnA==" saltValue="KJbPAXFmWVva8+OuPPt7Og==" spinCount="100000" sheet="1"/>
  <mergeCells count="9">
    <mergeCell ref="C36:G36"/>
    <mergeCell ref="C38:G38"/>
    <mergeCell ref="C42:G42"/>
    <mergeCell ref="A1:G1"/>
    <mergeCell ref="C2:G2"/>
    <mergeCell ref="C3:G3"/>
    <mergeCell ref="C4:G4"/>
    <mergeCell ref="C28:G28"/>
    <mergeCell ref="C32:G3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D7F03-AD58-40EF-A13F-99B2FF62338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5" customWidth="1"/>
    <col min="3" max="3" width="63.33203125" style="17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5" t="s">
        <v>287</v>
      </c>
      <c r="B1" s="195"/>
      <c r="C1" s="195"/>
      <c r="D1" s="195"/>
      <c r="E1" s="195"/>
      <c r="F1" s="195"/>
      <c r="G1" s="195"/>
      <c r="AG1" t="s">
        <v>211</v>
      </c>
    </row>
    <row r="2" spans="1:60" ht="25.05" customHeight="1" x14ac:dyDescent="0.25">
      <c r="A2" s="196" t="s">
        <v>7</v>
      </c>
      <c r="B2" s="49" t="s">
        <v>43</v>
      </c>
      <c r="C2" s="199" t="s">
        <v>44</v>
      </c>
      <c r="D2" s="197"/>
      <c r="E2" s="197"/>
      <c r="F2" s="197"/>
      <c r="G2" s="198"/>
      <c r="AG2" t="s">
        <v>212</v>
      </c>
    </row>
    <row r="3" spans="1:60" ht="25.05" customHeight="1" x14ac:dyDescent="0.25">
      <c r="A3" s="196" t="s">
        <v>8</v>
      </c>
      <c r="B3" s="49" t="s">
        <v>65</v>
      </c>
      <c r="C3" s="199" t="s">
        <v>66</v>
      </c>
      <c r="D3" s="197"/>
      <c r="E3" s="197"/>
      <c r="F3" s="197"/>
      <c r="G3" s="198"/>
      <c r="AC3" s="175" t="s">
        <v>212</v>
      </c>
      <c r="AG3" t="s">
        <v>215</v>
      </c>
    </row>
    <row r="4" spans="1:60" ht="25.05" customHeight="1" x14ac:dyDescent="0.25">
      <c r="A4" s="200" t="s">
        <v>9</v>
      </c>
      <c r="B4" s="201" t="s">
        <v>63</v>
      </c>
      <c r="C4" s="202" t="s">
        <v>67</v>
      </c>
      <c r="D4" s="203"/>
      <c r="E4" s="203"/>
      <c r="F4" s="203"/>
      <c r="G4" s="204"/>
      <c r="AG4" t="s">
        <v>216</v>
      </c>
    </row>
    <row r="5" spans="1:60" x14ac:dyDescent="0.25">
      <c r="D5" s="10"/>
    </row>
    <row r="6" spans="1:60" ht="39.6" x14ac:dyDescent="0.25">
      <c r="A6" s="206" t="s">
        <v>217</v>
      </c>
      <c r="B6" s="208" t="s">
        <v>218</v>
      </c>
      <c r="C6" s="208" t="s">
        <v>219</v>
      </c>
      <c r="D6" s="207" t="s">
        <v>220</v>
      </c>
      <c r="E6" s="206" t="s">
        <v>221</v>
      </c>
      <c r="F6" s="205" t="s">
        <v>222</v>
      </c>
      <c r="G6" s="206" t="s">
        <v>29</v>
      </c>
      <c r="H6" s="209" t="s">
        <v>30</v>
      </c>
      <c r="I6" s="209" t="s">
        <v>223</v>
      </c>
      <c r="J6" s="209" t="s">
        <v>31</v>
      </c>
      <c r="K6" s="209" t="s">
        <v>224</v>
      </c>
      <c r="L6" s="209" t="s">
        <v>225</v>
      </c>
      <c r="M6" s="209" t="s">
        <v>226</v>
      </c>
      <c r="N6" s="209" t="s">
        <v>227</v>
      </c>
      <c r="O6" s="209" t="s">
        <v>228</v>
      </c>
      <c r="P6" s="209" t="s">
        <v>229</v>
      </c>
      <c r="Q6" s="209" t="s">
        <v>230</v>
      </c>
      <c r="R6" s="209" t="s">
        <v>231</v>
      </c>
      <c r="S6" s="209" t="s">
        <v>232</v>
      </c>
      <c r="T6" s="209" t="s">
        <v>233</v>
      </c>
      <c r="U6" s="209" t="s">
        <v>234</v>
      </c>
      <c r="V6" s="209" t="s">
        <v>235</v>
      </c>
      <c r="W6" s="209" t="s">
        <v>236</v>
      </c>
      <c r="X6" s="209" t="s">
        <v>237</v>
      </c>
    </row>
    <row r="7" spans="1:60" hidden="1" x14ac:dyDescent="0.25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</row>
    <row r="8" spans="1:60" x14ac:dyDescent="0.25">
      <c r="A8" s="225" t="s">
        <v>238</v>
      </c>
      <c r="B8" s="226" t="s">
        <v>89</v>
      </c>
      <c r="C8" s="241" t="s">
        <v>196</v>
      </c>
      <c r="D8" s="227"/>
      <c r="E8" s="228"/>
      <c r="F8" s="229"/>
      <c r="G8" s="229">
        <f>SUMIF(AG9:AG32,"&lt;&gt;NOR",G9:G32)</f>
        <v>0</v>
      </c>
      <c r="H8" s="229"/>
      <c r="I8" s="229">
        <f>SUM(I9:I32)</f>
        <v>0</v>
      </c>
      <c r="J8" s="229"/>
      <c r="K8" s="229">
        <f>SUM(K9:K32)</f>
        <v>0</v>
      </c>
      <c r="L8" s="229"/>
      <c r="M8" s="229">
        <f>SUM(M9:M32)</f>
        <v>0</v>
      </c>
      <c r="N8" s="229"/>
      <c r="O8" s="229">
        <f>SUM(O9:O32)</f>
        <v>0</v>
      </c>
      <c r="P8" s="229"/>
      <c r="Q8" s="229">
        <f>SUM(Q9:Q32)</f>
        <v>0</v>
      </c>
      <c r="R8" s="229"/>
      <c r="S8" s="229"/>
      <c r="T8" s="230"/>
      <c r="U8" s="224"/>
      <c r="V8" s="224">
        <f>SUM(V9:V32)</f>
        <v>0</v>
      </c>
      <c r="W8" s="224"/>
      <c r="X8" s="224"/>
      <c r="AG8" t="s">
        <v>239</v>
      </c>
    </row>
    <row r="9" spans="1:60" outlineLevel="1" x14ac:dyDescent="0.25">
      <c r="A9" s="254">
        <v>1</v>
      </c>
      <c r="B9" s="255" t="s">
        <v>2206</v>
      </c>
      <c r="C9" s="263" t="s">
        <v>2271</v>
      </c>
      <c r="D9" s="256" t="s">
        <v>2204</v>
      </c>
      <c r="E9" s="257">
        <v>1</v>
      </c>
      <c r="F9" s="258"/>
      <c r="G9" s="259">
        <f>ROUND(E9*F9,2)</f>
        <v>0</v>
      </c>
      <c r="H9" s="258"/>
      <c r="I9" s="259">
        <f>ROUND(E9*H9,2)</f>
        <v>0</v>
      </c>
      <c r="J9" s="258"/>
      <c r="K9" s="259">
        <f>ROUND(E9*J9,2)</f>
        <v>0</v>
      </c>
      <c r="L9" s="259">
        <v>15</v>
      </c>
      <c r="M9" s="259">
        <f>G9*(1+L9/100)</f>
        <v>0</v>
      </c>
      <c r="N9" s="259">
        <v>0</v>
      </c>
      <c r="O9" s="259">
        <f>ROUND(E9*N9,2)</f>
        <v>0</v>
      </c>
      <c r="P9" s="259">
        <v>0</v>
      </c>
      <c r="Q9" s="259">
        <f>ROUND(E9*P9,2)</f>
        <v>0</v>
      </c>
      <c r="R9" s="259"/>
      <c r="S9" s="259" t="s">
        <v>272</v>
      </c>
      <c r="T9" s="260" t="s">
        <v>244</v>
      </c>
      <c r="U9" s="220">
        <v>0</v>
      </c>
      <c r="V9" s="220">
        <f>ROUND(E9*U9,2)</f>
        <v>0</v>
      </c>
      <c r="W9" s="220"/>
      <c r="X9" s="220" t="s">
        <v>292</v>
      </c>
      <c r="Y9" s="210"/>
      <c r="Z9" s="210"/>
      <c r="AA9" s="210"/>
      <c r="AB9" s="210"/>
      <c r="AC9" s="210"/>
      <c r="AD9" s="210"/>
      <c r="AE9" s="210"/>
      <c r="AF9" s="210"/>
      <c r="AG9" s="210" t="s">
        <v>293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1" x14ac:dyDescent="0.25">
      <c r="A10" s="254">
        <v>2</v>
      </c>
      <c r="B10" s="255" t="s">
        <v>2208</v>
      </c>
      <c r="C10" s="263" t="s">
        <v>2272</v>
      </c>
      <c r="D10" s="256" t="s">
        <v>2204</v>
      </c>
      <c r="E10" s="257">
        <v>2</v>
      </c>
      <c r="F10" s="258"/>
      <c r="G10" s="259">
        <f>ROUND(E10*F10,2)</f>
        <v>0</v>
      </c>
      <c r="H10" s="258"/>
      <c r="I10" s="259">
        <f>ROUND(E10*H10,2)</f>
        <v>0</v>
      </c>
      <c r="J10" s="258"/>
      <c r="K10" s="259">
        <f>ROUND(E10*J10,2)</f>
        <v>0</v>
      </c>
      <c r="L10" s="259">
        <v>15</v>
      </c>
      <c r="M10" s="259">
        <f>G10*(1+L10/100)</f>
        <v>0</v>
      </c>
      <c r="N10" s="259">
        <v>0</v>
      </c>
      <c r="O10" s="259">
        <f>ROUND(E10*N10,2)</f>
        <v>0</v>
      </c>
      <c r="P10" s="259">
        <v>0</v>
      </c>
      <c r="Q10" s="259">
        <f>ROUND(E10*P10,2)</f>
        <v>0</v>
      </c>
      <c r="R10" s="259"/>
      <c r="S10" s="259" t="s">
        <v>272</v>
      </c>
      <c r="T10" s="260" t="s">
        <v>244</v>
      </c>
      <c r="U10" s="220">
        <v>0</v>
      </c>
      <c r="V10" s="220">
        <f>ROUND(E10*U10,2)</f>
        <v>0</v>
      </c>
      <c r="W10" s="220"/>
      <c r="X10" s="220" t="s">
        <v>292</v>
      </c>
      <c r="Y10" s="210"/>
      <c r="Z10" s="210"/>
      <c r="AA10" s="210"/>
      <c r="AB10" s="210"/>
      <c r="AC10" s="210"/>
      <c r="AD10" s="210"/>
      <c r="AE10" s="210"/>
      <c r="AF10" s="210"/>
      <c r="AG10" s="210" t="s">
        <v>293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5">
      <c r="A11" s="254">
        <v>3</v>
      </c>
      <c r="B11" s="255" t="s">
        <v>2273</v>
      </c>
      <c r="C11" s="263" t="s">
        <v>2274</v>
      </c>
      <c r="D11" s="256" t="s">
        <v>2204</v>
      </c>
      <c r="E11" s="257">
        <v>0</v>
      </c>
      <c r="F11" s="258"/>
      <c r="G11" s="259">
        <f>ROUND(E11*F11,2)</f>
        <v>0</v>
      </c>
      <c r="H11" s="258"/>
      <c r="I11" s="259">
        <f>ROUND(E11*H11,2)</f>
        <v>0</v>
      </c>
      <c r="J11" s="258"/>
      <c r="K11" s="259">
        <f>ROUND(E11*J11,2)</f>
        <v>0</v>
      </c>
      <c r="L11" s="259">
        <v>15</v>
      </c>
      <c r="M11" s="259">
        <f>G11*(1+L11/100)</f>
        <v>0</v>
      </c>
      <c r="N11" s="259">
        <v>0</v>
      </c>
      <c r="O11" s="259">
        <f>ROUND(E11*N11,2)</f>
        <v>0</v>
      </c>
      <c r="P11" s="259">
        <v>0</v>
      </c>
      <c r="Q11" s="259">
        <f>ROUND(E11*P11,2)</f>
        <v>0</v>
      </c>
      <c r="R11" s="259" t="s">
        <v>738</v>
      </c>
      <c r="S11" s="259" t="s">
        <v>243</v>
      </c>
      <c r="T11" s="260" t="s">
        <v>243</v>
      </c>
      <c r="U11" s="220">
        <v>0</v>
      </c>
      <c r="V11" s="220">
        <f>ROUND(E11*U11,2)</f>
        <v>0</v>
      </c>
      <c r="W11" s="220"/>
      <c r="X11" s="220" t="s">
        <v>739</v>
      </c>
      <c r="Y11" s="210"/>
      <c r="Z11" s="210"/>
      <c r="AA11" s="210"/>
      <c r="AB11" s="210"/>
      <c r="AC11" s="210"/>
      <c r="AD11" s="210"/>
      <c r="AE11" s="210"/>
      <c r="AF11" s="210"/>
      <c r="AG11" s="210" t="s">
        <v>1090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1" x14ac:dyDescent="0.25">
      <c r="A12" s="254">
        <v>4</v>
      </c>
      <c r="B12" s="255" t="s">
        <v>2212</v>
      </c>
      <c r="C12" s="263" t="s">
        <v>2275</v>
      </c>
      <c r="D12" s="256" t="s">
        <v>2204</v>
      </c>
      <c r="E12" s="257">
        <v>1</v>
      </c>
      <c r="F12" s="258"/>
      <c r="G12" s="259">
        <f>ROUND(E12*F12,2)</f>
        <v>0</v>
      </c>
      <c r="H12" s="258"/>
      <c r="I12" s="259">
        <f>ROUND(E12*H12,2)</f>
        <v>0</v>
      </c>
      <c r="J12" s="258"/>
      <c r="K12" s="259">
        <f>ROUND(E12*J12,2)</f>
        <v>0</v>
      </c>
      <c r="L12" s="259">
        <v>15</v>
      </c>
      <c r="M12" s="259">
        <f>G12*(1+L12/100)</f>
        <v>0</v>
      </c>
      <c r="N12" s="259">
        <v>0</v>
      </c>
      <c r="O12" s="259">
        <f>ROUND(E12*N12,2)</f>
        <v>0</v>
      </c>
      <c r="P12" s="259">
        <v>0</v>
      </c>
      <c r="Q12" s="259">
        <f>ROUND(E12*P12,2)</f>
        <v>0</v>
      </c>
      <c r="R12" s="259"/>
      <c r="S12" s="259" t="s">
        <v>272</v>
      </c>
      <c r="T12" s="260" t="s">
        <v>244</v>
      </c>
      <c r="U12" s="220">
        <v>0</v>
      </c>
      <c r="V12" s="220">
        <f>ROUND(E12*U12,2)</f>
        <v>0</v>
      </c>
      <c r="W12" s="220"/>
      <c r="X12" s="220" t="s">
        <v>292</v>
      </c>
      <c r="Y12" s="210"/>
      <c r="Z12" s="210"/>
      <c r="AA12" s="210"/>
      <c r="AB12" s="210"/>
      <c r="AC12" s="210"/>
      <c r="AD12" s="210"/>
      <c r="AE12" s="210"/>
      <c r="AF12" s="210"/>
      <c r="AG12" s="210" t="s">
        <v>293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5">
      <c r="A13" s="254">
        <v>5</v>
      </c>
      <c r="B13" s="255" t="s">
        <v>2214</v>
      </c>
      <c r="C13" s="263" t="s">
        <v>2276</v>
      </c>
      <c r="D13" s="256" t="s">
        <v>2204</v>
      </c>
      <c r="E13" s="257">
        <v>5</v>
      </c>
      <c r="F13" s="258"/>
      <c r="G13" s="259">
        <f>ROUND(E13*F13,2)</f>
        <v>0</v>
      </c>
      <c r="H13" s="258"/>
      <c r="I13" s="259">
        <f>ROUND(E13*H13,2)</f>
        <v>0</v>
      </c>
      <c r="J13" s="258"/>
      <c r="K13" s="259">
        <f>ROUND(E13*J13,2)</f>
        <v>0</v>
      </c>
      <c r="L13" s="259">
        <v>15</v>
      </c>
      <c r="M13" s="259">
        <f>G13*(1+L13/100)</f>
        <v>0</v>
      </c>
      <c r="N13" s="259">
        <v>0</v>
      </c>
      <c r="O13" s="259">
        <f>ROUND(E13*N13,2)</f>
        <v>0</v>
      </c>
      <c r="P13" s="259">
        <v>0</v>
      </c>
      <c r="Q13" s="259">
        <f>ROUND(E13*P13,2)</f>
        <v>0</v>
      </c>
      <c r="R13" s="259"/>
      <c r="S13" s="259" t="s">
        <v>272</v>
      </c>
      <c r="T13" s="260" t="s">
        <v>244</v>
      </c>
      <c r="U13" s="220">
        <v>0</v>
      </c>
      <c r="V13" s="220">
        <f>ROUND(E13*U13,2)</f>
        <v>0</v>
      </c>
      <c r="W13" s="220"/>
      <c r="X13" s="220" t="s">
        <v>292</v>
      </c>
      <c r="Y13" s="210"/>
      <c r="Z13" s="210"/>
      <c r="AA13" s="210"/>
      <c r="AB13" s="210"/>
      <c r="AC13" s="210"/>
      <c r="AD13" s="210"/>
      <c r="AE13" s="210"/>
      <c r="AF13" s="210"/>
      <c r="AG13" s="210" t="s">
        <v>293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1" x14ac:dyDescent="0.25">
      <c r="A14" s="254">
        <v>6</v>
      </c>
      <c r="B14" s="255" t="s">
        <v>2216</v>
      </c>
      <c r="C14" s="263" t="s">
        <v>2277</v>
      </c>
      <c r="D14" s="256" t="s">
        <v>2204</v>
      </c>
      <c r="E14" s="257">
        <v>12</v>
      </c>
      <c r="F14" s="258"/>
      <c r="G14" s="259">
        <f>ROUND(E14*F14,2)</f>
        <v>0</v>
      </c>
      <c r="H14" s="258"/>
      <c r="I14" s="259">
        <f>ROUND(E14*H14,2)</f>
        <v>0</v>
      </c>
      <c r="J14" s="258"/>
      <c r="K14" s="259">
        <f>ROUND(E14*J14,2)</f>
        <v>0</v>
      </c>
      <c r="L14" s="259">
        <v>15</v>
      </c>
      <c r="M14" s="259">
        <f>G14*(1+L14/100)</f>
        <v>0</v>
      </c>
      <c r="N14" s="259">
        <v>0</v>
      </c>
      <c r="O14" s="259">
        <f>ROUND(E14*N14,2)</f>
        <v>0</v>
      </c>
      <c r="P14" s="259">
        <v>0</v>
      </c>
      <c r="Q14" s="259">
        <f>ROUND(E14*P14,2)</f>
        <v>0</v>
      </c>
      <c r="R14" s="259"/>
      <c r="S14" s="259" t="s">
        <v>272</v>
      </c>
      <c r="T14" s="260" t="s">
        <v>244</v>
      </c>
      <c r="U14" s="220">
        <v>0</v>
      </c>
      <c r="V14" s="220">
        <f>ROUND(E14*U14,2)</f>
        <v>0</v>
      </c>
      <c r="W14" s="220"/>
      <c r="X14" s="220" t="s">
        <v>292</v>
      </c>
      <c r="Y14" s="210"/>
      <c r="Z14" s="210"/>
      <c r="AA14" s="210"/>
      <c r="AB14" s="210"/>
      <c r="AC14" s="210"/>
      <c r="AD14" s="210"/>
      <c r="AE14" s="210"/>
      <c r="AF14" s="210"/>
      <c r="AG14" s="210" t="s">
        <v>293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5">
      <c r="A15" s="254">
        <v>7</v>
      </c>
      <c r="B15" s="255" t="s">
        <v>2218</v>
      </c>
      <c r="C15" s="263" t="s">
        <v>2278</v>
      </c>
      <c r="D15" s="256" t="s">
        <v>2204</v>
      </c>
      <c r="E15" s="257">
        <v>12</v>
      </c>
      <c r="F15" s="258"/>
      <c r="G15" s="259">
        <f>ROUND(E15*F15,2)</f>
        <v>0</v>
      </c>
      <c r="H15" s="258"/>
      <c r="I15" s="259">
        <f>ROUND(E15*H15,2)</f>
        <v>0</v>
      </c>
      <c r="J15" s="258"/>
      <c r="K15" s="259">
        <f>ROUND(E15*J15,2)</f>
        <v>0</v>
      </c>
      <c r="L15" s="259">
        <v>15</v>
      </c>
      <c r="M15" s="259">
        <f>G15*(1+L15/100)</f>
        <v>0</v>
      </c>
      <c r="N15" s="259">
        <v>0</v>
      </c>
      <c r="O15" s="259">
        <f>ROUND(E15*N15,2)</f>
        <v>0</v>
      </c>
      <c r="P15" s="259">
        <v>0</v>
      </c>
      <c r="Q15" s="259">
        <f>ROUND(E15*P15,2)</f>
        <v>0</v>
      </c>
      <c r="R15" s="259"/>
      <c r="S15" s="259" t="s">
        <v>272</v>
      </c>
      <c r="T15" s="260" t="s">
        <v>244</v>
      </c>
      <c r="U15" s="220">
        <v>0</v>
      </c>
      <c r="V15" s="220">
        <f>ROUND(E15*U15,2)</f>
        <v>0</v>
      </c>
      <c r="W15" s="220"/>
      <c r="X15" s="220" t="s">
        <v>292</v>
      </c>
      <c r="Y15" s="210"/>
      <c r="Z15" s="210"/>
      <c r="AA15" s="210"/>
      <c r="AB15" s="210"/>
      <c r="AC15" s="210"/>
      <c r="AD15" s="210"/>
      <c r="AE15" s="210"/>
      <c r="AF15" s="210"/>
      <c r="AG15" s="210" t="s">
        <v>293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5">
      <c r="A16" s="254">
        <v>8</v>
      </c>
      <c r="B16" s="255" t="s">
        <v>2220</v>
      </c>
      <c r="C16" s="263" t="s">
        <v>2279</v>
      </c>
      <c r="D16" s="256" t="s">
        <v>2204</v>
      </c>
      <c r="E16" s="257">
        <v>2</v>
      </c>
      <c r="F16" s="258"/>
      <c r="G16" s="259">
        <f>ROUND(E16*F16,2)</f>
        <v>0</v>
      </c>
      <c r="H16" s="258"/>
      <c r="I16" s="259">
        <f>ROUND(E16*H16,2)</f>
        <v>0</v>
      </c>
      <c r="J16" s="258"/>
      <c r="K16" s="259">
        <f>ROUND(E16*J16,2)</f>
        <v>0</v>
      </c>
      <c r="L16" s="259">
        <v>15</v>
      </c>
      <c r="M16" s="259">
        <f>G16*(1+L16/100)</f>
        <v>0</v>
      </c>
      <c r="N16" s="259">
        <v>0</v>
      </c>
      <c r="O16" s="259">
        <f>ROUND(E16*N16,2)</f>
        <v>0</v>
      </c>
      <c r="P16" s="259">
        <v>0</v>
      </c>
      <c r="Q16" s="259">
        <f>ROUND(E16*P16,2)</f>
        <v>0</v>
      </c>
      <c r="R16" s="259"/>
      <c r="S16" s="259" t="s">
        <v>272</v>
      </c>
      <c r="T16" s="260" t="s">
        <v>244</v>
      </c>
      <c r="U16" s="220">
        <v>0</v>
      </c>
      <c r="V16" s="220">
        <f>ROUND(E16*U16,2)</f>
        <v>0</v>
      </c>
      <c r="W16" s="220"/>
      <c r="X16" s="220" t="s">
        <v>292</v>
      </c>
      <c r="Y16" s="210"/>
      <c r="Z16" s="210"/>
      <c r="AA16" s="210"/>
      <c r="AB16" s="210"/>
      <c r="AC16" s="210"/>
      <c r="AD16" s="210"/>
      <c r="AE16" s="210"/>
      <c r="AF16" s="210"/>
      <c r="AG16" s="210" t="s">
        <v>293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5">
      <c r="A17" s="254">
        <v>9</v>
      </c>
      <c r="B17" s="255" t="s">
        <v>2222</v>
      </c>
      <c r="C17" s="263" t="s">
        <v>2280</v>
      </c>
      <c r="D17" s="256" t="s">
        <v>2204</v>
      </c>
      <c r="E17" s="257">
        <v>7</v>
      </c>
      <c r="F17" s="258"/>
      <c r="G17" s="259">
        <f>ROUND(E17*F17,2)</f>
        <v>0</v>
      </c>
      <c r="H17" s="258"/>
      <c r="I17" s="259">
        <f>ROUND(E17*H17,2)</f>
        <v>0</v>
      </c>
      <c r="J17" s="258"/>
      <c r="K17" s="259">
        <f>ROUND(E17*J17,2)</f>
        <v>0</v>
      </c>
      <c r="L17" s="259">
        <v>15</v>
      </c>
      <c r="M17" s="259">
        <f>G17*(1+L17/100)</f>
        <v>0</v>
      </c>
      <c r="N17" s="259">
        <v>0</v>
      </c>
      <c r="O17" s="259">
        <f>ROUND(E17*N17,2)</f>
        <v>0</v>
      </c>
      <c r="P17" s="259">
        <v>0</v>
      </c>
      <c r="Q17" s="259">
        <f>ROUND(E17*P17,2)</f>
        <v>0</v>
      </c>
      <c r="R17" s="259"/>
      <c r="S17" s="259" t="s">
        <v>272</v>
      </c>
      <c r="T17" s="260" t="s">
        <v>244</v>
      </c>
      <c r="U17" s="220">
        <v>0</v>
      </c>
      <c r="V17" s="220">
        <f>ROUND(E17*U17,2)</f>
        <v>0</v>
      </c>
      <c r="W17" s="220"/>
      <c r="X17" s="220" t="s">
        <v>292</v>
      </c>
      <c r="Y17" s="210"/>
      <c r="Z17" s="210"/>
      <c r="AA17" s="210"/>
      <c r="AB17" s="210"/>
      <c r="AC17" s="210"/>
      <c r="AD17" s="210"/>
      <c r="AE17" s="210"/>
      <c r="AF17" s="210"/>
      <c r="AG17" s="210" t="s">
        <v>293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1" x14ac:dyDescent="0.25">
      <c r="A18" s="254">
        <v>10</v>
      </c>
      <c r="B18" s="255" t="s">
        <v>2224</v>
      </c>
      <c r="C18" s="263" t="s">
        <v>2281</v>
      </c>
      <c r="D18" s="256" t="s">
        <v>2204</v>
      </c>
      <c r="E18" s="257">
        <v>15</v>
      </c>
      <c r="F18" s="258"/>
      <c r="G18" s="259">
        <f>ROUND(E18*F18,2)</f>
        <v>0</v>
      </c>
      <c r="H18" s="258"/>
      <c r="I18" s="259">
        <f>ROUND(E18*H18,2)</f>
        <v>0</v>
      </c>
      <c r="J18" s="258"/>
      <c r="K18" s="259">
        <f>ROUND(E18*J18,2)</f>
        <v>0</v>
      </c>
      <c r="L18" s="259">
        <v>15</v>
      </c>
      <c r="M18" s="259">
        <f>G18*(1+L18/100)</f>
        <v>0</v>
      </c>
      <c r="N18" s="259">
        <v>0</v>
      </c>
      <c r="O18" s="259">
        <f>ROUND(E18*N18,2)</f>
        <v>0</v>
      </c>
      <c r="P18" s="259">
        <v>0</v>
      </c>
      <c r="Q18" s="259">
        <f>ROUND(E18*P18,2)</f>
        <v>0</v>
      </c>
      <c r="R18" s="259"/>
      <c r="S18" s="259" t="s">
        <v>272</v>
      </c>
      <c r="T18" s="260" t="s">
        <v>244</v>
      </c>
      <c r="U18" s="220">
        <v>0</v>
      </c>
      <c r="V18" s="220">
        <f>ROUND(E18*U18,2)</f>
        <v>0</v>
      </c>
      <c r="W18" s="220"/>
      <c r="X18" s="220" t="s">
        <v>292</v>
      </c>
      <c r="Y18" s="210"/>
      <c r="Z18" s="210"/>
      <c r="AA18" s="210"/>
      <c r="AB18" s="210"/>
      <c r="AC18" s="210"/>
      <c r="AD18" s="210"/>
      <c r="AE18" s="210"/>
      <c r="AF18" s="210"/>
      <c r="AG18" s="210" t="s">
        <v>293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5">
      <c r="A19" s="254">
        <v>11</v>
      </c>
      <c r="B19" s="255" t="s">
        <v>2226</v>
      </c>
      <c r="C19" s="263" t="s">
        <v>2282</v>
      </c>
      <c r="D19" s="256" t="s">
        <v>2204</v>
      </c>
      <c r="E19" s="257">
        <v>27</v>
      </c>
      <c r="F19" s="258"/>
      <c r="G19" s="259">
        <f>ROUND(E19*F19,2)</f>
        <v>0</v>
      </c>
      <c r="H19" s="258"/>
      <c r="I19" s="259">
        <f>ROUND(E19*H19,2)</f>
        <v>0</v>
      </c>
      <c r="J19" s="258"/>
      <c r="K19" s="259">
        <f>ROUND(E19*J19,2)</f>
        <v>0</v>
      </c>
      <c r="L19" s="259">
        <v>15</v>
      </c>
      <c r="M19" s="259">
        <f>G19*(1+L19/100)</f>
        <v>0</v>
      </c>
      <c r="N19" s="259">
        <v>0</v>
      </c>
      <c r="O19" s="259">
        <f>ROUND(E19*N19,2)</f>
        <v>0</v>
      </c>
      <c r="P19" s="259">
        <v>0</v>
      </c>
      <c r="Q19" s="259">
        <f>ROUND(E19*P19,2)</f>
        <v>0</v>
      </c>
      <c r="R19" s="259"/>
      <c r="S19" s="259" t="s">
        <v>272</v>
      </c>
      <c r="T19" s="260" t="s">
        <v>244</v>
      </c>
      <c r="U19" s="220">
        <v>0</v>
      </c>
      <c r="V19" s="220">
        <f>ROUND(E19*U19,2)</f>
        <v>0</v>
      </c>
      <c r="W19" s="220"/>
      <c r="X19" s="220" t="s">
        <v>292</v>
      </c>
      <c r="Y19" s="210"/>
      <c r="Z19" s="210"/>
      <c r="AA19" s="210"/>
      <c r="AB19" s="210"/>
      <c r="AC19" s="210"/>
      <c r="AD19" s="210"/>
      <c r="AE19" s="210"/>
      <c r="AF19" s="210"/>
      <c r="AG19" s="210" t="s">
        <v>293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5">
      <c r="A20" s="254">
        <v>12</v>
      </c>
      <c r="B20" s="255" t="s">
        <v>2228</v>
      </c>
      <c r="C20" s="263" t="s">
        <v>2283</v>
      </c>
      <c r="D20" s="256" t="s">
        <v>2204</v>
      </c>
      <c r="E20" s="257">
        <v>42</v>
      </c>
      <c r="F20" s="258"/>
      <c r="G20" s="259">
        <f>ROUND(E20*F20,2)</f>
        <v>0</v>
      </c>
      <c r="H20" s="258"/>
      <c r="I20" s="259">
        <f>ROUND(E20*H20,2)</f>
        <v>0</v>
      </c>
      <c r="J20" s="258"/>
      <c r="K20" s="259">
        <f>ROUND(E20*J20,2)</f>
        <v>0</v>
      </c>
      <c r="L20" s="259">
        <v>15</v>
      </c>
      <c r="M20" s="259">
        <f>G20*(1+L20/100)</f>
        <v>0</v>
      </c>
      <c r="N20" s="259">
        <v>0</v>
      </c>
      <c r="O20" s="259">
        <f>ROUND(E20*N20,2)</f>
        <v>0</v>
      </c>
      <c r="P20" s="259">
        <v>0</v>
      </c>
      <c r="Q20" s="259">
        <f>ROUND(E20*P20,2)</f>
        <v>0</v>
      </c>
      <c r="R20" s="259"/>
      <c r="S20" s="259" t="s">
        <v>272</v>
      </c>
      <c r="T20" s="260" t="s">
        <v>244</v>
      </c>
      <c r="U20" s="220">
        <v>0</v>
      </c>
      <c r="V20" s="220">
        <f>ROUND(E20*U20,2)</f>
        <v>0</v>
      </c>
      <c r="W20" s="220"/>
      <c r="X20" s="220" t="s">
        <v>292</v>
      </c>
      <c r="Y20" s="210"/>
      <c r="Z20" s="210"/>
      <c r="AA20" s="210"/>
      <c r="AB20" s="210"/>
      <c r="AC20" s="210"/>
      <c r="AD20" s="210"/>
      <c r="AE20" s="210"/>
      <c r="AF20" s="210"/>
      <c r="AG20" s="210" t="s">
        <v>293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1" x14ac:dyDescent="0.25">
      <c r="A21" s="254">
        <v>13</v>
      </c>
      <c r="B21" s="255" t="s">
        <v>2230</v>
      </c>
      <c r="C21" s="263" t="s">
        <v>2284</v>
      </c>
      <c r="D21" s="256" t="s">
        <v>2204</v>
      </c>
      <c r="E21" s="257">
        <v>2</v>
      </c>
      <c r="F21" s="258"/>
      <c r="G21" s="259">
        <f>ROUND(E21*F21,2)</f>
        <v>0</v>
      </c>
      <c r="H21" s="258"/>
      <c r="I21" s="259">
        <f>ROUND(E21*H21,2)</f>
        <v>0</v>
      </c>
      <c r="J21" s="258"/>
      <c r="K21" s="259">
        <f>ROUND(E21*J21,2)</f>
        <v>0</v>
      </c>
      <c r="L21" s="259">
        <v>15</v>
      </c>
      <c r="M21" s="259">
        <f>G21*(1+L21/100)</f>
        <v>0</v>
      </c>
      <c r="N21" s="259">
        <v>0</v>
      </c>
      <c r="O21" s="259">
        <f>ROUND(E21*N21,2)</f>
        <v>0</v>
      </c>
      <c r="P21" s="259">
        <v>0</v>
      </c>
      <c r="Q21" s="259">
        <f>ROUND(E21*P21,2)</f>
        <v>0</v>
      </c>
      <c r="R21" s="259"/>
      <c r="S21" s="259" t="s">
        <v>272</v>
      </c>
      <c r="T21" s="260" t="s">
        <v>244</v>
      </c>
      <c r="U21" s="220">
        <v>0</v>
      </c>
      <c r="V21" s="220">
        <f>ROUND(E21*U21,2)</f>
        <v>0</v>
      </c>
      <c r="W21" s="220"/>
      <c r="X21" s="220" t="s">
        <v>292</v>
      </c>
      <c r="Y21" s="210"/>
      <c r="Z21" s="210"/>
      <c r="AA21" s="210"/>
      <c r="AB21" s="210"/>
      <c r="AC21" s="210"/>
      <c r="AD21" s="210"/>
      <c r="AE21" s="210"/>
      <c r="AF21" s="210"/>
      <c r="AG21" s="210" t="s">
        <v>293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1" x14ac:dyDescent="0.25">
      <c r="A22" s="254">
        <v>14</v>
      </c>
      <c r="B22" s="255" t="s">
        <v>2232</v>
      </c>
      <c r="C22" s="263" t="s">
        <v>2285</v>
      </c>
      <c r="D22" s="256" t="s">
        <v>564</v>
      </c>
      <c r="E22" s="257">
        <v>2604</v>
      </c>
      <c r="F22" s="258"/>
      <c r="G22" s="259">
        <f>ROUND(E22*F22,2)</f>
        <v>0</v>
      </c>
      <c r="H22" s="258"/>
      <c r="I22" s="259">
        <f>ROUND(E22*H22,2)</f>
        <v>0</v>
      </c>
      <c r="J22" s="258"/>
      <c r="K22" s="259">
        <f>ROUND(E22*J22,2)</f>
        <v>0</v>
      </c>
      <c r="L22" s="259">
        <v>15</v>
      </c>
      <c r="M22" s="259">
        <f>G22*(1+L22/100)</f>
        <v>0</v>
      </c>
      <c r="N22" s="259">
        <v>0</v>
      </c>
      <c r="O22" s="259">
        <f>ROUND(E22*N22,2)</f>
        <v>0</v>
      </c>
      <c r="P22" s="259">
        <v>0</v>
      </c>
      <c r="Q22" s="259">
        <f>ROUND(E22*P22,2)</f>
        <v>0</v>
      </c>
      <c r="R22" s="259"/>
      <c r="S22" s="259" t="s">
        <v>272</v>
      </c>
      <c r="T22" s="260" t="s">
        <v>244</v>
      </c>
      <c r="U22" s="220">
        <v>0</v>
      </c>
      <c r="V22" s="220">
        <f>ROUND(E22*U22,2)</f>
        <v>0</v>
      </c>
      <c r="W22" s="220"/>
      <c r="X22" s="220" t="s">
        <v>292</v>
      </c>
      <c r="Y22" s="210"/>
      <c r="Z22" s="210"/>
      <c r="AA22" s="210"/>
      <c r="AB22" s="210"/>
      <c r="AC22" s="210"/>
      <c r="AD22" s="210"/>
      <c r="AE22" s="210"/>
      <c r="AF22" s="210"/>
      <c r="AG22" s="210" t="s">
        <v>293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5">
      <c r="A23" s="254">
        <v>15</v>
      </c>
      <c r="B23" s="255" t="s">
        <v>2234</v>
      </c>
      <c r="C23" s="263" t="s">
        <v>2286</v>
      </c>
      <c r="D23" s="256" t="s">
        <v>564</v>
      </c>
      <c r="E23" s="257">
        <v>442</v>
      </c>
      <c r="F23" s="258"/>
      <c r="G23" s="259">
        <f>ROUND(E23*F23,2)</f>
        <v>0</v>
      </c>
      <c r="H23" s="258"/>
      <c r="I23" s="259">
        <f>ROUND(E23*H23,2)</f>
        <v>0</v>
      </c>
      <c r="J23" s="258"/>
      <c r="K23" s="259">
        <f>ROUND(E23*J23,2)</f>
        <v>0</v>
      </c>
      <c r="L23" s="259">
        <v>15</v>
      </c>
      <c r="M23" s="259">
        <f>G23*(1+L23/100)</f>
        <v>0</v>
      </c>
      <c r="N23" s="259">
        <v>0</v>
      </c>
      <c r="O23" s="259">
        <f>ROUND(E23*N23,2)</f>
        <v>0</v>
      </c>
      <c r="P23" s="259">
        <v>0</v>
      </c>
      <c r="Q23" s="259">
        <f>ROUND(E23*P23,2)</f>
        <v>0</v>
      </c>
      <c r="R23" s="259"/>
      <c r="S23" s="259" t="s">
        <v>272</v>
      </c>
      <c r="T23" s="260" t="s">
        <v>244</v>
      </c>
      <c r="U23" s="220">
        <v>0</v>
      </c>
      <c r="V23" s="220">
        <f>ROUND(E23*U23,2)</f>
        <v>0</v>
      </c>
      <c r="W23" s="220"/>
      <c r="X23" s="220" t="s">
        <v>292</v>
      </c>
      <c r="Y23" s="210"/>
      <c r="Z23" s="210"/>
      <c r="AA23" s="210"/>
      <c r="AB23" s="210"/>
      <c r="AC23" s="210"/>
      <c r="AD23" s="210"/>
      <c r="AE23" s="210"/>
      <c r="AF23" s="210"/>
      <c r="AG23" s="210" t="s">
        <v>293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1" x14ac:dyDescent="0.25">
      <c r="A24" s="254">
        <v>16</v>
      </c>
      <c r="B24" s="255" t="s">
        <v>2236</v>
      </c>
      <c r="C24" s="263" t="s">
        <v>2287</v>
      </c>
      <c r="D24" s="256" t="s">
        <v>564</v>
      </c>
      <c r="E24" s="257">
        <v>442</v>
      </c>
      <c r="F24" s="258"/>
      <c r="G24" s="259">
        <f>ROUND(E24*F24,2)</f>
        <v>0</v>
      </c>
      <c r="H24" s="258"/>
      <c r="I24" s="259">
        <f>ROUND(E24*H24,2)</f>
        <v>0</v>
      </c>
      <c r="J24" s="258"/>
      <c r="K24" s="259">
        <f>ROUND(E24*J24,2)</f>
        <v>0</v>
      </c>
      <c r="L24" s="259">
        <v>15</v>
      </c>
      <c r="M24" s="259">
        <f>G24*(1+L24/100)</f>
        <v>0</v>
      </c>
      <c r="N24" s="259">
        <v>0</v>
      </c>
      <c r="O24" s="259">
        <f>ROUND(E24*N24,2)</f>
        <v>0</v>
      </c>
      <c r="P24" s="259">
        <v>0</v>
      </c>
      <c r="Q24" s="259">
        <f>ROUND(E24*P24,2)</f>
        <v>0</v>
      </c>
      <c r="R24" s="259"/>
      <c r="S24" s="259" t="s">
        <v>272</v>
      </c>
      <c r="T24" s="260" t="s">
        <v>244</v>
      </c>
      <c r="U24" s="220">
        <v>0</v>
      </c>
      <c r="V24" s="220">
        <f>ROUND(E24*U24,2)</f>
        <v>0</v>
      </c>
      <c r="W24" s="220"/>
      <c r="X24" s="220" t="s">
        <v>292</v>
      </c>
      <c r="Y24" s="210"/>
      <c r="Z24" s="210"/>
      <c r="AA24" s="210"/>
      <c r="AB24" s="210"/>
      <c r="AC24" s="210"/>
      <c r="AD24" s="210"/>
      <c r="AE24" s="210"/>
      <c r="AF24" s="210"/>
      <c r="AG24" s="210" t="s">
        <v>293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5">
      <c r="A25" s="254">
        <v>17</v>
      </c>
      <c r="B25" s="255" t="s">
        <v>2238</v>
      </c>
      <c r="C25" s="263" t="s">
        <v>2288</v>
      </c>
      <c r="D25" s="256" t="s">
        <v>564</v>
      </c>
      <c r="E25" s="257">
        <v>1462.08</v>
      </c>
      <c r="F25" s="258"/>
      <c r="G25" s="259">
        <f>ROUND(E25*F25,2)</f>
        <v>0</v>
      </c>
      <c r="H25" s="258"/>
      <c r="I25" s="259">
        <f>ROUND(E25*H25,2)</f>
        <v>0</v>
      </c>
      <c r="J25" s="258"/>
      <c r="K25" s="259">
        <f>ROUND(E25*J25,2)</f>
        <v>0</v>
      </c>
      <c r="L25" s="259">
        <v>15</v>
      </c>
      <c r="M25" s="259">
        <f>G25*(1+L25/100)</f>
        <v>0</v>
      </c>
      <c r="N25" s="259">
        <v>0</v>
      </c>
      <c r="O25" s="259">
        <f>ROUND(E25*N25,2)</f>
        <v>0</v>
      </c>
      <c r="P25" s="259">
        <v>0</v>
      </c>
      <c r="Q25" s="259">
        <f>ROUND(E25*P25,2)</f>
        <v>0</v>
      </c>
      <c r="R25" s="259"/>
      <c r="S25" s="259" t="s">
        <v>272</v>
      </c>
      <c r="T25" s="260" t="s">
        <v>244</v>
      </c>
      <c r="U25" s="220">
        <v>0</v>
      </c>
      <c r="V25" s="220">
        <f>ROUND(E25*U25,2)</f>
        <v>0</v>
      </c>
      <c r="W25" s="220"/>
      <c r="X25" s="220" t="s">
        <v>292</v>
      </c>
      <c r="Y25" s="210"/>
      <c r="Z25" s="210"/>
      <c r="AA25" s="210"/>
      <c r="AB25" s="210"/>
      <c r="AC25" s="210"/>
      <c r="AD25" s="210"/>
      <c r="AE25" s="210"/>
      <c r="AF25" s="210"/>
      <c r="AG25" s="210" t="s">
        <v>293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1" x14ac:dyDescent="0.25">
      <c r="A26" s="254">
        <v>18</v>
      </c>
      <c r="B26" s="255" t="s">
        <v>2240</v>
      </c>
      <c r="C26" s="263" t="s">
        <v>2289</v>
      </c>
      <c r="D26" s="256" t="s">
        <v>564</v>
      </c>
      <c r="E26" s="257">
        <v>487.36</v>
      </c>
      <c r="F26" s="258"/>
      <c r="G26" s="259">
        <f>ROUND(E26*F26,2)</f>
        <v>0</v>
      </c>
      <c r="H26" s="258"/>
      <c r="I26" s="259">
        <f>ROUND(E26*H26,2)</f>
        <v>0</v>
      </c>
      <c r="J26" s="258"/>
      <c r="K26" s="259">
        <f>ROUND(E26*J26,2)</f>
        <v>0</v>
      </c>
      <c r="L26" s="259">
        <v>15</v>
      </c>
      <c r="M26" s="259">
        <f>G26*(1+L26/100)</f>
        <v>0</v>
      </c>
      <c r="N26" s="259">
        <v>0</v>
      </c>
      <c r="O26" s="259">
        <f>ROUND(E26*N26,2)</f>
        <v>0</v>
      </c>
      <c r="P26" s="259">
        <v>0</v>
      </c>
      <c r="Q26" s="259">
        <f>ROUND(E26*P26,2)</f>
        <v>0</v>
      </c>
      <c r="R26" s="259"/>
      <c r="S26" s="259" t="s">
        <v>272</v>
      </c>
      <c r="T26" s="260" t="s">
        <v>244</v>
      </c>
      <c r="U26" s="220">
        <v>0</v>
      </c>
      <c r="V26" s="220">
        <f>ROUND(E26*U26,2)</f>
        <v>0</v>
      </c>
      <c r="W26" s="220"/>
      <c r="X26" s="220" t="s">
        <v>292</v>
      </c>
      <c r="Y26" s="210"/>
      <c r="Z26" s="210"/>
      <c r="AA26" s="210"/>
      <c r="AB26" s="210"/>
      <c r="AC26" s="210"/>
      <c r="AD26" s="210"/>
      <c r="AE26" s="210"/>
      <c r="AF26" s="210"/>
      <c r="AG26" s="210" t="s">
        <v>293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1" x14ac:dyDescent="0.25">
      <c r="A27" s="254">
        <v>19</v>
      </c>
      <c r="B27" s="255" t="s">
        <v>2242</v>
      </c>
      <c r="C27" s="263" t="s">
        <v>2290</v>
      </c>
      <c r="D27" s="256" t="s">
        <v>564</v>
      </c>
      <c r="E27" s="257">
        <v>243.68</v>
      </c>
      <c r="F27" s="258"/>
      <c r="G27" s="259">
        <f>ROUND(E27*F27,2)</f>
        <v>0</v>
      </c>
      <c r="H27" s="258"/>
      <c r="I27" s="259">
        <f>ROUND(E27*H27,2)</f>
        <v>0</v>
      </c>
      <c r="J27" s="258"/>
      <c r="K27" s="259">
        <f>ROUND(E27*J27,2)</f>
        <v>0</v>
      </c>
      <c r="L27" s="259">
        <v>15</v>
      </c>
      <c r="M27" s="259">
        <f>G27*(1+L27/100)</f>
        <v>0</v>
      </c>
      <c r="N27" s="259">
        <v>0</v>
      </c>
      <c r="O27" s="259">
        <f>ROUND(E27*N27,2)</f>
        <v>0</v>
      </c>
      <c r="P27" s="259">
        <v>0</v>
      </c>
      <c r="Q27" s="259">
        <f>ROUND(E27*P27,2)</f>
        <v>0</v>
      </c>
      <c r="R27" s="259"/>
      <c r="S27" s="259" t="s">
        <v>272</v>
      </c>
      <c r="T27" s="260" t="s">
        <v>244</v>
      </c>
      <c r="U27" s="220">
        <v>0</v>
      </c>
      <c r="V27" s="220">
        <f>ROUND(E27*U27,2)</f>
        <v>0</v>
      </c>
      <c r="W27" s="220"/>
      <c r="X27" s="220" t="s">
        <v>292</v>
      </c>
      <c r="Y27" s="210"/>
      <c r="Z27" s="210"/>
      <c r="AA27" s="210"/>
      <c r="AB27" s="210"/>
      <c r="AC27" s="210"/>
      <c r="AD27" s="210"/>
      <c r="AE27" s="210"/>
      <c r="AF27" s="210"/>
      <c r="AG27" s="210" t="s">
        <v>293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1" x14ac:dyDescent="0.25">
      <c r="A28" s="254">
        <v>20</v>
      </c>
      <c r="B28" s="255" t="s">
        <v>2245</v>
      </c>
      <c r="C28" s="263" t="s">
        <v>2291</v>
      </c>
      <c r="D28" s="256" t="s">
        <v>564</v>
      </c>
      <c r="E28" s="257">
        <v>121.84</v>
      </c>
      <c r="F28" s="258"/>
      <c r="G28" s="259">
        <f>ROUND(E28*F28,2)</f>
        <v>0</v>
      </c>
      <c r="H28" s="258"/>
      <c r="I28" s="259">
        <f>ROUND(E28*H28,2)</f>
        <v>0</v>
      </c>
      <c r="J28" s="258"/>
      <c r="K28" s="259">
        <f>ROUND(E28*J28,2)</f>
        <v>0</v>
      </c>
      <c r="L28" s="259">
        <v>15</v>
      </c>
      <c r="M28" s="259">
        <f>G28*(1+L28/100)</f>
        <v>0</v>
      </c>
      <c r="N28" s="259">
        <v>0</v>
      </c>
      <c r="O28" s="259">
        <f>ROUND(E28*N28,2)</f>
        <v>0</v>
      </c>
      <c r="P28" s="259">
        <v>0</v>
      </c>
      <c r="Q28" s="259">
        <f>ROUND(E28*P28,2)</f>
        <v>0</v>
      </c>
      <c r="R28" s="259"/>
      <c r="S28" s="259" t="s">
        <v>272</v>
      </c>
      <c r="T28" s="260" t="s">
        <v>244</v>
      </c>
      <c r="U28" s="220">
        <v>0</v>
      </c>
      <c r="V28" s="220">
        <f>ROUND(E28*U28,2)</f>
        <v>0</v>
      </c>
      <c r="W28" s="220"/>
      <c r="X28" s="220" t="s">
        <v>292</v>
      </c>
      <c r="Y28" s="210"/>
      <c r="Z28" s="210"/>
      <c r="AA28" s="210"/>
      <c r="AB28" s="210"/>
      <c r="AC28" s="210"/>
      <c r="AD28" s="210"/>
      <c r="AE28" s="210"/>
      <c r="AF28" s="210"/>
      <c r="AG28" s="210" t="s">
        <v>293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1" x14ac:dyDescent="0.25">
      <c r="A29" s="254">
        <v>21</v>
      </c>
      <c r="B29" s="255" t="s">
        <v>2247</v>
      </c>
      <c r="C29" s="263" t="s">
        <v>2292</v>
      </c>
      <c r="D29" s="256" t="s">
        <v>564</v>
      </c>
      <c r="E29" s="257">
        <v>50</v>
      </c>
      <c r="F29" s="258"/>
      <c r="G29" s="259">
        <f>ROUND(E29*F29,2)</f>
        <v>0</v>
      </c>
      <c r="H29" s="258"/>
      <c r="I29" s="259">
        <f>ROUND(E29*H29,2)</f>
        <v>0</v>
      </c>
      <c r="J29" s="258"/>
      <c r="K29" s="259">
        <f>ROUND(E29*J29,2)</f>
        <v>0</v>
      </c>
      <c r="L29" s="259">
        <v>15</v>
      </c>
      <c r="M29" s="259">
        <f>G29*(1+L29/100)</f>
        <v>0</v>
      </c>
      <c r="N29" s="259">
        <v>0</v>
      </c>
      <c r="O29" s="259">
        <f>ROUND(E29*N29,2)</f>
        <v>0</v>
      </c>
      <c r="P29" s="259">
        <v>0</v>
      </c>
      <c r="Q29" s="259">
        <f>ROUND(E29*P29,2)</f>
        <v>0</v>
      </c>
      <c r="R29" s="259"/>
      <c r="S29" s="259" t="s">
        <v>272</v>
      </c>
      <c r="T29" s="260" t="s">
        <v>244</v>
      </c>
      <c r="U29" s="220">
        <v>0</v>
      </c>
      <c r="V29" s="220">
        <f>ROUND(E29*U29,2)</f>
        <v>0</v>
      </c>
      <c r="W29" s="220"/>
      <c r="X29" s="220" t="s">
        <v>292</v>
      </c>
      <c r="Y29" s="210"/>
      <c r="Z29" s="210"/>
      <c r="AA29" s="210"/>
      <c r="AB29" s="210"/>
      <c r="AC29" s="210"/>
      <c r="AD29" s="210"/>
      <c r="AE29" s="210"/>
      <c r="AF29" s="210"/>
      <c r="AG29" s="210" t="s">
        <v>293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1" x14ac:dyDescent="0.25">
      <c r="A30" s="254">
        <v>22</v>
      </c>
      <c r="B30" s="255" t="s">
        <v>2249</v>
      </c>
      <c r="C30" s="263" t="s">
        <v>2293</v>
      </c>
      <c r="D30" s="256" t="s">
        <v>564</v>
      </c>
      <c r="E30" s="257">
        <v>180</v>
      </c>
      <c r="F30" s="258"/>
      <c r="G30" s="259">
        <f>ROUND(E30*F30,2)</f>
        <v>0</v>
      </c>
      <c r="H30" s="258"/>
      <c r="I30" s="259">
        <f>ROUND(E30*H30,2)</f>
        <v>0</v>
      </c>
      <c r="J30" s="258"/>
      <c r="K30" s="259">
        <f>ROUND(E30*J30,2)</f>
        <v>0</v>
      </c>
      <c r="L30" s="259">
        <v>15</v>
      </c>
      <c r="M30" s="259">
        <f>G30*(1+L30/100)</f>
        <v>0</v>
      </c>
      <c r="N30" s="259">
        <v>0</v>
      </c>
      <c r="O30" s="259">
        <f>ROUND(E30*N30,2)</f>
        <v>0</v>
      </c>
      <c r="P30" s="259">
        <v>0</v>
      </c>
      <c r="Q30" s="259">
        <f>ROUND(E30*P30,2)</f>
        <v>0</v>
      </c>
      <c r="R30" s="259"/>
      <c r="S30" s="259" t="s">
        <v>272</v>
      </c>
      <c r="T30" s="260" t="s">
        <v>244</v>
      </c>
      <c r="U30" s="220">
        <v>0</v>
      </c>
      <c r="V30" s="220">
        <f>ROUND(E30*U30,2)</f>
        <v>0</v>
      </c>
      <c r="W30" s="220"/>
      <c r="X30" s="220" t="s">
        <v>292</v>
      </c>
      <c r="Y30" s="210"/>
      <c r="Z30" s="210"/>
      <c r="AA30" s="210"/>
      <c r="AB30" s="210"/>
      <c r="AC30" s="210"/>
      <c r="AD30" s="210"/>
      <c r="AE30" s="210"/>
      <c r="AF30" s="210"/>
      <c r="AG30" s="210" t="s">
        <v>293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1" x14ac:dyDescent="0.25">
      <c r="A31" s="231">
        <v>23</v>
      </c>
      <c r="B31" s="232" t="s">
        <v>2252</v>
      </c>
      <c r="C31" s="242" t="s">
        <v>2294</v>
      </c>
      <c r="D31" s="233" t="s">
        <v>271</v>
      </c>
      <c r="E31" s="234">
        <v>1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15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/>
      <c r="S31" s="236" t="s">
        <v>272</v>
      </c>
      <c r="T31" s="237" t="s">
        <v>244</v>
      </c>
      <c r="U31" s="220">
        <v>0</v>
      </c>
      <c r="V31" s="220">
        <f>ROUND(E31*U31,2)</f>
        <v>0</v>
      </c>
      <c r="W31" s="220"/>
      <c r="X31" s="220" t="s">
        <v>292</v>
      </c>
      <c r="Y31" s="210"/>
      <c r="Z31" s="210"/>
      <c r="AA31" s="210"/>
      <c r="AB31" s="210"/>
      <c r="AC31" s="210"/>
      <c r="AD31" s="210"/>
      <c r="AE31" s="210"/>
      <c r="AF31" s="210"/>
      <c r="AG31" s="210" t="s">
        <v>293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1" x14ac:dyDescent="0.25">
      <c r="A32" s="217"/>
      <c r="B32" s="218"/>
      <c r="C32" s="243" t="s">
        <v>2295</v>
      </c>
      <c r="D32" s="239"/>
      <c r="E32" s="239"/>
      <c r="F32" s="239"/>
      <c r="G32" s="239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10"/>
      <c r="Z32" s="210"/>
      <c r="AA32" s="210"/>
      <c r="AB32" s="210"/>
      <c r="AC32" s="210"/>
      <c r="AD32" s="210"/>
      <c r="AE32" s="210"/>
      <c r="AF32" s="210"/>
      <c r="AG32" s="210" t="s">
        <v>248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x14ac:dyDescent="0.25">
      <c r="A33" s="225" t="s">
        <v>238</v>
      </c>
      <c r="B33" s="226" t="s">
        <v>94</v>
      </c>
      <c r="C33" s="241" t="s">
        <v>96</v>
      </c>
      <c r="D33" s="227"/>
      <c r="E33" s="228"/>
      <c r="F33" s="229"/>
      <c r="G33" s="229">
        <f>SUMIF(AG34:AG53,"&lt;&gt;NOR",G34:G53)</f>
        <v>0</v>
      </c>
      <c r="H33" s="229"/>
      <c r="I33" s="229">
        <f>SUM(I34:I53)</f>
        <v>0</v>
      </c>
      <c r="J33" s="229"/>
      <c r="K33" s="229">
        <f>SUM(K34:K53)</f>
        <v>0</v>
      </c>
      <c r="L33" s="229"/>
      <c r="M33" s="229">
        <f>SUM(M34:M53)</f>
        <v>0</v>
      </c>
      <c r="N33" s="229"/>
      <c r="O33" s="229">
        <f>SUM(O34:O53)</f>
        <v>0</v>
      </c>
      <c r="P33" s="229"/>
      <c r="Q33" s="229">
        <f>SUM(Q34:Q53)</f>
        <v>0</v>
      </c>
      <c r="R33" s="229"/>
      <c r="S33" s="229"/>
      <c r="T33" s="230"/>
      <c r="U33" s="224"/>
      <c r="V33" s="224">
        <f>SUM(V34:V53)</f>
        <v>0</v>
      </c>
      <c r="W33" s="224"/>
      <c r="X33" s="224"/>
      <c r="AG33" t="s">
        <v>239</v>
      </c>
    </row>
    <row r="34" spans="1:60" outlineLevel="1" x14ac:dyDescent="0.25">
      <c r="A34" s="254">
        <v>24</v>
      </c>
      <c r="B34" s="255" t="s">
        <v>2296</v>
      </c>
      <c r="C34" s="263" t="s">
        <v>2297</v>
      </c>
      <c r="D34" s="256" t="s">
        <v>2204</v>
      </c>
      <c r="E34" s="257">
        <v>1</v>
      </c>
      <c r="F34" s="258"/>
      <c r="G34" s="259">
        <f>ROUND(E34*F34,2)</f>
        <v>0</v>
      </c>
      <c r="H34" s="258"/>
      <c r="I34" s="259">
        <f>ROUND(E34*H34,2)</f>
        <v>0</v>
      </c>
      <c r="J34" s="258"/>
      <c r="K34" s="259">
        <f>ROUND(E34*J34,2)</f>
        <v>0</v>
      </c>
      <c r="L34" s="259">
        <v>15</v>
      </c>
      <c r="M34" s="259">
        <f>G34*(1+L34/100)</f>
        <v>0</v>
      </c>
      <c r="N34" s="259">
        <v>0</v>
      </c>
      <c r="O34" s="259">
        <f>ROUND(E34*N34,2)</f>
        <v>0</v>
      </c>
      <c r="P34" s="259">
        <v>0</v>
      </c>
      <c r="Q34" s="259">
        <f>ROUND(E34*P34,2)</f>
        <v>0</v>
      </c>
      <c r="R34" s="259"/>
      <c r="S34" s="259" t="s">
        <v>272</v>
      </c>
      <c r="T34" s="260" t="s">
        <v>244</v>
      </c>
      <c r="U34" s="220">
        <v>0</v>
      </c>
      <c r="V34" s="220">
        <f>ROUND(E34*U34,2)</f>
        <v>0</v>
      </c>
      <c r="W34" s="220"/>
      <c r="X34" s="220" t="s">
        <v>292</v>
      </c>
      <c r="Y34" s="210"/>
      <c r="Z34" s="210"/>
      <c r="AA34" s="210"/>
      <c r="AB34" s="210"/>
      <c r="AC34" s="210"/>
      <c r="AD34" s="210"/>
      <c r="AE34" s="210"/>
      <c r="AF34" s="210"/>
      <c r="AG34" s="210" t="s">
        <v>293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5">
      <c r="A35" s="254">
        <v>25</v>
      </c>
      <c r="B35" s="255" t="s">
        <v>2256</v>
      </c>
      <c r="C35" s="263" t="s">
        <v>2298</v>
      </c>
      <c r="D35" s="256" t="s">
        <v>2204</v>
      </c>
      <c r="E35" s="257">
        <v>1</v>
      </c>
      <c r="F35" s="258"/>
      <c r="G35" s="259">
        <f>ROUND(E35*F35,2)</f>
        <v>0</v>
      </c>
      <c r="H35" s="258"/>
      <c r="I35" s="259">
        <f>ROUND(E35*H35,2)</f>
        <v>0</v>
      </c>
      <c r="J35" s="258"/>
      <c r="K35" s="259">
        <f>ROUND(E35*J35,2)</f>
        <v>0</v>
      </c>
      <c r="L35" s="259">
        <v>15</v>
      </c>
      <c r="M35" s="259">
        <f>G35*(1+L35/100)</f>
        <v>0</v>
      </c>
      <c r="N35" s="259">
        <v>0</v>
      </c>
      <c r="O35" s="259">
        <f>ROUND(E35*N35,2)</f>
        <v>0</v>
      </c>
      <c r="P35" s="259">
        <v>0</v>
      </c>
      <c r="Q35" s="259">
        <f>ROUND(E35*P35,2)</f>
        <v>0</v>
      </c>
      <c r="R35" s="259"/>
      <c r="S35" s="259" t="s">
        <v>272</v>
      </c>
      <c r="T35" s="260" t="s">
        <v>244</v>
      </c>
      <c r="U35" s="220">
        <v>0</v>
      </c>
      <c r="V35" s="220">
        <f>ROUND(E35*U35,2)</f>
        <v>0</v>
      </c>
      <c r="W35" s="220"/>
      <c r="X35" s="220" t="s">
        <v>292</v>
      </c>
      <c r="Y35" s="210"/>
      <c r="Z35" s="210"/>
      <c r="AA35" s="210"/>
      <c r="AB35" s="210"/>
      <c r="AC35" s="210"/>
      <c r="AD35" s="210"/>
      <c r="AE35" s="210"/>
      <c r="AF35" s="210"/>
      <c r="AG35" s="210" t="s">
        <v>293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5">
      <c r="A36" s="254">
        <v>26</v>
      </c>
      <c r="B36" s="255" t="s">
        <v>2259</v>
      </c>
      <c r="C36" s="263" t="s">
        <v>2299</v>
      </c>
      <c r="D36" s="256" t="s">
        <v>2204</v>
      </c>
      <c r="E36" s="257">
        <v>60</v>
      </c>
      <c r="F36" s="258"/>
      <c r="G36" s="259">
        <f>ROUND(E36*F36,2)</f>
        <v>0</v>
      </c>
      <c r="H36" s="258"/>
      <c r="I36" s="259">
        <f>ROUND(E36*H36,2)</f>
        <v>0</v>
      </c>
      <c r="J36" s="258"/>
      <c r="K36" s="259">
        <f>ROUND(E36*J36,2)</f>
        <v>0</v>
      </c>
      <c r="L36" s="259">
        <v>15</v>
      </c>
      <c r="M36" s="259">
        <f>G36*(1+L36/100)</f>
        <v>0</v>
      </c>
      <c r="N36" s="259">
        <v>0</v>
      </c>
      <c r="O36" s="259">
        <f>ROUND(E36*N36,2)</f>
        <v>0</v>
      </c>
      <c r="P36" s="259">
        <v>0</v>
      </c>
      <c r="Q36" s="259">
        <f>ROUND(E36*P36,2)</f>
        <v>0</v>
      </c>
      <c r="R36" s="259"/>
      <c r="S36" s="259" t="s">
        <v>272</v>
      </c>
      <c r="T36" s="260" t="s">
        <v>244</v>
      </c>
      <c r="U36" s="220">
        <v>0</v>
      </c>
      <c r="V36" s="220">
        <f>ROUND(E36*U36,2)</f>
        <v>0</v>
      </c>
      <c r="W36" s="220"/>
      <c r="X36" s="220" t="s">
        <v>292</v>
      </c>
      <c r="Y36" s="210"/>
      <c r="Z36" s="210"/>
      <c r="AA36" s="210"/>
      <c r="AB36" s="210"/>
      <c r="AC36" s="210"/>
      <c r="AD36" s="210"/>
      <c r="AE36" s="210"/>
      <c r="AF36" s="210"/>
      <c r="AG36" s="210" t="s">
        <v>293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5">
      <c r="A37" s="254">
        <v>27</v>
      </c>
      <c r="B37" s="255" t="s">
        <v>2262</v>
      </c>
      <c r="C37" s="263" t="s">
        <v>2300</v>
      </c>
      <c r="D37" s="256" t="s">
        <v>2204</v>
      </c>
      <c r="E37" s="257">
        <v>1</v>
      </c>
      <c r="F37" s="258"/>
      <c r="G37" s="259">
        <f>ROUND(E37*F37,2)</f>
        <v>0</v>
      </c>
      <c r="H37" s="258"/>
      <c r="I37" s="259">
        <f>ROUND(E37*H37,2)</f>
        <v>0</v>
      </c>
      <c r="J37" s="258"/>
      <c r="K37" s="259">
        <f>ROUND(E37*J37,2)</f>
        <v>0</v>
      </c>
      <c r="L37" s="259">
        <v>15</v>
      </c>
      <c r="M37" s="259">
        <f>G37*(1+L37/100)</f>
        <v>0</v>
      </c>
      <c r="N37" s="259">
        <v>0</v>
      </c>
      <c r="O37" s="259">
        <f>ROUND(E37*N37,2)</f>
        <v>0</v>
      </c>
      <c r="P37" s="259">
        <v>0</v>
      </c>
      <c r="Q37" s="259">
        <f>ROUND(E37*P37,2)</f>
        <v>0</v>
      </c>
      <c r="R37" s="259"/>
      <c r="S37" s="259" t="s">
        <v>272</v>
      </c>
      <c r="T37" s="260" t="s">
        <v>244</v>
      </c>
      <c r="U37" s="220">
        <v>0</v>
      </c>
      <c r="V37" s="220">
        <f>ROUND(E37*U37,2)</f>
        <v>0</v>
      </c>
      <c r="W37" s="220"/>
      <c r="X37" s="220" t="s">
        <v>292</v>
      </c>
      <c r="Y37" s="210"/>
      <c r="Z37" s="210"/>
      <c r="AA37" s="210"/>
      <c r="AB37" s="210"/>
      <c r="AC37" s="210"/>
      <c r="AD37" s="210"/>
      <c r="AE37" s="210"/>
      <c r="AF37" s="210"/>
      <c r="AG37" s="210" t="s">
        <v>293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1" x14ac:dyDescent="0.25">
      <c r="A38" s="254">
        <v>28</v>
      </c>
      <c r="B38" s="255" t="s">
        <v>2264</v>
      </c>
      <c r="C38" s="263" t="s">
        <v>2301</v>
      </c>
      <c r="D38" s="256" t="s">
        <v>2204</v>
      </c>
      <c r="E38" s="257">
        <v>1</v>
      </c>
      <c r="F38" s="258"/>
      <c r="G38" s="259">
        <f>ROUND(E38*F38,2)</f>
        <v>0</v>
      </c>
      <c r="H38" s="258"/>
      <c r="I38" s="259">
        <f>ROUND(E38*H38,2)</f>
        <v>0</v>
      </c>
      <c r="J38" s="258"/>
      <c r="K38" s="259">
        <f>ROUND(E38*J38,2)</f>
        <v>0</v>
      </c>
      <c r="L38" s="259">
        <v>15</v>
      </c>
      <c r="M38" s="259">
        <f>G38*(1+L38/100)</f>
        <v>0</v>
      </c>
      <c r="N38" s="259">
        <v>0</v>
      </c>
      <c r="O38" s="259">
        <f>ROUND(E38*N38,2)</f>
        <v>0</v>
      </c>
      <c r="P38" s="259">
        <v>0</v>
      </c>
      <c r="Q38" s="259">
        <f>ROUND(E38*P38,2)</f>
        <v>0</v>
      </c>
      <c r="R38" s="259"/>
      <c r="S38" s="259" t="s">
        <v>272</v>
      </c>
      <c r="T38" s="260" t="s">
        <v>244</v>
      </c>
      <c r="U38" s="220">
        <v>0</v>
      </c>
      <c r="V38" s="220">
        <f>ROUND(E38*U38,2)</f>
        <v>0</v>
      </c>
      <c r="W38" s="220"/>
      <c r="X38" s="220" t="s">
        <v>292</v>
      </c>
      <c r="Y38" s="210"/>
      <c r="Z38" s="210"/>
      <c r="AA38" s="210"/>
      <c r="AB38" s="210"/>
      <c r="AC38" s="210"/>
      <c r="AD38" s="210"/>
      <c r="AE38" s="210"/>
      <c r="AF38" s="210"/>
      <c r="AG38" s="210" t="s">
        <v>293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1" x14ac:dyDescent="0.25">
      <c r="A39" s="254">
        <v>29</v>
      </c>
      <c r="B39" s="255" t="s">
        <v>2266</v>
      </c>
      <c r="C39" s="263" t="s">
        <v>2302</v>
      </c>
      <c r="D39" s="256" t="s">
        <v>2204</v>
      </c>
      <c r="E39" s="257">
        <v>1</v>
      </c>
      <c r="F39" s="258"/>
      <c r="G39" s="259">
        <f>ROUND(E39*F39,2)</f>
        <v>0</v>
      </c>
      <c r="H39" s="258"/>
      <c r="I39" s="259">
        <f>ROUND(E39*H39,2)</f>
        <v>0</v>
      </c>
      <c r="J39" s="258"/>
      <c r="K39" s="259">
        <f>ROUND(E39*J39,2)</f>
        <v>0</v>
      </c>
      <c r="L39" s="259">
        <v>15</v>
      </c>
      <c r="M39" s="259">
        <f>G39*(1+L39/100)</f>
        <v>0</v>
      </c>
      <c r="N39" s="259">
        <v>0</v>
      </c>
      <c r="O39" s="259">
        <f>ROUND(E39*N39,2)</f>
        <v>0</v>
      </c>
      <c r="P39" s="259">
        <v>0</v>
      </c>
      <c r="Q39" s="259">
        <f>ROUND(E39*P39,2)</f>
        <v>0</v>
      </c>
      <c r="R39" s="259"/>
      <c r="S39" s="259" t="s">
        <v>272</v>
      </c>
      <c r="T39" s="260" t="s">
        <v>244</v>
      </c>
      <c r="U39" s="220">
        <v>0</v>
      </c>
      <c r="V39" s="220">
        <f>ROUND(E39*U39,2)</f>
        <v>0</v>
      </c>
      <c r="W39" s="220"/>
      <c r="X39" s="220" t="s">
        <v>292</v>
      </c>
      <c r="Y39" s="210"/>
      <c r="Z39" s="210"/>
      <c r="AA39" s="210"/>
      <c r="AB39" s="210"/>
      <c r="AC39" s="210"/>
      <c r="AD39" s="210"/>
      <c r="AE39" s="210"/>
      <c r="AF39" s="210"/>
      <c r="AG39" s="210" t="s">
        <v>293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1" x14ac:dyDescent="0.25">
      <c r="A40" s="254">
        <v>30</v>
      </c>
      <c r="B40" s="255" t="s">
        <v>2269</v>
      </c>
      <c r="C40" s="263" t="s">
        <v>2303</v>
      </c>
      <c r="D40" s="256" t="s">
        <v>2204</v>
      </c>
      <c r="E40" s="257">
        <v>1</v>
      </c>
      <c r="F40" s="258"/>
      <c r="G40" s="259">
        <f>ROUND(E40*F40,2)</f>
        <v>0</v>
      </c>
      <c r="H40" s="258"/>
      <c r="I40" s="259">
        <f>ROUND(E40*H40,2)</f>
        <v>0</v>
      </c>
      <c r="J40" s="258"/>
      <c r="K40" s="259">
        <f>ROUND(E40*J40,2)</f>
        <v>0</v>
      </c>
      <c r="L40" s="259">
        <v>15</v>
      </c>
      <c r="M40" s="259">
        <f>G40*(1+L40/100)</f>
        <v>0</v>
      </c>
      <c r="N40" s="259">
        <v>0</v>
      </c>
      <c r="O40" s="259">
        <f>ROUND(E40*N40,2)</f>
        <v>0</v>
      </c>
      <c r="P40" s="259">
        <v>0</v>
      </c>
      <c r="Q40" s="259">
        <f>ROUND(E40*P40,2)</f>
        <v>0</v>
      </c>
      <c r="R40" s="259"/>
      <c r="S40" s="259" t="s">
        <v>272</v>
      </c>
      <c r="T40" s="260" t="s">
        <v>244</v>
      </c>
      <c r="U40" s="220">
        <v>0</v>
      </c>
      <c r="V40" s="220">
        <f>ROUND(E40*U40,2)</f>
        <v>0</v>
      </c>
      <c r="W40" s="220"/>
      <c r="X40" s="220" t="s">
        <v>292</v>
      </c>
      <c r="Y40" s="210"/>
      <c r="Z40" s="210"/>
      <c r="AA40" s="210"/>
      <c r="AB40" s="210"/>
      <c r="AC40" s="210"/>
      <c r="AD40" s="210"/>
      <c r="AE40" s="210"/>
      <c r="AF40" s="210"/>
      <c r="AG40" s="210" t="s">
        <v>293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5">
      <c r="A41" s="254">
        <v>31</v>
      </c>
      <c r="B41" s="255" t="s">
        <v>2304</v>
      </c>
      <c r="C41" s="263" t="s">
        <v>2305</v>
      </c>
      <c r="D41" s="256" t="s">
        <v>2204</v>
      </c>
      <c r="E41" s="257">
        <v>2</v>
      </c>
      <c r="F41" s="258"/>
      <c r="G41" s="259">
        <f>ROUND(E41*F41,2)</f>
        <v>0</v>
      </c>
      <c r="H41" s="258"/>
      <c r="I41" s="259">
        <f>ROUND(E41*H41,2)</f>
        <v>0</v>
      </c>
      <c r="J41" s="258"/>
      <c r="K41" s="259">
        <f>ROUND(E41*J41,2)</f>
        <v>0</v>
      </c>
      <c r="L41" s="259">
        <v>15</v>
      </c>
      <c r="M41" s="259">
        <f>G41*(1+L41/100)</f>
        <v>0</v>
      </c>
      <c r="N41" s="259">
        <v>0</v>
      </c>
      <c r="O41" s="259">
        <f>ROUND(E41*N41,2)</f>
        <v>0</v>
      </c>
      <c r="P41" s="259">
        <v>0</v>
      </c>
      <c r="Q41" s="259">
        <f>ROUND(E41*P41,2)</f>
        <v>0</v>
      </c>
      <c r="R41" s="259"/>
      <c r="S41" s="259" t="s">
        <v>272</v>
      </c>
      <c r="T41" s="260" t="s">
        <v>244</v>
      </c>
      <c r="U41" s="220">
        <v>0</v>
      </c>
      <c r="V41" s="220">
        <f>ROUND(E41*U41,2)</f>
        <v>0</v>
      </c>
      <c r="W41" s="220"/>
      <c r="X41" s="220" t="s">
        <v>292</v>
      </c>
      <c r="Y41" s="210"/>
      <c r="Z41" s="210"/>
      <c r="AA41" s="210"/>
      <c r="AB41" s="210"/>
      <c r="AC41" s="210"/>
      <c r="AD41" s="210"/>
      <c r="AE41" s="210"/>
      <c r="AF41" s="210"/>
      <c r="AG41" s="210" t="s">
        <v>293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5">
      <c r="A42" s="254">
        <v>32</v>
      </c>
      <c r="B42" s="255" t="s">
        <v>2306</v>
      </c>
      <c r="C42" s="263" t="s">
        <v>2307</v>
      </c>
      <c r="D42" s="256" t="s">
        <v>2204</v>
      </c>
      <c r="E42" s="257">
        <v>2</v>
      </c>
      <c r="F42" s="258"/>
      <c r="G42" s="259">
        <f>ROUND(E42*F42,2)</f>
        <v>0</v>
      </c>
      <c r="H42" s="258"/>
      <c r="I42" s="259">
        <f>ROUND(E42*H42,2)</f>
        <v>0</v>
      </c>
      <c r="J42" s="258"/>
      <c r="K42" s="259">
        <f>ROUND(E42*J42,2)</f>
        <v>0</v>
      </c>
      <c r="L42" s="259">
        <v>15</v>
      </c>
      <c r="M42" s="259">
        <f>G42*(1+L42/100)</f>
        <v>0</v>
      </c>
      <c r="N42" s="259">
        <v>0</v>
      </c>
      <c r="O42" s="259">
        <f>ROUND(E42*N42,2)</f>
        <v>0</v>
      </c>
      <c r="P42" s="259">
        <v>0</v>
      </c>
      <c r="Q42" s="259">
        <f>ROUND(E42*P42,2)</f>
        <v>0</v>
      </c>
      <c r="R42" s="259"/>
      <c r="S42" s="259" t="s">
        <v>272</v>
      </c>
      <c r="T42" s="260" t="s">
        <v>244</v>
      </c>
      <c r="U42" s="220">
        <v>0</v>
      </c>
      <c r="V42" s="220">
        <f>ROUND(E42*U42,2)</f>
        <v>0</v>
      </c>
      <c r="W42" s="220"/>
      <c r="X42" s="220" t="s">
        <v>292</v>
      </c>
      <c r="Y42" s="210"/>
      <c r="Z42" s="210"/>
      <c r="AA42" s="210"/>
      <c r="AB42" s="210"/>
      <c r="AC42" s="210"/>
      <c r="AD42" s="210"/>
      <c r="AE42" s="210"/>
      <c r="AF42" s="210"/>
      <c r="AG42" s="210" t="s">
        <v>293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1" x14ac:dyDescent="0.25">
      <c r="A43" s="254">
        <v>33</v>
      </c>
      <c r="B43" s="255" t="s">
        <v>2308</v>
      </c>
      <c r="C43" s="263" t="s">
        <v>2309</v>
      </c>
      <c r="D43" s="256" t="s">
        <v>2204</v>
      </c>
      <c r="E43" s="257">
        <v>1</v>
      </c>
      <c r="F43" s="258"/>
      <c r="G43" s="259">
        <f>ROUND(E43*F43,2)</f>
        <v>0</v>
      </c>
      <c r="H43" s="258"/>
      <c r="I43" s="259">
        <f>ROUND(E43*H43,2)</f>
        <v>0</v>
      </c>
      <c r="J43" s="258"/>
      <c r="K43" s="259">
        <f>ROUND(E43*J43,2)</f>
        <v>0</v>
      </c>
      <c r="L43" s="259">
        <v>15</v>
      </c>
      <c r="M43" s="259">
        <f>G43*(1+L43/100)</f>
        <v>0</v>
      </c>
      <c r="N43" s="259">
        <v>0</v>
      </c>
      <c r="O43" s="259">
        <f>ROUND(E43*N43,2)</f>
        <v>0</v>
      </c>
      <c r="P43" s="259">
        <v>0</v>
      </c>
      <c r="Q43" s="259">
        <f>ROUND(E43*P43,2)</f>
        <v>0</v>
      </c>
      <c r="R43" s="259"/>
      <c r="S43" s="259" t="s">
        <v>272</v>
      </c>
      <c r="T43" s="260" t="s">
        <v>244</v>
      </c>
      <c r="U43" s="220">
        <v>0</v>
      </c>
      <c r="V43" s="220">
        <f>ROUND(E43*U43,2)</f>
        <v>0</v>
      </c>
      <c r="W43" s="220"/>
      <c r="X43" s="220" t="s">
        <v>292</v>
      </c>
      <c r="Y43" s="210"/>
      <c r="Z43" s="210"/>
      <c r="AA43" s="210"/>
      <c r="AB43" s="210"/>
      <c r="AC43" s="210"/>
      <c r="AD43" s="210"/>
      <c r="AE43" s="210"/>
      <c r="AF43" s="210"/>
      <c r="AG43" s="210" t="s">
        <v>293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1" x14ac:dyDescent="0.25">
      <c r="A44" s="254">
        <v>34</v>
      </c>
      <c r="B44" s="255" t="s">
        <v>2310</v>
      </c>
      <c r="C44" s="263" t="s">
        <v>2311</v>
      </c>
      <c r="D44" s="256" t="s">
        <v>2204</v>
      </c>
      <c r="E44" s="257">
        <v>3</v>
      </c>
      <c r="F44" s="258"/>
      <c r="G44" s="259">
        <f>ROUND(E44*F44,2)</f>
        <v>0</v>
      </c>
      <c r="H44" s="258"/>
      <c r="I44" s="259">
        <f>ROUND(E44*H44,2)</f>
        <v>0</v>
      </c>
      <c r="J44" s="258"/>
      <c r="K44" s="259">
        <f>ROUND(E44*J44,2)</f>
        <v>0</v>
      </c>
      <c r="L44" s="259">
        <v>15</v>
      </c>
      <c r="M44" s="259">
        <f>G44*(1+L44/100)</f>
        <v>0</v>
      </c>
      <c r="N44" s="259">
        <v>0</v>
      </c>
      <c r="O44" s="259">
        <f>ROUND(E44*N44,2)</f>
        <v>0</v>
      </c>
      <c r="P44" s="259">
        <v>0</v>
      </c>
      <c r="Q44" s="259">
        <f>ROUND(E44*P44,2)</f>
        <v>0</v>
      </c>
      <c r="R44" s="259"/>
      <c r="S44" s="259" t="s">
        <v>272</v>
      </c>
      <c r="T44" s="260" t="s">
        <v>244</v>
      </c>
      <c r="U44" s="220">
        <v>0</v>
      </c>
      <c r="V44" s="220">
        <f>ROUND(E44*U44,2)</f>
        <v>0</v>
      </c>
      <c r="W44" s="220"/>
      <c r="X44" s="220" t="s">
        <v>292</v>
      </c>
      <c r="Y44" s="210"/>
      <c r="Z44" s="210"/>
      <c r="AA44" s="210"/>
      <c r="AB44" s="210"/>
      <c r="AC44" s="210"/>
      <c r="AD44" s="210"/>
      <c r="AE44" s="210"/>
      <c r="AF44" s="210"/>
      <c r="AG44" s="210" t="s">
        <v>293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1" x14ac:dyDescent="0.25">
      <c r="A45" s="254">
        <v>35</v>
      </c>
      <c r="B45" s="255" t="s">
        <v>2312</v>
      </c>
      <c r="C45" s="263" t="s">
        <v>2313</v>
      </c>
      <c r="D45" s="256" t="s">
        <v>2204</v>
      </c>
      <c r="E45" s="257">
        <v>2</v>
      </c>
      <c r="F45" s="258"/>
      <c r="G45" s="259">
        <f>ROUND(E45*F45,2)</f>
        <v>0</v>
      </c>
      <c r="H45" s="258"/>
      <c r="I45" s="259">
        <f>ROUND(E45*H45,2)</f>
        <v>0</v>
      </c>
      <c r="J45" s="258"/>
      <c r="K45" s="259">
        <f>ROUND(E45*J45,2)</f>
        <v>0</v>
      </c>
      <c r="L45" s="259">
        <v>15</v>
      </c>
      <c r="M45" s="259">
        <f>G45*(1+L45/100)</f>
        <v>0</v>
      </c>
      <c r="N45" s="259">
        <v>0</v>
      </c>
      <c r="O45" s="259">
        <f>ROUND(E45*N45,2)</f>
        <v>0</v>
      </c>
      <c r="P45" s="259">
        <v>0</v>
      </c>
      <c r="Q45" s="259">
        <f>ROUND(E45*P45,2)</f>
        <v>0</v>
      </c>
      <c r="R45" s="259"/>
      <c r="S45" s="259" t="s">
        <v>272</v>
      </c>
      <c r="T45" s="260" t="s">
        <v>244</v>
      </c>
      <c r="U45" s="220">
        <v>0</v>
      </c>
      <c r="V45" s="220">
        <f>ROUND(E45*U45,2)</f>
        <v>0</v>
      </c>
      <c r="W45" s="220"/>
      <c r="X45" s="220" t="s">
        <v>292</v>
      </c>
      <c r="Y45" s="210"/>
      <c r="Z45" s="210"/>
      <c r="AA45" s="210"/>
      <c r="AB45" s="210"/>
      <c r="AC45" s="210"/>
      <c r="AD45" s="210"/>
      <c r="AE45" s="210"/>
      <c r="AF45" s="210"/>
      <c r="AG45" s="210" t="s">
        <v>293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1" x14ac:dyDescent="0.25">
      <c r="A46" s="254">
        <v>36</v>
      </c>
      <c r="B46" s="255" t="s">
        <v>2314</v>
      </c>
      <c r="C46" s="263" t="s">
        <v>2315</v>
      </c>
      <c r="D46" s="256" t="s">
        <v>2204</v>
      </c>
      <c r="E46" s="257">
        <v>0</v>
      </c>
      <c r="F46" s="258"/>
      <c r="G46" s="259">
        <f>ROUND(E46*F46,2)</f>
        <v>0</v>
      </c>
      <c r="H46" s="258"/>
      <c r="I46" s="259">
        <f>ROUND(E46*H46,2)</f>
        <v>0</v>
      </c>
      <c r="J46" s="258"/>
      <c r="K46" s="259">
        <f>ROUND(E46*J46,2)</f>
        <v>0</v>
      </c>
      <c r="L46" s="259">
        <v>15</v>
      </c>
      <c r="M46" s="259">
        <f>G46*(1+L46/100)</f>
        <v>0</v>
      </c>
      <c r="N46" s="259">
        <v>0</v>
      </c>
      <c r="O46" s="259">
        <f>ROUND(E46*N46,2)</f>
        <v>0</v>
      </c>
      <c r="P46" s="259">
        <v>0</v>
      </c>
      <c r="Q46" s="259">
        <f>ROUND(E46*P46,2)</f>
        <v>0</v>
      </c>
      <c r="R46" s="259"/>
      <c r="S46" s="259" t="s">
        <v>272</v>
      </c>
      <c r="T46" s="260" t="s">
        <v>244</v>
      </c>
      <c r="U46" s="220">
        <v>0</v>
      </c>
      <c r="V46" s="220">
        <f>ROUND(E46*U46,2)</f>
        <v>0</v>
      </c>
      <c r="W46" s="220"/>
      <c r="X46" s="220" t="s">
        <v>292</v>
      </c>
      <c r="Y46" s="210"/>
      <c r="Z46" s="210"/>
      <c r="AA46" s="210"/>
      <c r="AB46" s="210"/>
      <c r="AC46" s="210"/>
      <c r="AD46" s="210"/>
      <c r="AE46" s="210"/>
      <c r="AF46" s="210"/>
      <c r="AG46" s="210" t="s">
        <v>293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1" x14ac:dyDescent="0.25">
      <c r="A47" s="254">
        <v>37</v>
      </c>
      <c r="B47" s="255" t="s">
        <v>2316</v>
      </c>
      <c r="C47" s="263" t="s">
        <v>2317</v>
      </c>
      <c r="D47" s="256" t="s">
        <v>2204</v>
      </c>
      <c r="E47" s="257">
        <v>4</v>
      </c>
      <c r="F47" s="258"/>
      <c r="G47" s="259">
        <f>ROUND(E47*F47,2)</f>
        <v>0</v>
      </c>
      <c r="H47" s="258"/>
      <c r="I47" s="259">
        <f>ROUND(E47*H47,2)</f>
        <v>0</v>
      </c>
      <c r="J47" s="258"/>
      <c r="K47" s="259">
        <f>ROUND(E47*J47,2)</f>
        <v>0</v>
      </c>
      <c r="L47" s="259">
        <v>15</v>
      </c>
      <c r="M47" s="259">
        <f>G47*(1+L47/100)</f>
        <v>0</v>
      </c>
      <c r="N47" s="259">
        <v>0</v>
      </c>
      <c r="O47" s="259">
        <f>ROUND(E47*N47,2)</f>
        <v>0</v>
      </c>
      <c r="P47" s="259">
        <v>0</v>
      </c>
      <c r="Q47" s="259">
        <f>ROUND(E47*P47,2)</f>
        <v>0</v>
      </c>
      <c r="R47" s="259"/>
      <c r="S47" s="259" t="s">
        <v>272</v>
      </c>
      <c r="T47" s="260" t="s">
        <v>244</v>
      </c>
      <c r="U47" s="220">
        <v>0</v>
      </c>
      <c r="V47" s="220">
        <f>ROUND(E47*U47,2)</f>
        <v>0</v>
      </c>
      <c r="W47" s="220"/>
      <c r="X47" s="220" t="s">
        <v>292</v>
      </c>
      <c r="Y47" s="210"/>
      <c r="Z47" s="210"/>
      <c r="AA47" s="210"/>
      <c r="AB47" s="210"/>
      <c r="AC47" s="210"/>
      <c r="AD47" s="210"/>
      <c r="AE47" s="210"/>
      <c r="AF47" s="210"/>
      <c r="AG47" s="210" t="s">
        <v>293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1" x14ac:dyDescent="0.25">
      <c r="A48" s="254">
        <v>38</v>
      </c>
      <c r="B48" s="255" t="s">
        <v>2318</v>
      </c>
      <c r="C48" s="263" t="s">
        <v>2319</v>
      </c>
      <c r="D48" s="256" t="s">
        <v>2204</v>
      </c>
      <c r="E48" s="257">
        <v>56</v>
      </c>
      <c r="F48" s="258"/>
      <c r="G48" s="259">
        <f>ROUND(E48*F48,2)</f>
        <v>0</v>
      </c>
      <c r="H48" s="258"/>
      <c r="I48" s="259">
        <f>ROUND(E48*H48,2)</f>
        <v>0</v>
      </c>
      <c r="J48" s="258"/>
      <c r="K48" s="259">
        <f>ROUND(E48*J48,2)</f>
        <v>0</v>
      </c>
      <c r="L48" s="259">
        <v>15</v>
      </c>
      <c r="M48" s="259">
        <f>G48*(1+L48/100)</f>
        <v>0</v>
      </c>
      <c r="N48" s="259">
        <v>0</v>
      </c>
      <c r="O48" s="259">
        <f>ROUND(E48*N48,2)</f>
        <v>0</v>
      </c>
      <c r="P48" s="259">
        <v>0</v>
      </c>
      <c r="Q48" s="259">
        <f>ROUND(E48*P48,2)</f>
        <v>0</v>
      </c>
      <c r="R48" s="259"/>
      <c r="S48" s="259" t="s">
        <v>272</v>
      </c>
      <c r="T48" s="260" t="s">
        <v>244</v>
      </c>
      <c r="U48" s="220">
        <v>0</v>
      </c>
      <c r="V48" s="220">
        <f>ROUND(E48*U48,2)</f>
        <v>0</v>
      </c>
      <c r="W48" s="220"/>
      <c r="X48" s="220" t="s">
        <v>292</v>
      </c>
      <c r="Y48" s="210"/>
      <c r="Z48" s="210"/>
      <c r="AA48" s="210"/>
      <c r="AB48" s="210"/>
      <c r="AC48" s="210"/>
      <c r="AD48" s="210"/>
      <c r="AE48" s="210"/>
      <c r="AF48" s="210"/>
      <c r="AG48" s="210" t="s">
        <v>293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1" x14ac:dyDescent="0.25">
      <c r="A49" s="254">
        <v>39</v>
      </c>
      <c r="B49" s="255" t="s">
        <v>2320</v>
      </c>
      <c r="C49" s="263" t="s">
        <v>2321</v>
      </c>
      <c r="D49" s="256" t="s">
        <v>2204</v>
      </c>
      <c r="E49" s="257">
        <v>1</v>
      </c>
      <c r="F49" s="258"/>
      <c r="G49" s="259">
        <f>ROUND(E49*F49,2)</f>
        <v>0</v>
      </c>
      <c r="H49" s="258"/>
      <c r="I49" s="259">
        <f>ROUND(E49*H49,2)</f>
        <v>0</v>
      </c>
      <c r="J49" s="258"/>
      <c r="K49" s="259">
        <f>ROUND(E49*J49,2)</f>
        <v>0</v>
      </c>
      <c r="L49" s="259">
        <v>15</v>
      </c>
      <c r="M49" s="259">
        <f>G49*(1+L49/100)</f>
        <v>0</v>
      </c>
      <c r="N49" s="259">
        <v>0</v>
      </c>
      <c r="O49" s="259">
        <f>ROUND(E49*N49,2)</f>
        <v>0</v>
      </c>
      <c r="P49" s="259">
        <v>0</v>
      </c>
      <c r="Q49" s="259">
        <f>ROUND(E49*P49,2)</f>
        <v>0</v>
      </c>
      <c r="R49" s="259"/>
      <c r="S49" s="259" t="s">
        <v>272</v>
      </c>
      <c r="T49" s="260" t="s">
        <v>244</v>
      </c>
      <c r="U49" s="220">
        <v>0</v>
      </c>
      <c r="V49" s="220">
        <f>ROUND(E49*U49,2)</f>
        <v>0</v>
      </c>
      <c r="W49" s="220"/>
      <c r="X49" s="220" t="s">
        <v>292</v>
      </c>
      <c r="Y49" s="210"/>
      <c r="Z49" s="210"/>
      <c r="AA49" s="210"/>
      <c r="AB49" s="210"/>
      <c r="AC49" s="210"/>
      <c r="AD49" s="210"/>
      <c r="AE49" s="210"/>
      <c r="AF49" s="210"/>
      <c r="AG49" s="210" t="s">
        <v>293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1" x14ac:dyDescent="0.25">
      <c r="A50" s="254">
        <v>40</v>
      </c>
      <c r="B50" s="255" t="s">
        <v>2322</v>
      </c>
      <c r="C50" s="263" t="s">
        <v>2323</v>
      </c>
      <c r="D50" s="256" t="s">
        <v>2204</v>
      </c>
      <c r="E50" s="257">
        <v>60</v>
      </c>
      <c r="F50" s="258"/>
      <c r="G50" s="259">
        <f>ROUND(E50*F50,2)</f>
        <v>0</v>
      </c>
      <c r="H50" s="258"/>
      <c r="I50" s="259">
        <f>ROUND(E50*H50,2)</f>
        <v>0</v>
      </c>
      <c r="J50" s="258"/>
      <c r="K50" s="259">
        <f>ROUND(E50*J50,2)</f>
        <v>0</v>
      </c>
      <c r="L50" s="259">
        <v>15</v>
      </c>
      <c r="M50" s="259">
        <f>G50*(1+L50/100)</f>
        <v>0</v>
      </c>
      <c r="N50" s="259">
        <v>0</v>
      </c>
      <c r="O50" s="259">
        <f>ROUND(E50*N50,2)</f>
        <v>0</v>
      </c>
      <c r="P50" s="259">
        <v>0</v>
      </c>
      <c r="Q50" s="259">
        <f>ROUND(E50*P50,2)</f>
        <v>0</v>
      </c>
      <c r="R50" s="259"/>
      <c r="S50" s="259" t="s">
        <v>272</v>
      </c>
      <c r="T50" s="260" t="s">
        <v>244</v>
      </c>
      <c r="U50" s="220">
        <v>0</v>
      </c>
      <c r="V50" s="220">
        <f>ROUND(E50*U50,2)</f>
        <v>0</v>
      </c>
      <c r="W50" s="220"/>
      <c r="X50" s="220" t="s">
        <v>292</v>
      </c>
      <c r="Y50" s="210"/>
      <c r="Z50" s="210"/>
      <c r="AA50" s="210"/>
      <c r="AB50" s="210"/>
      <c r="AC50" s="210"/>
      <c r="AD50" s="210"/>
      <c r="AE50" s="210"/>
      <c r="AF50" s="210"/>
      <c r="AG50" s="210" t="s">
        <v>293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1" x14ac:dyDescent="0.25">
      <c r="A51" s="254">
        <v>41</v>
      </c>
      <c r="B51" s="255" t="s">
        <v>2324</v>
      </c>
      <c r="C51" s="263" t="s">
        <v>2325</v>
      </c>
      <c r="D51" s="256" t="s">
        <v>342</v>
      </c>
      <c r="E51" s="257">
        <v>1</v>
      </c>
      <c r="F51" s="258"/>
      <c r="G51" s="259">
        <f>ROUND(E51*F51,2)</f>
        <v>0</v>
      </c>
      <c r="H51" s="258"/>
      <c r="I51" s="259">
        <f>ROUND(E51*H51,2)</f>
        <v>0</v>
      </c>
      <c r="J51" s="258"/>
      <c r="K51" s="259">
        <f>ROUND(E51*J51,2)</f>
        <v>0</v>
      </c>
      <c r="L51" s="259">
        <v>15</v>
      </c>
      <c r="M51" s="259">
        <f>G51*(1+L51/100)</f>
        <v>0</v>
      </c>
      <c r="N51" s="259">
        <v>0</v>
      </c>
      <c r="O51" s="259">
        <f>ROUND(E51*N51,2)</f>
        <v>0</v>
      </c>
      <c r="P51" s="259">
        <v>0</v>
      </c>
      <c r="Q51" s="259">
        <f>ROUND(E51*P51,2)</f>
        <v>0</v>
      </c>
      <c r="R51" s="259"/>
      <c r="S51" s="259" t="s">
        <v>272</v>
      </c>
      <c r="T51" s="260" t="s">
        <v>244</v>
      </c>
      <c r="U51" s="220">
        <v>0</v>
      </c>
      <c r="V51" s="220">
        <f>ROUND(E51*U51,2)</f>
        <v>0</v>
      </c>
      <c r="W51" s="220"/>
      <c r="X51" s="220" t="s">
        <v>292</v>
      </c>
      <c r="Y51" s="210"/>
      <c r="Z51" s="210"/>
      <c r="AA51" s="210"/>
      <c r="AB51" s="210"/>
      <c r="AC51" s="210"/>
      <c r="AD51" s="210"/>
      <c r="AE51" s="210"/>
      <c r="AF51" s="210"/>
      <c r="AG51" s="210" t="s">
        <v>293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1" x14ac:dyDescent="0.25">
      <c r="A52" s="231">
        <v>42</v>
      </c>
      <c r="B52" s="232" t="s">
        <v>2326</v>
      </c>
      <c r="C52" s="242" t="s">
        <v>2294</v>
      </c>
      <c r="D52" s="233" t="s">
        <v>271</v>
      </c>
      <c r="E52" s="234">
        <v>1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15</v>
      </c>
      <c r="M52" s="236">
        <f>G52*(1+L52/100)</f>
        <v>0</v>
      </c>
      <c r="N52" s="236">
        <v>0</v>
      </c>
      <c r="O52" s="236">
        <f>ROUND(E52*N52,2)</f>
        <v>0</v>
      </c>
      <c r="P52" s="236">
        <v>0</v>
      </c>
      <c r="Q52" s="236">
        <f>ROUND(E52*P52,2)</f>
        <v>0</v>
      </c>
      <c r="R52" s="236"/>
      <c r="S52" s="236" t="s">
        <v>272</v>
      </c>
      <c r="T52" s="237" t="s">
        <v>244</v>
      </c>
      <c r="U52" s="220">
        <v>0</v>
      </c>
      <c r="V52" s="220">
        <f>ROUND(E52*U52,2)</f>
        <v>0</v>
      </c>
      <c r="W52" s="220"/>
      <c r="X52" s="220" t="s">
        <v>292</v>
      </c>
      <c r="Y52" s="210"/>
      <c r="Z52" s="210"/>
      <c r="AA52" s="210"/>
      <c r="AB52" s="210"/>
      <c r="AC52" s="210"/>
      <c r="AD52" s="210"/>
      <c r="AE52" s="210"/>
      <c r="AF52" s="210"/>
      <c r="AG52" s="210" t="s">
        <v>293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1" x14ac:dyDescent="0.25">
      <c r="A53" s="217"/>
      <c r="B53" s="218"/>
      <c r="C53" s="243" t="s">
        <v>2295</v>
      </c>
      <c r="D53" s="239"/>
      <c r="E53" s="239"/>
      <c r="F53" s="239"/>
      <c r="G53" s="239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10"/>
      <c r="Z53" s="210"/>
      <c r="AA53" s="210"/>
      <c r="AB53" s="210"/>
      <c r="AC53" s="210"/>
      <c r="AD53" s="210"/>
      <c r="AE53" s="210"/>
      <c r="AF53" s="210"/>
      <c r="AG53" s="210" t="s">
        <v>248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x14ac:dyDescent="0.25">
      <c r="A54" s="225" t="s">
        <v>238</v>
      </c>
      <c r="B54" s="226" t="s">
        <v>98</v>
      </c>
      <c r="C54" s="241" t="s">
        <v>100</v>
      </c>
      <c r="D54" s="227"/>
      <c r="E54" s="228"/>
      <c r="F54" s="229"/>
      <c r="G54" s="229">
        <f>SUMIF(AG55:AG71,"&lt;&gt;NOR",G55:G71)</f>
        <v>0</v>
      </c>
      <c r="H54" s="229"/>
      <c r="I54" s="229">
        <f>SUM(I55:I71)</f>
        <v>0</v>
      </c>
      <c r="J54" s="229"/>
      <c r="K54" s="229">
        <f>SUM(K55:K71)</f>
        <v>0</v>
      </c>
      <c r="L54" s="229"/>
      <c r="M54" s="229">
        <f>SUM(M55:M71)</f>
        <v>0</v>
      </c>
      <c r="N54" s="229"/>
      <c r="O54" s="229">
        <f>SUM(O55:O71)</f>
        <v>0</v>
      </c>
      <c r="P54" s="229"/>
      <c r="Q54" s="229">
        <f>SUM(Q55:Q71)</f>
        <v>0</v>
      </c>
      <c r="R54" s="229"/>
      <c r="S54" s="229"/>
      <c r="T54" s="230"/>
      <c r="U54" s="224"/>
      <c r="V54" s="224">
        <f>SUM(V55:V71)</f>
        <v>0</v>
      </c>
      <c r="W54" s="224"/>
      <c r="X54" s="224"/>
      <c r="AG54" t="s">
        <v>239</v>
      </c>
    </row>
    <row r="55" spans="1:60" outlineLevel="1" x14ac:dyDescent="0.25">
      <c r="A55" s="254">
        <v>43</v>
      </c>
      <c r="B55" s="255" t="s">
        <v>2327</v>
      </c>
      <c r="C55" s="263" t="s">
        <v>2300</v>
      </c>
      <c r="D55" s="256" t="s">
        <v>2204</v>
      </c>
      <c r="E55" s="257">
        <v>5</v>
      </c>
      <c r="F55" s="258"/>
      <c r="G55" s="259">
        <f>ROUND(E55*F55,2)</f>
        <v>0</v>
      </c>
      <c r="H55" s="258"/>
      <c r="I55" s="259">
        <f>ROUND(E55*H55,2)</f>
        <v>0</v>
      </c>
      <c r="J55" s="258"/>
      <c r="K55" s="259">
        <f>ROUND(E55*J55,2)</f>
        <v>0</v>
      </c>
      <c r="L55" s="259">
        <v>15</v>
      </c>
      <c r="M55" s="259">
        <f>G55*(1+L55/100)</f>
        <v>0</v>
      </c>
      <c r="N55" s="259">
        <v>0</v>
      </c>
      <c r="O55" s="259">
        <f>ROUND(E55*N55,2)</f>
        <v>0</v>
      </c>
      <c r="P55" s="259">
        <v>0</v>
      </c>
      <c r="Q55" s="259">
        <f>ROUND(E55*P55,2)</f>
        <v>0</v>
      </c>
      <c r="R55" s="259"/>
      <c r="S55" s="259" t="s">
        <v>272</v>
      </c>
      <c r="T55" s="260" t="s">
        <v>244</v>
      </c>
      <c r="U55" s="220">
        <v>0</v>
      </c>
      <c r="V55" s="220">
        <f>ROUND(E55*U55,2)</f>
        <v>0</v>
      </c>
      <c r="W55" s="220"/>
      <c r="X55" s="220" t="s">
        <v>292</v>
      </c>
      <c r="Y55" s="210"/>
      <c r="Z55" s="210"/>
      <c r="AA55" s="210"/>
      <c r="AB55" s="210"/>
      <c r="AC55" s="210"/>
      <c r="AD55" s="210"/>
      <c r="AE55" s="210"/>
      <c r="AF55" s="210"/>
      <c r="AG55" s="210" t="s">
        <v>293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5">
      <c r="A56" s="254">
        <v>44</v>
      </c>
      <c r="B56" s="255" t="s">
        <v>2328</v>
      </c>
      <c r="C56" s="263" t="s">
        <v>2301</v>
      </c>
      <c r="D56" s="256" t="s">
        <v>2204</v>
      </c>
      <c r="E56" s="257">
        <v>1</v>
      </c>
      <c r="F56" s="258"/>
      <c r="G56" s="259">
        <f>ROUND(E56*F56,2)</f>
        <v>0</v>
      </c>
      <c r="H56" s="258"/>
      <c r="I56" s="259">
        <f>ROUND(E56*H56,2)</f>
        <v>0</v>
      </c>
      <c r="J56" s="258"/>
      <c r="K56" s="259">
        <f>ROUND(E56*J56,2)</f>
        <v>0</v>
      </c>
      <c r="L56" s="259">
        <v>15</v>
      </c>
      <c r="M56" s="259">
        <f>G56*(1+L56/100)</f>
        <v>0</v>
      </c>
      <c r="N56" s="259">
        <v>0</v>
      </c>
      <c r="O56" s="259">
        <f>ROUND(E56*N56,2)</f>
        <v>0</v>
      </c>
      <c r="P56" s="259">
        <v>0</v>
      </c>
      <c r="Q56" s="259">
        <f>ROUND(E56*P56,2)</f>
        <v>0</v>
      </c>
      <c r="R56" s="259"/>
      <c r="S56" s="259" t="s">
        <v>272</v>
      </c>
      <c r="T56" s="260" t="s">
        <v>244</v>
      </c>
      <c r="U56" s="220">
        <v>0</v>
      </c>
      <c r="V56" s="220">
        <f>ROUND(E56*U56,2)</f>
        <v>0</v>
      </c>
      <c r="W56" s="220"/>
      <c r="X56" s="220" t="s">
        <v>292</v>
      </c>
      <c r="Y56" s="210"/>
      <c r="Z56" s="210"/>
      <c r="AA56" s="210"/>
      <c r="AB56" s="210"/>
      <c r="AC56" s="210"/>
      <c r="AD56" s="210"/>
      <c r="AE56" s="210"/>
      <c r="AF56" s="210"/>
      <c r="AG56" s="210" t="s">
        <v>293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1" x14ac:dyDescent="0.25">
      <c r="A57" s="254">
        <v>45</v>
      </c>
      <c r="B57" s="255" t="s">
        <v>2329</v>
      </c>
      <c r="C57" s="263" t="s">
        <v>2330</v>
      </c>
      <c r="D57" s="256" t="s">
        <v>2204</v>
      </c>
      <c r="E57" s="257">
        <v>22</v>
      </c>
      <c r="F57" s="258"/>
      <c r="G57" s="259">
        <f>ROUND(E57*F57,2)</f>
        <v>0</v>
      </c>
      <c r="H57" s="258"/>
      <c r="I57" s="259">
        <f>ROUND(E57*H57,2)</f>
        <v>0</v>
      </c>
      <c r="J57" s="258"/>
      <c r="K57" s="259">
        <f>ROUND(E57*J57,2)</f>
        <v>0</v>
      </c>
      <c r="L57" s="259">
        <v>15</v>
      </c>
      <c r="M57" s="259">
        <f>G57*(1+L57/100)</f>
        <v>0</v>
      </c>
      <c r="N57" s="259">
        <v>0</v>
      </c>
      <c r="O57" s="259">
        <f>ROUND(E57*N57,2)</f>
        <v>0</v>
      </c>
      <c r="P57" s="259">
        <v>0</v>
      </c>
      <c r="Q57" s="259">
        <f>ROUND(E57*P57,2)</f>
        <v>0</v>
      </c>
      <c r="R57" s="259"/>
      <c r="S57" s="259" t="s">
        <v>272</v>
      </c>
      <c r="T57" s="260" t="s">
        <v>244</v>
      </c>
      <c r="U57" s="220">
        <v>0</v>
      </c>
      <c r="V57" s="220">
        <f>ROUND(E57*U57,2)</f>
        <v>0</v>
      </c>
      <c r="W57" s="220"/>
      <c r="X57" s="220" t="s">
        <v>292</v>
      </c>
      <c r="Y57" s="210"/>
      <c r="Z57" s="210"/>
      <c r="AA57" s="210"/>
      <c r="AB57" s="210"/>
      <c r="AC57" s="210"/>
      <c r="AD57" s="210"/>
      <c r="AE57" s="210"/>
      <c r="AF57" s="210"/>
      <c r="AG57" s="210" t="s">
        <v>293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1" x14ac:dyDescent="0.25">
      <c r="A58" s="254">
        <v>46</v>
      </c>
      <c r="B58" s="255" t="s">
        <v>2331</v>
      </c>
      <c r="C58" s="263" t="s">
        <v>2303</v>
      </c>
      <c r="D58" s="256" t="s">
        <v>2204</v>
      </c>
      <c r="E58" s="257">
        <v>5</v>
      </c>
      <c r="F58" s="258"/>
      <c r="G58" s="259">
        <f>ROUND(E58*F58,2)</f>
        <v>0</v>
      </c>
      <c r="H58" s="258"/>
      <c r="I58" s="259">
        <f>ROUND(E58*H58,2)</f>
        <v>0</v>
      </c>
      <c r="J58" s="258"/>
      <c r="K58" s="259">
        <f>ROUND(E58*J58,2)</f>
        <v>0</v>
      </c>
      <c r="L58" s="259">
        <v>15</v>
      </c>
      <c r="M58" s="259">
        <f>G58*(1+L58/100)</f>
        <v>0</v>
      </c>
      <c r="N58" s="259">
        <v>0</v>
      </c>
      <c r="O58" s="259">
        <f>ROUND(E58*N58,2)</f>
        <v>0</v>
      </c>
      <c r="P58" s="259">
        <v>0</v>
      </c>
      <c r="Q58" s="259">
        <f>ROUND(E58*P58,2)</f>
        <v>0</v>
      </c>
      <c r="R58" s="259"/>
      <c r="S58" s="259" t="s">
        <v>272</v>
      </c>
      <c r="T58" s="260" t="s">
        <v>244</v>
      </c>
      <c r="U58" s="220">
        <v>0</v>
      </c>
      <c r="V58" s="220">
        <f>ROUND(E58*U58,2)</f>
        <v>0</v>
      </c>
      <c r="W58" s="220"/>
      <c r="X58" s="220" t="s">
        <v>292</v>
      </c>
      <c r="Y58" s="210"/>
      <c r="Z58" s="210"/>
      <c r="AA58" s="210"/>
      <c r="AB58" s="210"/>
      <c r="AC58" s="210"/>
      <c r="AD58" s="210"/>
      <c r="AE58" s="210"/>
      <c r="AF58" s="210"/>
      <c r="AG58" s="210" t="s">
        <v>293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1" x14ac:dyDescent="0.25">
      <c r="A59" s="254">
        <v>47</v>
      </c>
      <c r="B59" s="255" t="s">
        <v>2332</v>
      </c>
      <c r="C59" s="263" t="s">
        <v>2305</v>
      </c>
      <c r="D59" s="256" t="s">
        <v>2204</v>
      </c>
      <c r="E59" s="257">
        <v>20</v>
      </c>
      <c r="F59" s="258"/>
      <c r="G59" s="259">
        <f>ROUND(E59*F59,2)</f>
        <v>0</v>
      </c>
      <c r="H59" s="258"/>
      <c r="I59" s="259">
        <f>ROUND(E59*H59,2)</f>
        <v>0</v>
      </c>
      <c r="J59" s="258"/>
      <c r="K59" s="259">
        <f>ROUND(E59*J59,2)</f>
        <v>0</v>
      </c>
      <c r="L59" s="259">
        <v>15</v>
      </c>
      <c r="M59" s="259">
        <f>G59*(1+L59/100)</f>
        <v>0</v>
      </c>
      <c r="N59" s="259">
        <v>0</v>
      </c>
      <c r="O59" s="259">
        <f>ROUND(E59*N59,2)</f>
        <v>0</v>
      </c>
      <c r="P59" s="259">
        <v>0</v>
      </c>
      <c r="Q59" s="259">
        <f>ROUND(E59*P59,2)</f>
        <v>0</v>
      </c>
      <c r="R59" s="259"/>
      <c r="S59" s="259" t="s">
        <v>272</v>
      </c>
      <c r="T59" s="260" t="s">
        <v>244</v>
      </c>
      <c r="U59" s="220">
        <v>0</v>
      </c>
      <c r="V59" s="220">
        <f>ROUND(E59*U59,2)</f>
        <v>0</v>
      </c>
      <c r="W59" s="220"/>
      <c r="X59" s="220" t="s">
        <v>292</v>
      </c>
      <c r="Y59" s="210"/>
      <c r="Z59" s="210"/>
      <c r="AA59" s="210"/>
      <c r="AB59" s="210"/>
      <c r="AC59" s="210"/>
      <c r="AD59" s="210"/>
      <c r="AE59" s="210"/>
      <c r="AF59" s="210"/>
      <c r="AG59" s="210" t="s">
        <v>293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1" x14ac:dyDescent="0.25">
      <c r="A60" s="254">
        <v>48</v>
      </c>
      <c r="B60" s="255" t="s">
        <v>2333</v>
      </c>
      <c r="C60" s="263" t="s">
        <v>2307</v>
      </c>
      <c r="D60" s="256" t="s">
        <v>2204</v>
      </c>
      <c r="E60" s="257">
        <v>20</v>
      </c>
      <c r="F60" s="258"/>
      <c r="G60" s="259">
        <f>ROUND(E60*F60,2)</f>
        <v>0</v>
      </c>
      <c r="H60" s="258"/>
      <c r="I60" s="259">
        <f>ROUND(E60*H60,2)</f>
        <v>0</v>
      </c>
      <c r="J60" s="258"/>
      <c r="K60" s="259">
        <f>ROUND(E60*J60,2)</f>
        <v>0</v>
      </c>
      <c r="L60" s="259">
        <v>15</v>
      </c>
      <c r="M60" s="259">
        <f>G60*(1+L60/100)</f>
        <v>0</v>
      </c>
      <c r="N60" s="259">
        <v>0</v>
      </c>
      <c r="O60" s="259">
        <f>ROUND(E60*N60,2)</f>
        <v>0</v>
      </c>
      <c r="P60" s="259">
        <v>0</v>
      </c>
      <c r="Q60" s="259">
        <f>ROUND(E60*P60,2)</f>
        <v>0</v>
      </c>
      <c r="R60" s="259"/>
      <c r="S60" s="259" t="s">
        <v>272</v>
      </c>
      <c r="T60" s="260" t="s">
        <v>244</v>
      </c>
      <c r="U60" s="220">
        <v>0</v>
      </c>
      <c r="V60" s="220">
        <f>ROUND(E60*U60,2)</f>
        <v>0</v>
      </c>
      <c r="W60" s="220"/>
      <c r="X60" s="220" t="s">
        <v>292</v>
      </c>
      <c r="Y60" s="210"/>
      <c r="Z60" s="210"/>
      <c r="AA60" s="210"/>
      <c r="AB60" s="210"/>
      <c r="AC60" s="210"/>
      <c r="AD60" s="210"/>
      <c r="AE60" s="210"/>
      <c r="AF60" s="210"/>
      <c r="AG60" s="210" t="s">
        <v>293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5">
      <c r="A61" s="254">
        <v>49</v>
      </c>
      <c r="B61" s="255" t="s">
        <v>2334</v>
      </c>
      <c r="C61" s="263" t="s">
        <v>2335</v>
      </c>
      <c r="D61" s="256" t="s">
        <v>2204</v>
      </c>
      <c r="E61" s="257">
        <v>1</v>
      </c>
      <c r="F61" s="258"/>
      <c r="G61" s="259">
        <f>ROUND(E61*F61,2)</f>
        <v>0</v>
      </c>
      <c r="H61" s="258"/>
      <c r="I61" s="259">
        <f>ROUND(E61*H61,2)</f>
        <v>0</v>
      </c>
      <c r="J61" s="258"/>
      <c r="K61" s="259">
        <f>ROUND(E61*J61,2)</f>
        <v>0</v>
      </c>
      <c r="L61" s="259">
        <v>15</v>
      </c>
      <c r="M61" s="259">
        <f>G61*(1+L61/100)</f>
        <v>0</v>
      </c>
      <c r="N61" s="259">
        <v>0</v>
      </c>
      <c r="O61" s="259">
        <f>ROUND(E61*N61,2)</f>
        <v>0</v>
      </c>
      <c r="P61" s="259">
        <v>0</v>
      </c>
      <c r="Q61" s="259">
        <f>ROUND(E61*P61,2)</f>
        <v>0</v>
      </c>
      <c r="R61" s="259"/>
      <c r="S61" s="259" t="s">
        <v>272</v>
      </c>
      <c r="T61" s="260" t="s">
        <v>244</v>
      </c>
      <c r="U61" s="220">
        <v>0</v>
      </c>
      <c r="V61" s="220">
        <f>ROUND(E61*U61,2)</f>
        <v>0</v>
      </c>
      <c r="W61" s="220"/>
      <c r="X61" s="220" t="s">
        <v>292</v>
      </c>
      <c r="Y61" s="210"/>
      <c r="Z61" s="210"/>
      <c r="AA61" s="210"/>
      <c r="AB61" s="210"/>
      <c r="AC61" s="210"/>
      <c r="AD61" s="210"/>
      <c r="AE61" s="210"/>
      <c r="AF61" s="210"/>
      <c r="AG61" s="210" t="s">
        <v>293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5">
      <c r="A62" s="254">
        <v>50</v>
      </c>
      <c r="B62" s="255" t="s">
        <v>2336</v>
      </c>
      <c r="C62" s="263" t="s">
        <v>2337</v>
      </c>
      <c r="D62" s="256" t="s">
        <v>2204</v>
      </c>
      <c r="E62" s="257">
        <v>6</v>
      </c>
      <c r="F62" s="258"/>
      <c r="G62" s="259">
        <f>ROUND(E62*F62,2)</f>
        <v>0</v>
      </c>
      <c r="H62" s="258"/>
      <c r="I62" s="259">
        <f>ROUND(E62*H62,2)</f>
        <v>0</v>
      </c>
      <c r="J62" s="258"/>
      <c r="K62" s="259">
        <f>ROUND(E62*J62,2)</f>
        <v>0</v>
      </c>
      <c r="L62" s="259">
        <v>15</v>
      </c>
      <c r="M62" s="259">
        <f>G62*(1+L62/100)</f>
        <v>0</v>
      </c>
      <c r="N62" s="259">
        <v>0</v>
      </c>
      <c r="O62" s="259">
        <f>ROUND(E62*N62,2)</f>
        <v>0</v>
      </c>
      <c r="P62" s="259">
        <v>0</v>
      </c>
      <c r="Q62" s="259">
        <f>ROUND(E62*P62,2)</f>
        <v>0</v>
      </c>
      <c r="R62" s="259"/>
      <c r="S62" s="259" t="s">
        <v>272</v>
      </c>
      <c r="T62" s="260" t="s">
        <v>244</v>
      </c>
      <c r="U62" s="220">
        <v>0</v>
      </c>
      <c r="V62" s="220">
        <f>ROUND(E62*U62,2)</f>
        <v>0</v>
      </c>
      <c r="W62" s="220"/>
      <c r="X62" s="220" t="s">
        <v>292</v>
      </c>
      <c r="Y62" s="210"/>
      <c r="Z62" s="210"/>
      <c r="AA62" s="210"/>
      <c r="AB62" s="210"/>
      <c r="AC62" s="210"/>
      <c r="AD62" s="210"/>
      <c r="AE62" s="210"/>
      <c r="AF62" s="210"/>
      <c r="AG62" s="210" t="s">
        <v>293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5">
      <c r="A63" s="254">
        <v>51</v>
      </c>
      <c r="B63" s="255" t="s">
        <v>2338</v>
      </c>
      <c r="C63" s="263" t="s">
        <v>2339</v>
      </c>
      <c r="D63" s="256" t="s">
        <v>2204</v>
      </c>
      <c r="E63" s="257">
        <v>52</v>
      </c>
      <c r="F63" s="258"/>
      <c r="G63" s="259">
        <f>ROUND(E63*F63,2)</f>
        <v>0</v>
      </c>
      <c r="H63" s="258"/>
      <c r="I63" s="259">
        <f>ROUND(E63*H63,2)</f>
        <v>0</v>
      </c>
      <c r="J63" s="258"/>
      <c r="K63" s="259">
        <f>ROUND(E63*J63,2)</f>
        <v>0</v>
      </c>
      <c r="L63" s="259">
        <v>15</v>
      </c>
      <c r="M63" s="259">
        <f>G63*(1+L63/100)</f>
        <v>0</v>
      </c>
      <c r="N63" s="259">
        <v>0</v>
      </c>
      <c r="O63" s="259">
        <f>ROUND(E63*N63,2)</f>
        <v>0</v>
      </c>
      <c r="P63" s="259">
        <v>0</v>
      </c>
      <c r="Q63" s="259">
        <f>ROUND(E63*P63,2)</f>
        <v>0</v>
      </c>
      <c r="R63" s="259"/>
      <c r="S63" s="259" t="s">
        <v>272</v>
      </c>
      <c r="T63" s="260" t="s">
        <v>244</v>
      </c>
      <c r="U63" s="220">
        <v>0</v>
      </c>
      <c r="V63" s="220">
        <f>ROUND(E63*U63,2)</f>
        <v>0</v>
      </c>
      <c r="W63" s="220"/>
      <c r="X63" s="220" t="s">
        <v>292</v>
      </c>
      <c r="Y63" s="210"/>
      <c r="Z63" s="210"/>
      <c r="AA63" s="210"/>
      <c r="AB63" s="210"/>
      <c r="AC63" s="210"/>
      <c r="AD63" s="210"/>
      <c r="AE63" s="210"/>
      <c r="AF63" s="210"/>
      <c r="AG63" s="210" t="s">
        <v>293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5">
      <c r="A64" s="254">
        <v>52</v>
      </c>
      <c r="B64" s="255" t="s">
        <v>2340</v>
      </c>
      <c r="C64" s="263" t="s">
        <v>2315</v>
      </c>
      <c r="D64" s="256" t="s">
        <v>2204</v>
      </c>
      <c r="E64" s="257">
        <v>0</v>
      </c>
      <c r="F64" s="258"/>
      <c r="G64" s="259">
        <f>ROUND(E64*F64,2)</f>
        <v>0</v>
      </c>
      <c r="H64" s="258"/>
      <c r="I64" s="259">
        <f>ROUND(E64*H64,2)</f>
        <v>0</v>
      </c>
      <c r="J64" s="258"/>
      <c r="K64" s="259">
        <f>ROUND(E64*J64,2)</f>
        <v>0</v>
      </c>
      <c r="L64" s="259">
        <v>15</v>
      </c>
      <c r="M64" s="259">
        <f>G64*(1+L64/100)</f>
        <v>0</v>
      </c>
      <c r="N64" s="259">
        <v>0</v>
      </c>
      <c r="O64" s="259">
        <f>ROUND(E64*N64,2)</f>
        <v>0</v>
      </c>
      <c r="P64" s="259">
        <v>0</v>
      </c>
      <c r="Q64" s="259">
        <f>ROUND(E64*P64,2)</f>
        <v>0</v>
      </c>
      <c r="R64" s="259"/>
      <c r="S64" s="259" t="s">
        <v>272</v>
      </c>
      <c r="T64" s="260" t="s">
        <v>244</v>
      </c>
      <c r="U64" s="220">
        <v>0</v>
      </c>
      <c r="V64" s="220">
        <f>ROUND(E64*U64,2)</f>
        <v>0</v>
      </c>
      <c r="W64" s="220"/>
      <c r="X64" s="220" t="s">
        <v>292</v>
      </c>
      <c r="Y64" s="210"/>
      <c r="Z64" s="210"/>
      <c r="AA64" s="210"/>
      <c r="AB64" s="210"/>
      <c r="AC64" s="210"/>
      <c r="AD64" s="210"/>
      <c r="AE64" s="210"/>
      <c r="AF64" s="210"/>
      <c r="AG64" s="210" t="s">
        <v>293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5">
      <c r="A65" s="254">
        <v>53</v>
      </c>
      <c r="B65" s="255" t="s">
        <v>2341</v>
      </c>
      <c r="C65" s="263" t="s">
        <v>2342</v>
      </c>
      <c r="D65" s="256" t="s">
        <v>2204</v>
      </c>
      <c r="E65" s="257">
        <v>0</v>
      </c>
      <c r="F65" s="258"/>
      <c r="G65" s="259">
        <f>ROUND(E65*F65,2)</f>
        <v>0</v>
      </c>
      <c r="H65" s="258"/>
      <c r="I65" s="259">
        <f>ROUND(E65*H65,2)</f>
        <v>0</v>
      </c>
      <c r="J65" s="258"/>
      <c r="K65" s="259">
        <f>ROUND(E65*J65,2)</f>
        <v>0</v>
      </c>
      <c r="L65" s="259">
        <v>15</v>
      </c>
      <c r="M65" s="259">
        <f>G65*(1+L65/100)</f>
        <v>0</v>
      </c>
      <c r="N65" s="259">
        <v>0</v>
      </c>
      <c r="O65" s="259">
        <f>ROUND(E65*N65,2)</f>
        <v>0</v>
      </c>
      <c r="P65" s="259">
        <v>0</v>
      </c>
      <c r="Q65" s="259">
        <f>ROUND(E65*P65,2)</f>
        <v>0</v>
      </c>
      <c r="R65" s="259"/>
      <c r="S65" s="259" t="s">
        <v>272</v>
      </c>
      <c r="T65" s="260" t="s">
        <v>244</v>
      </c>
      <c r="U65" s="220">
        <v>0</v>
      </c>
      <c r="V65" s="220">
        <f>ROUND(E65*U65,2)</f>
        <v>0</v>
      </c>
      <c r="W65" s="220"/>
      <c r="X65" s="220" t="s">
        <v>292</v>
      </c>
      <c r="Y65" s="210"/>
      <c r="Z65" s="210"/>
      <c r="AA65" s="210"/>
      <c r="AB65" s="210"/>
      <c r="AC65" s="210"/>
      <c r="AD65" s="210"/>
      <c r="AE65" s="210"/>
      <c r="AF65" s="210"/>
      <c r="AG65" s="210" t="s">
        <v>293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1" x14ac:dyDescent="0.25">
      <c r="A66" s="254">
        <v>54</v>
      </c>
      <c r="B66" s="255" t="s">
        <v>2343</v>
      </c>
      <c r="C66" s="263" t="s">
        <v>2321</v>
      </c>
      <c r="D66" s="256" t="s">
        <v>2204</v>
      </c>
      <c r="E66" s="257">
        <v>5</v>
      </c>
      <c r="F66" s="258"/>
      <c r="G66" s="259">
        <f>ROUND(E66*F66,2)</f>
        <v>0</v>
      </c>
      <c r="H66" s="258"/>
      <c r="I66" s="259">
        <f>ROUND(E66*H66,2)</f>
        <v>0</v>
      </c>
      <c r="J66" s="258"/>
      <c r="K66" s="259">
        <f>ROUND(E66*J66,2)</f>
        <v>0</v>
      </c>
      <c r="L66" s="259">
        <v>15</v>
      </c>
      <c r="M66" s="259">
        <f>G66*(1+L66/100)</f>
        <v>0</v>
      </c>
      <c r="N66" s="259">
        <v>0</v>
      </c>
      <c r="O66" s="259">
        <f>ROUND(E66*N66,2)</f>
        <v>0</v>
      </c>
      <c r="P66" s="259">
        <v>0</v>
      </c>
      <c r="Q66" s="259">
        <f>ROUND(E66*P66,2)</f>
        <v>0</v>
      </c>
      <c r="R66" s="259"/>
      <c r="S66" s="259" t="s">
        <v>272</v>
      </c>
      <c r="T66" s="260" t="s">
        <v>244</v>
      </c>
      <c r="U66" s="220">
        <v>0</v>
      </c>
      <c r="V66" s="220">
        <f>ROUND(E66*U66,2)</f>
        <v>0</v>
      </c>
      <c r="W66" s="220"/>
      <c r="X66" s="220" t="s">
        <v>292</v>
      </c>
      <c r="Y66" s="210"/>
      <c r="Z66" s="210"/>
      <c r="AA66" s="210"/>
      <c r="AB66" s="210"/>
      <c r="AC66" s="210"/>
      <c r="AD66" s="210"/>
      <c r="AE66" s="210"/>
      <c r="AF66" s="210"/>
      <c r="AG66" s="210" t="s">
        <v>293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1" x14ac:dyDescent="0.25">
      <c r="A67" s="254">
        <v>55</v>
      </c>
      <c r="B67" s="255" t="s">
        <v>2344</v>
      </c>
      <c r="C67" s="263" t="s">
        <v>2323</v>
      </c>
      <c r="D67" s="256" t="s">
        <v>2204</v>
      </c>
      <c r="E67" s="257">
        <v>150</v>
      </c>
      <c r="F67" s="258"/>
      <c r="G67" s="259">
        <f>ROUND(E67*F67,2)</f>
        <v>0</v>
      </c>
      <c r="H67" s="258"/>
      <c r="I67" s="259">
        <f>ROUND(E67*H67,2)</f>
        <v>0</v>
      </c>
      <c r="J67" s="258"/>
      <c r="K67" s="259">
        <f>ROUND(E67*J67,2)</f>
        <v>0</v>
      </c>
      <c r="L67" s="259">
        <v>15</v>
      </c>
      <c r="M67" s="259">
        <f>G67*(1+L67/100)</f>
        <v>0</v>
      </c>
      <c r="N67" s="259">
        <v>0</v>
      </c>
      <c r="O67" s="259">
        <f>ROUND(E67*N67,2)</f>
        <v>0</v>
      </c>
      <c r="P67" s="259">
        <v>0</v>
      </c>
      <c r="Q67" s="259">
        <f>ROUND(E67*P67,2)</f>
        <v>0</v>
      </c>
      <c r="R67" s="259"/>
      <c r="S67" s="259" t="s">
        <v>272</v>
      </c>
      <c r="T67" s="260" t="s">
        <v>244</v>
      </c>
      <c r="U67" s="220">
        <v>0</v>
      </c>
      <c r="V67" s="220">
        <f>ROUND(E67*U67,2)</f>
        <v>0</v>
      </c>
      <c r="W67" s="220"/>
      <c r="X67" s="220" t="s">
        <v>292</v>
      </c>
      <c r="Y67" s="210"/>
      <c r="Z67" s="210"/>
      <c r="AA67" s="210"/>
      <c r="AB67" s="210"/>
      <c r="AC67" s="210"/>
      <c r="AD67" s="210"/>
      <c r="AE67" s="210"/>
      <c r="AF67" s="210"/>
      <c r="AG67" s="210" t="s">
        <v>293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5">
      <c r="A68" s="254">
        <v>56</v>
      </c>
      <c r="B68" s="255" t="s">
        <v>2345</v>
      </c>
      <c r="C68" s="263" t="s">
        <v>2346</v>
      </c>
      <c r="D68" s="256" t="s">
        <v>2204</v>
      </c>
      <c r="E68" s="257">
        <v>52</v>
      </c>
      <c r="F68" s="258"/>
      <c r="G68" s="259">
        <f>ROUND(E68*F68,2)</f>
        <v>0</v>
      </c>
      <c r="H68" s="258"/>
      <c r="I68" s="259">
        <f>ROUND(E68*H68,2)</f>
        <v>0</v>
      </c>
      <c r="J68" s="258"/>
      <c r="K68" s="259">
        <f>ROUND(E68*J68,2)</f>
        <v>0</v>
      </c>
      <c r="L68" s="259">
        <v>15</v>
      </c>
      <c r="M68" s="259">
        <f>G68*(1+L68/100)</f>
        <v>0</v>
      </c>
      <c r="N68" s="259">
        <v>0</v>
      </c>
      <c r="O68" s="259">
        <f>ROUND(E68*N68,2)</f>
        <v>0</v>
      </c>
      <c r="P68" s="259">
        <v>0</v>
      </c>
      <c r="Q68" s="259">
        <f>ROUND(E68*P68,2)</f>
        <v>0</v>
      </c>
      <c r="R68" s="259"/>
      <c r="S68" s="259" t="s">
        <v>272</v>
      </c>
      <c r="T68" s="260" t="s">
        <v>244</v>
      </c>
      <c r="U68" s="220">
        <v>0</v>
      </c>
      <c r="V68" s="220">
        <f>ROUND(E68*U68,2)</f>
        <v>0</v>
      </c>
      <c r="W68" s="220"/>
      <c r="X68" s="220" t="s">
        <v>292</v>
      </c>
      <c r="Y68" s="210"/>
      <c r="Z68" s="210"/>
      <c r="AA68" s="210"/>
      <c r="AB68" s="210"/>
      <c r="AC68" s="210"/>
      <c r="AD68" s="210"/>
      <c r="AE68" s="210"/>
      <c r="AF68" s="210"/>
      <c r="AG68" s="210" t="s">
        <v>293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5">
      <c r="A69" s="254">
        <v>57</v>
      </c>
      <c r="B69" s="255" t="s">
        <v>2347</v>
      </c>
      <c r="C69" s="263" t="s">
        <v>2325</v>
      </c>
      <c r="D69" s="256" t="s">
        <v>342</v>
      </c>
      <c r="E69" s="257">
        <v>1</v>
      </c>
      <c r="F69" s="258"/>
      <c r="G69" s="259">
        <f>ROUND(E69*F69,2)</f>
        <v>0</v>
      </c>
      <c r="H69" s="258"/>
      <c r="I69" s="259">
        <f>ROUND(E69*H69,2)</f>
        <v>0</v>
      </c>
      <c r="J69" s="258"/>
      <c r="K69" s="259">
        <f>ROUND(E69*J69,2)</f>
        <v>0</v>
      </c>
      <c r="L69" s="259">
        <v>15</v>
      </c>
      <c r="M69" s="259">
        <f>G69*(1+L69/100)</f>
        <v>0</v>
      </c>
      <c r="N69" s="259">
        <v>0</v>
      </c>
      <c r="O69" s="259">
        <f>ROUND(E69*N69,2)</f>
        <v>0</v>
      </c>
      <c r="P69" s="259">
        <v>0</v>
      </c>
      <c r="Q69" s="259">
        <f>ROUND(E69*P69,2)</f>
        <v>0</v>
      </c>
      <c r="R69" s="259"/>
      <c r="S69" s="259" t="s">
        <v>272</v>
      </c>
      <c r="T69" s="260" t="s">
        <v>244</v>
      </c>
      <c r="U69" s="220">
        <v>0</v>
      </c>
      <c r="V69" s="220">
        <f>ROUND(E69*U69,2)</f>
        <v>0</v>
      </c>
      <c r="W69" s="220"/>
      <c r="X69" s="220" t="s">
        <v>292</v>
      </c>
      <c r="Y69" s="210"/>
      <c r="Z69" s="210"/>
      <c r="AA69" s="210"/>
      <c r="AB69" s="210"/>
      <c r="AC69" s="210"/>
      <c r="AD69" s="210"/>
      <c r="AE69" s="210"/>
      <c r="AF69" s="210"/>
      <c r="AG69" s="210" t="s">
        <v>293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5">
      <c r="A70" s="231">
        <v>58</v>
      </c>
      <c r="B70" s="232" t="s">
        <v>2348</v>
      </c>
      <c r="C70" s="242" t="s">
        <v>2294</v>
      </c>
      <c r="D70" s="233" t="s">
        <v>271</v>
      </c>
      <c r="E70" s="234">
        <v>1</v>
      </c>
      <c r="F70" s="235"/>
      <c r="G70" s="236">
        <f>ROUND(E70*F70,2)</f>
        <v>0</v>
      </c>
      <c r="H70" s="235"/>
      <c r="I70" s="236">
        <f>ROUND(E70*H70,2)</f>
        <v>0</v>
      </c>
      <c r="J70" s="235"/>
      <c r="K70" s="236">
        <f>ROUND(E70*J70,2)</f>
        <v>0</v>
      </c>
      <c r="L70" s="236">
        <v>15</v>
      </c>
      <c r="M70" s="236">
        <f>G70*(1+L70/100)</f>
        <v>0</v>
      </c>
      <c r="N70" s="236">
        <v>0</v>
      </c>
      <c r="O70" s="236">
        <f>ROUND(E70*N70,2)</f>
        <v>0</v>
      </c>
      <c r="P70" s="236">
        <v>0</v>
      </c>
      <c r="Q70" s="236">
        <f>ROUND(E70*P70,2)</f>
        <v>0</v>
      </c>
      <c r="R70" s="236"/>
      <c r="S70" s="236" t="s">
        <v>272</v>
      </c>
      <c r="T70" s="237" t="s">
        <v>244</v>
      </c>
      <c r="U70" s="220">
        <v>0</v>
      </c>
      <c r="V70" s="220">
        <f>ROUND(E70*U70,2)</f>
        <v>0</v>
      </c>
      <c r="W70" s="220"/>
      <c r="X70" s="220" t="s">
        <v>292</v>
      </c>
      <c r="Y70" s="210"/>
      <c r="Z70" s="210"/>
      <c r="AA70" s="210"/>
      <c r="AB70" s="210"/>
      <c r="AC70" s="210"/>
      <c r="AD70" s="210"/>
      <c r="AE70" s="210"/>
      <c r="AF70" s="210"/>
      <c r="AG70" s="210" t="s">
        <v>293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5">
      <c r="A71" s="217"/>
      <c r="B71" s="218"/>
      <c r="C71" s="243" t="s">
        <v>2295</v>
      </c>
      <c r="D71" s="239"/>
      <c r="E71" s="239"/>
      <c r="F71" s="239"/>
      <c r="G71" s="239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10"/>
      <c r="Z71" s="210"/>
      <c r="AA71" s="210"/>
      <c r="AB71" s="210"/>
      <c r="AC71" s="210"/>
      <c r="AD71" s="210"/>
      <c r="AE71" s="210"/>
      <c r="AF71" s="210"/>
      <c r="AG71" s="210" t="s">
        <v>248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x14ac:dyDescent="0.25">
      <c r="A72" s="225" t="s">
        <v>238</v>
      </c>
      <c r="B72" s="226" t="s">
        <v>104</v>
      </c>
      <c r="C72" s="241" t="s">
        <v>105</v>
      </c>
      <c r="D72" s="227"/>
      <c r="E72" s="228"/>
      <c r="F72" s="229"/>
      <c r="G72" s="229">
        <f>SUMIF(AG73:AG97,"&lt;&gt;NOR",G73:G97)</f>
        <v>0</v>
      </c>
      <c r="H72" s="229"/>
      <c r="I72" s="229">
        <f>SUM(I73:I97)</f>
        <v>0</v>
      </c>
      <c r="J72" s="229"/>
      <c r="K72" s="229">
        <f>SUM(K73:K97)</f>
        <v>0</v>
      </c>
      <c r="L72" s="229"/>
      <c r="M72" s="229">
        <f>SUM(M73:M97)</f>
        <v>0</v>
      </c>
      <c r="N72" s="229"/>
      <c r="O72" s="229">
        <f>SUM(O73:O97)</f>
        <v>0</v>
      </c>
      <c r="P72" s="229"/>
      <c r="Q72" s="229">
        <f>SUM(Q73:Q97)</f>
        <v>0</v>
      </c>
      <c r="R72" s="229"/>
      <c r="S72" s="229"/>
      <c r="T72" s="230"/>
      <c r="U72" s="224"/>
      <c r="V72" s="224">
        <f>SUM(V73:V97)</f>
        <v>0</v>
      </c>
      <c r="W72" s="224"/>
      <c r="X72" s="224"/>
      <c r="AG72" t="s">
        <v>239</v>
      </c>
    </row>
    <row r="73" spans="1:60" outlineLevel="1" x14ac:dyDescent="0.25">
      <c r="A73" s="254">
        <v>59</v>
      </c>
      <c r="B73" s="255" t="s">
        <v>2349</v>
      </c>
      <c r="C73" s="263" t="s">
        <v>2350</v>
      </c>
      <c r="D73" s="256" t="s">
        <v>2204</v>
      </c>
      <c r="E73" s="257">
        <v>2</v>
      </c>
      <c r="F73" s="258"/>
      <c r="G73" s="259">
        <f>ROUND(E73*F73,2)</f>
        <v>0</v>
      </c>
      <c r="H73" s="258"/>
      <c r="I73" s="259">
        <f>ROUND(E73*H73,2)</f>
        <v>0</v>
      </c>
      <c r="J73" s="258"/>
      <c r="K73" s="259">
        <f>ROUND(E73*J73,2)</f>
        <v>0</v>
      </c>
      <c r="L73" s="259">
        <v>15</v>
      </c>
      <c r="M73" s="259">
        <f>G73*(1+L73/100)</f>
        <v>0</v>
      </c>
      <c r="N73" s="259">
        <v>0</v>
      </c>
      <c r="O73" s="259">
        <f>ROUND(E73*N73,2)</f>
        <v>0</v>
      </c>
      <c r="P73" s="259">
        <v>0</v>
      </c>
      <c r="Q73" s="259">
        <f>ROUND(E73*P73,2)</f>
        <v>0</v>
      </c>
      <c r="R73" s="259"/>
      <c r="S73" s="259" t="s">
        <v>272</v>
      </c>
      <c r="T73" s="260" t="s">
        <v>244</v>
      </c>
      <c r="U73" s="220">
        <v>0</v>
      </c>
      <c r="V73" s="220">
        <f>ROUND(E73*U73,2)</f>
        <v>0</v>
      </c>
      <c r="W73" s="220"/>
      <c r="X73" s="220" t="s">
        <v>292</v>
      </c>
      <c r="Y73" s="210"/>
      <c r="Z73" s="210"/>
      <c r="AA73" s="210"/>
      <c r="AB73" s="210"/>
      <c r="AC73" s="210"/>
      <c r="AD73" s="210"/>
      <c r="AE73" s="210"/>
      <c r="AF73" s="210"/>
      <c r="AG73" s="210" t="s">
        <v>293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5">
      <c r="A74" s="254">
        <v>60</v>
      </c>
      <c r="B74" s="255" t="s">
        <v>2351</v>
      </c>
      <c r="C74" s="263" t="s">
        <v>2352</v>
      </c>
      <c r="D74" s="256" t="s">
        <v>2204</v>
      </c>
      <c r="E74" s="257">
        <v>2</v>
      </c>
      <c r="F74" s="258"/>
      <c r="G74" s="259">
        <f>ROUND(E74*F74,2)</f>
        <v>0</v>
      </c>
      <c r="H74" s="258"/>
      <c r="I74" s="259">
        <f>ROUND(E74*H74,2)</f>
        <v>0</v>
      </c>
      <c r="J74" s="258"/>
      <c r="K74" s="259">
        <f>ROUND(E74*J74,2)</f>
        <v>0</v>
      </c>
      <c r="L74" s="259">
        <v>15</v>
      </c>
      <c r="M74" s="259">
        <f>G74*(1+L74/100)</f>
        <v>0</v>
      </c>
      <c r="N74" s="259">
        <v>0</v>
      </c>
      <c r="O74" s="259">
        <f>ROUND(E74*N74,2)</f>
        <v>0</v>
      </c>
      <c r="P74" s="259">
        <v>0</v>
      </c>
      <c r="Q74" s="259">
        <f>ROUND(E74*P74,2)</f>
        <v>0</v>
      </c>
      <c r="R74" s="259"/>
      <c r="S74" s="259" t="s">
        <v>272</v>
      </c>
      <c r="T74" s="260" t="s">
        <v>244</v>
      </c>
      <c r="U74" s="220">
        <v>0</v>
      </c>
      <c r="V74" s="220">
        <f>ROUND(E74*U74,2)</f>
        <v>0</v>
      </c>
      <c r="W74" s="220"/>
      <c r="X74" s="220" t="s">
        <v>292</v>
      </c>
      <c r="Y74" s="210"/>
      <c r="Z74" s="210"/>
      <c r="AA74" s="210"/>
      <c r="AB74" s="210"/>
      <c r="AC74" s="210"/>
      <c r="AD74" s="210"/>
      <c r="AE74" s="210"/>
      <c r="AF74" s="210"/>
      <c r="AG74" s="210" t="s">
        <v>293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5">
      <c r="A75" s="254">
        <v>61</v>
      </c>
      <c r="B75" s="255" t="s">
        <v>2353</v>
      </c>
      <c r="C75" s="263" t="s">
        <v>2354</v>
      </c>
      <c r="D75" s="256" t="s">
        <v>2204</v>
      </c>
      <c r="E75" s="257">
        <v>4</v>
      </c>
      <c r="F75" s="258"/>
      <c r="G75" s="259">
        <f>ROUND(E75*F75,2)</f>
        <v>0</v>
      </c>
      <c r="H75" s="258"/>
      <c r="I75" s="259">
        <f>ROUND(E75*H75,2)</f>
        <v>0</v>
      </c>
      <c r="J75" s="258"/>
      <c r="K75" s="259">
        <f>ROUND(E75*J75,2)</f>
        <v>0</v>
      </c>
      <c r="L75" s="259">
        <v>15</v>
      </c>
      <c r="M75" s="259">
        <f>G75*(1+L75/100)</f>
        <v>0</v>
      </c>
      <c r="N75" s="259">
        <v>0</v>
      </c>
      <c r="O75" s="259">
        <f>ROUND(E75*N75,2)</f>
        <v>0</v>
      </c>
      <c r="P75" s="259">
        <v>0</v>
      </c>
      <c r="Q75" s="259">
        <f>ROUND(E75*P75,2)</f>
        <v>0</v>
      </c>
      <c r="R75" s="259"/>
      <c r="S75" s="259" t="s">
        <v>272</v>
      </c>
      <c r="T75" s="260" t="s">
        <v>244</v>
      </c>
      <c r="U75" s="220">
        <v>0</v>
      </c>
      <c r="V75" s="220">
        <f>ROUND(E75*U75,2)</f>
        <v>0</v>
      </c>
      <c r="W75" s="220"/>
      <c r="X75" s="220" t="s">
        <v>292</v>
      </c>
      <c r="Y75" s="210"/>
      <c r="Z75" s="210"/>
      <c r="AA75" s="210"/>
      <c r="AB75" s="210"/>
      <c r="AC75" s="210"/>
      <c r="AD75" s="210"/>
      <c r="AE75" s="210"/>
      <c r="AF75" s="210"/>
      <c r="AG75" s="210" t="s">
        <v>293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1" x14ac:dyDescent="0.25">
      <c r="A76" s="254">
        <v>62</v>
      </c>
      <c r="B76" s="255" t="s">
        <v>2355</v>
      </c>
      <c r="C76" s="263" t="s">
        <v>2356</v>
      </c>
      <c r="D76" s="256" t="s">
        <v>2204</v>
      </c>
      <c r="E76" s="257">
        <v>2</v>
      </c>
      <c r="F76" s="258"/>
      <c r="G76" s="259">
        <f>ROUND(E76*F76,2)</f>
        <v>0</v>
      </c>
      <c r="H76" s="258"/>
      <c r="I76" s="259">
        <f>ROUND(E76*H76,2)</f>
        <v>0</v>
      </c>
      <c r="J76" s="258"/>
      <c r="K76" s="259">
        <f>ROUND(E76*J76,2)</f>
        <v>0</v>
      </c>
      <c r="L76" s="259">
        <v>15</v>
      </c>
      <c r="M76" s="259">
        <f>G76*(1+L76/100)</f>
        <v>0</v>
      </c>
      <c r="N76" s="259">
        <v>0</v>
      </c>
      <c r="O76" s="259">
        <f>ROUND(E76*N76,2)</f>
        <v>0</v>
      </c>
      <c r="P76" s="259">
        <v>0</v>
      </c>
      <c r="Q76" s="259">
        <f>ROUND(E76*P76,2)</f>
        <v>0</v>
      </c>
      <c r="R76" s="259"/>
      <c r="S76" s="259" t="s">
        <v>272</v>
      </c>
      <c r="T76" s="260" t="s">
        <v>244</v>
      </c>
      <c r="U76" s="220">
        <v>0</v>
      </c>
      <c r="V76" s="220">
        <f>ROUND(E76*U76,2)</f>
        <v>0</v>
      </c>
      <c r="W76" s="220"/>
      <c r="X76" s="220" t="s">
        <v>292</v>
      </c>
      <c r="Y76" s="210"/>
      <c r="Z76" s="210"/>
      <c r="AA76" s="210"/>
      <c r="AB76" s="210"/>
      <c r="AC76" s="210"/>
      <c r="AD76" s="210"/>
      <c r="AE76" s="210"/>
      <c r="AF76" s="210"/>
      <c r="AG76" s="210" t="s">
        <v>293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1" x14ac:dyDescent="0.25">
      <c r="A77" s="254">
        <v>63</v>
      </c>
      <c r="B77" s="255" t="s">
        <v>2357</v>
      </c>
      <c r="C77" s="263" t="s">
        <v>2358</v>
      </c>
      <c r="D77" s="256" t="s">
        <v>2204</v>
      </c>
      <c r="E77" s="257">
        <v>4</v>
      </c>
      <c r="F77" s="258"/>
      <c r="G77" s="259">
        <f>ROUND(E77*F77,2)</f>
        <v>0</v>
      </c>
      <c r="H77" s="258"/>
      <c r="I77" s="259">
        <f>ROUND(E77*H77,2)</f>
        <v>0</v>
      </c>
      <c r="J77" s="258"/>
      <c r="K77" s="259">
        <f>ROUND(E77*J77,2)</f>
        <v>0</v>
      </c>
      <c r="L77" s="259">
        <v>15</v>
      </c>
      <c r="M77" s="259">
        <f>G77*(1+L77/100)</f>
        <v>0</v>
      </c>
      <c r="N77" s="259">
        <v>0</v>
      </c>
      <c r="O77" s="259">
        <f>ROUND(E77*N77,2)</f>
        <v>0</v>
      </c>
      <c r="P77" s="259">
        <v>0</v>
      </c>
      <c r="Q77" s="259">
        <f>ROUND(E77*P77,2)</f>
        <v>0</v>
      </c>
      <c r="R77" s="259"/>
      <c r="S77" s="259" t="s">
        <v>272</v>
      </c>
      <c r="T77" s="260" t="s">
        <v>244</v>
      </c>
      <c r="U77" s="220">
        <v>0</v>
      </c>
      <c r="V77" s="220">
        <f>ROUND(E77*U77,2)</f>
        <v>0</v>
      </c>
      <c r="W77" s="220"/>
      <c r="X77" s="220" t="s">
        <v>292</v>
      </c>
      <c r="Y77" s="210"/>
      <c r="Z77" s="210"/>
      <c r="AA77" s="210"/>
      <c r="AB77" s="210"/>
      <c r="AC77" s="210"/>
      <c r="AD77" s="210"/>
      <c r="AE77" s="210"/>
      <c r="AF77" s="210"/>
      <c r="AG77" s="210" t="s">
        <v>293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5">
      <c r="A78" s="254">
        <v>64</v>
      </c>
      <c r="B78" s="255" t="s">
        <v>2359</v>
      </c>
      <c r="C78" s="263" t="s">
        <v>2360</v>
      </c>
      <c r="D78" s="256" t="s">
        <v>2204</v>
      </c>
      <c r="E78" s="257">
        <v>0</v>
      </c>
      <c r="F78" s="258"/>
      <c r="G78" s="259">
        <f>ROUND(E78*F78,2)</f>
        <v>0</v>
      </c>
      <c r="H78" s="258"/>
      <c r="I78" s="259">
        <f>ROUND(E78*H78,2)</f>
        <v>0</v>
      </c>
      <c r="J78" s="258"/>
      <c r="K78" s="259">
        <f>ROUND(E78*J78,2)</f>
        <v>0</v>
      </c>
      <c r="L78" s="259">
        <v>15</v>
      </c>
      <c r="M78" s="259">
        <f>G78*(1+L78/100)</f>
        <v>0</v>
      </c>
      <c r="N78" s="259">
        <v>0</v>
      </c>
      <c r="O78" s="259">
        <f>ROUND(E78*N78,2)</f>
        <v>0</v>
      </c>
      <c r="P78" s="259">
        <v>0</v>
      </c>
      <c r="Q78" s="259">
        <f>ROUND(E78*P78,2)</f>
        <v>0</v>
      </c>
      <c r="R78" s="259"/>
      <c r="S78" s="259" t="s">
        <v>272</v>
      </c>
      <c r="T78" s="260" t="s">
        <v>244</v>
      </c>
      <c r="U78" s="220">
        <v>0</v>
      </c>
      <c r="V78" s="220">
        <f>ROUND(E78*U78,2)</f>
        <v>0</v>
      </c>
      <c r="W78" s="220"/>
      <c r="X78" s="220" t="s">
        <v>292</v>
      </c>
      <c r="Y78" s="210"/>
      <c r="Z78" s="210"/>
      <c r="AA78" s="210"/>
      <c r="AB78" s="210"/>
      <c r="AC78" s="210"/>
      <c r="AD78" s="210"/>
      <c r="AE78" s="210"/>
      <c r="AF78" s="210"/>
      <c r="AG78" s="210" t="s">
        <v>293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5">
      <c r="A79" s="254">
        <v>65</v>
      </c>
      <c r="B79" s="255" t="s">
        <v>2361</v>
      </c>
      <c r="C79" s="263" t="s">
        <v>2362</v>
      </c>
      <c r="D79" s="256" t="s">
        <v>2204</v>
      </c>
      <c r="E79" s="257">
        <v>1</v>
      </c>
      <c r="F79" s="258"/>
      <c r="G79" s="259">
        <f>ROUND(E79*F79,2)</f>
        <v>0</v>
      </c>
      <c r="H79" s="258"/>
      <c r="I79" s="259">
        <f>ROUND(E79*H79,2)</f>
        <v>0</v>
      </c>
      <c r="J79" s="258"/>
      <c r="K79" s="259">
        <f>ROUND(E79*J79,2)</f>
        <v>0</v>
      </c>
      <c r="L79" s="259">
        <v>15</v>
      </c>
      <c r="M79" s="259">
        <f>G79*(1+L79/100)</f>
        <v>0</v>
      </c>
      <c r="N79" s="259">
        <v>0</v>
      </c>
      <c r="O79" s="259">
        <f>ROUND(E79*N79,2)</f>
        <v>0</v>
      </c>
      <c r="P79" s="259">
        <v>0</v>
      </c>
      <c r="Q79" s="259">
        <f>ROUND(E79*P79,2)</f>
        <v>0</v>
      </c>
      <c r="R79" s="259"/>
      <c r="S79" s="259" t="s">
        <v>272</v>
      </c>
      <c r="T79" s="260" t="s">
        <v>244</v>
      </c>
      <c r="U79" s="220">
        <v>0</v>
      </c>
      <c r="V79" s="220">
        <f>ROUND(E79*U79,2)</f>
        <v>0</v>
      </c>
      <c r="W79" s="220"/>
      <c r="X79" s="220" t="s">
        <v>292</v>
      </c>
      <c r="Y79" s="210"/>
      <c r="Z79" s="210"/>
      <c r="AA79" s="210"/>
      <c r="AB79" s="210"/>
      <c r="AC79" s="210"/>
      <c r="AD79" s="210"/>
      <c r="AE79" s="210"/>
      <c r="AF79" s="210"/>
      <c r="AG79" s="210" t="s">
        <v>293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1" x14ac:dyDescent="0.25">
      <c r="A80" s="254">
        <v>66</v>
      </c>
      <c r="B80" s="255" t="s">
        <v>2363</v>
      </c>
      <c r="C80" s="263" t="s">
        <v>2364</v>
      </c>
      <c r="D80" s="256" t="s">
        <v>2204</v>
      </c>
      <c r="E80" s="257">
        <v>10</v>
      </c>
      <c r="F80" s="258"/>
      <c r="G80" s="259">
        <f>ROUND(E80*F80,2)</f>
        <v>0</v>
      </c>
      <c r="H80" s="258"/>
      <c r="I80" s="259">
        <f>ROUND(E80*H80,2)</f>
        <v>0</v>
      </c>
      <c r="J80" s="258"/>
      <c r="K80" s="259">
        <f>ROUND(E80*J80,2)</f>
        <v>0</v>
      </c>
      <c r="L80" s="259">
        <v>15</v>
      </c>
      <c r="M80" s="259">
        <f>G80*(1+L80/100)</f>
        <v>0</v>
      </c>
      <c r="N80" s="259">
        <v>0</v>
      </c>
      <c r="O80" s="259">
        <f>ROUND(E80*N80,2)</f>
        <v>0</v>
      </c>
      <c r="P80" s="259">
        <v>0</v>
      </c>
      <c r="Q80" s="259">
        <f>ROUND(E80*P80,2)</f>
        <v>0</v>
      </c>
      <c r="R80" s="259"/>
      <c r="S80" s="259" t="s">
        <v>272</v>
      </c>
      <c r="T80" s="260" t="s">
        <v>244</v>
      </c>
      <c r="U80" s="220">
        <v>0</v>
      </c>
      <c r="V80" s="220">
        <f>ROUND(E80*U80,2)</f>
        <v>0</v>
      </c>
      <c r="W80" s="220"/>
      <c r="X80" s="220" t="s">
        <v>292</v>
      </c>
      <c r="Y80" s="210"/>
      <c r="Z80" s="210"/>
      <c r="AA80" s="210"/>
      <c r="AB80" s="210"/>
      <c r="AC80" s="210"/>
      <c r="AD80" s="210"/>
      <c r="AE80" s="210"/>
      <c r="AF80" s="210"/>
      <c r="AG80" s="210" t="s">
        <v>293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1" x14ac:dyDescent="0.25">
      <c r="A81" s="254">
        <v>67</v>
      </c>
      <c r="B81" s="255" t="s">
        <v>2365</v>
      </c>
      <c r="C81" s="263" t="s">
        <v>2366</v>
      </c>
      <c r="D81" s="256" t="s">
        <v>2204</v>
      </c>
      <c r="E81" s="257">
        <v>10</v>
      </c>
      <c r="F81" s="258"/>
      <c r="G81" s="259">
        <f>ROUND(E81*F81,2)</f>
        <v>0</v>
      </c>
      <c r="H81" s="258"/>
      <c r="I81" s="259">
        <f>ROUND(E81*H81,2)</f>
        <v>0</v>
      </c>
      <c r="J81" s="258"/>
      <c r="K81" s="259">
        <f>ROUND(E81*J81,2)</f>
        <v>0</v>
      </c>
      <c r="L81" s="259">
        <v>15</v>
      </c>
      <c r="M81" s="259">
        <f>G81*(1+L81/100)</f>
        <v>0</v>
      </c>
      <c r="N81" s="259">
        <v>0</v>
      </c>
      <c r="O81" s="259">
        <f>ROUND(E81*N81,2)</f>
        <v>0</v>
      </c>
      <c r="P81" s="259">
        <v>0</v>
      </c>
      <c r="Q81" s="259">
        <f>ROUND(E81*P81,2)</f>
        <v>0</v>
      </c>
      <c r="R81" s="259"/>
      <c r="S81" s="259" t="s">
        <v>272</v>
      </c>
      <c r="T81" s="260" t="s">
        <v>244</v>
      </c>
      <c r="U81" s="220">
        <v>0</v>
      </c>
      <c r="V81" s="220">
        <f>ROUND(E81*U81,2)</f>
        <v>0</v>
      </c>
      <c r="W81" s="220"/>
      <c r="X81" s="220" t="s">
        <v>292</v>
      </c>
      <c r="Y81" s="210"/>
      <c r="Z81" s="210"/>
      <c r="AA81" s="210"/>
      <c r="AB81" s="210"/>
      <c r="AC81" s="210"/>
      <c r="AD81" s="210"/>
      <c r="AE81" s="210"/>
      <c r="AF81" s="210"/>
      <c r="AG81" s="210" t="s">
        <v>293</v>
      </c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1" x14ac:dyDescent="0.25">
      <c r="A82" s="254">
        <v>68</v>
      </c>
      <c r="B82" s="255" t="s">
        <v>2367</v>
      </c>
      <c r="C82" s="263" t="s">
        <v>2368</v>
      </c>
      <c r="D82" s="256" t="s">
        <v>2204</v>
      </c>
      <c r="E82" s="257">
        <v>27</v>
      </c>
      <c r="F82" s="258"/>
      <c r="G82" s="259">
        <f>ROUND(E82*F82,2)</f>
        <v>0</v>
      </c>
      <c r="H82" s="258"/>
      <c r="I82" s="259">
        <f>ROUND(E82*H82,2)</f>
        <v>0</v>
      </c>
      <c r="J82" s="258"/>
      <c r="K82" s="259">
        <f>ROUND(E82*J82,2)</f>
        <v>0</v>
      </c>
      <c r="L82" s="259">
        <v>15</v>
      </c>
      <c r="M82" s="259">
        <f>G82*(1+L82/100)</f>
        <v>0</v>
      </c>
      <c r="N82" s="259">
        <v>0</v>
      </c>
      <c r="O82" s="259">
        <f>ROUND(E82*N82,2)</f>
        <v>0</v>
      </c>
      <c r="P82" s="259">
        <v>0</v>
      </c>
      <c r="Q82" s="259">
        <f>ROUND(E82*P82,2)</f>
        <v>0</v>
      </c>
      <c r="R82" s="259"/>
      <c r="S82" s="259" t="s">
        <v>272</v>
      </c>
      <c r="T82" s="260" t="s">
        <v>244</v>
      </c>
      <c r="U82" s="220">
        <v>0</v>
      </c>
      <c r="V82" s="220">
        <f>ROUND(E82*U82,2)</f>
        <v>0</v>
      </c>
      <c r="W82" s="220"/>
      <c r="X82" s="220" t="s">
        <v>292</v>
      </c>
      <c r="Y82" s="210"/>
      <c r="Z82" s="210"/>
      <c r="AA82" s="210"/>
      <c r="AB82" s="210"/>
      <c r="AC82" s="210"/>
      <c r="AD82" s="210"/>
      <c r="AE82" s="210"/>
      <c r="AF82" s="210"/>
      <c r="AG82" s="210" t="s">
        <v>293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1" x14ac:dyDescent="0.25">
      <c r="A83" s="254">
        <v>69</v>
      </c>
      <c r="B83" s="255" t="s">
        <v>2369</v>
      </c>
      <c r="C83" s="263" t="s">
        <v>2370</v>
      </c>
      <c r="D83" s="256" t="s">
        <v>2204</v>
      </c>
      <c r="E83" s="257">
        <v>37</v>
      </c>
      <c r="F83" s="258"/>
      <c r="G83" s="259">
        <f>ROUND(E83*F83,2)</f>
        <v>0</v>
      </c>
      <c r="H83" s="258"/>
      <c r="I83" s="259">
        <f>ROUND(E83*H83,2)</f>
        <v>0</v>
      </c>
      <c r="J83" s="258"/>
      <c r="K83" s="259">
        <f>ROUND(E83*J83,2)</f>
        <v>0</v>
      </c>
      <c r="L83" s="259">
        <v>15</v>
      </c>
      <c r="M83" s="259">
        <f>G83*(1+L83/100)</f>
        <v>0</v>
      </c>
      <c r="N83" s="259">
        <v>0</v>
      </c>
      <c r="O83" s="259">
        <f>ROUND(E83*N83,2)</f>
        <v>0</v>
      </c>
      <c r="P83" s="259">
        <v>0</v>
      </c>
      <c r="Q83" s="259">
        <f>ROUND(E83*P83,2)</f>
        <v>0</v>
      </c>
      <c r="R83" s="259"/>
      <c r="S83" s="259" t="s">
        <v>272</v>
      </c>
      <c r="T83" s="260" t="s">
        <v>244</v>
      </c>
      <c r="U83" s="220">
        <v>0</v>
      </c>
      <c r="V83" s="220">
        <f>ROUND(E83*U83,2)</f>
        <v>0</v>
      </c>
      <c r="W83" s="220"/>
      <c r="X83" s="220" t="s">
        <v>292</v>
      </c>
      <c r="Y83" s="210"/>
      <c r="Z83" s="210"/>
      <c r="AA83" s="210"/>
      <c r="AB83" s="210"/>
      <c r="AC83" s="210"/>
      <c r="AD83" s="210"/>
      <c r="AE83" s="210"/>
      <c r="AF83" s="210"/>
      <c r="AG83" s="210" t="s">
        <v>293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5">
      <c r="A84" s="254">
        <v>70</v>
      </c>
      <c r="B84" s="255" t="s">
        <v>2371</v>
      </c>
      <c r="C84" s="263" t="s">
        <v>2372</v>
      </c>
      <c r="D84" s="256" t="s">
        <v>2204</v>
      </c>
      <c r="E84" s="257">
        <v>45</v>
      </c>
      <c r="F84" s="258"/>
      <c r="G84" s="259">
        <f>ROUND(E84*F84,2)</f>
        <v>0</v>
      </c>
      <c r="H84" s="258"/>
      <c r="I84" s="259">
        <f>ROUND(E84*H84,2)</f>
        <v>0</v>
      </c>
      <c r="J84" s="258"/>
      <c r="K84" s="259">
        <f>ROUND(E84*J84,2)</f>
        <v>0</v>
      </c>
      <c r="L84" s="259">
        <v>15</v>
      </c>
      <c r="M84" s="259">
        <f>G84*(1+L84/100)</f>
        <v>0</v>
      </c>
      <c r="N84" s="259">
        <v>0</v>
      </c>
      <c r="O84" s="259">
        <f>ROUND(E84*N84,2)</f>
        <v>0</v>
      </c>
      <c r="P84" s="259">
        <v>0</v>
      </c>
      <c r="Q84" s="259">
        <f>ROUND(E84*P84,2)</f>
        <v>0</v>
      </c>
      <c r="R84" s="259"/>
      <c r="S84" s="259" t="s">
        <v>272</v>
      </c>
      <c r="T84" s="260" t="s">
        <v>244</v>
      </c>
      <c r="U84" s="220">
        <v>0</v>
      </c>
      <c r="V84" s="220">
        <f>ROUND(E84*U84,2)</f>
        <v>0</v>
      </c>
      <c r="W84" s="220"/>
      <c r="X84" s="220" t="s">
        <v>292</v>
      </c>
      <c r="Y84" s="210"/>
      <c r="Z84" s="210"/>
      <c r="AA84" s="210"/>
      <c r="AB84" s="210"/>
      <c r="AC84" s="210"/>
      <c r="AD84" s="210"/>
      <c r="AE84" s="210"/>
      <c r="AF84" s="210"/>
      <c r="AG84" s="210" t="s">
        <v>293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1" x14ac:dyDescent="0.25">
      <c r="A85" s="254">
        <v>71</v>
      </c>
      <c r="B85" s="255" t="s">
        <v>2373</v>
      </c>
      <c r="C85" s="263" t="s">
        <v>2374</v>
      </c>
      <c r="D85" s="256" t="s">
        <v>2204</v>
      </c>
      <c r="E85" s="257">
        <v>24</v>
      </c>
      <c r="F85" s="258"/>
      <c r="G85" s="259">
        <f>ROUND(E85*F85,2)</f>
        <v>0</v>
      </c>
      <c r="H85" s="258"/>
      <c r="I85" s="259">
        <f>ROUND(E85*H85,2)</f>
        <v>0</v>
      </c>
      <c r="J85" s="258"/>
      <c r="K85" s="259">
        <f>ROUND(E85*J85,2)</f>
        <v>0</v>
      </c>
      <c r="L85" s="259">
        <v>15</v>
      </c>
      <c r="M85" s="259">
        <f>G85*(1+L85/100)</f>
        <v>0</v>
      </c>
      <c r="N85" s="259">
        <v>0</v>
      </c>
      <c r="O85" s="259">
        <f>ROUND(E85*N85,2)</f>
        <v>0</v>
      </c>
      <c r="P85" s="259">
        <v>0</v>
      </c>
      <c r="Q85" s="259">
        <f>ROUND(E85*P85,2)</f>
        <v>0</v>
      </c>
      <c r="R85" s="259"/>
      <c r="S85" s="259" t="s">
        <v>272</v>
      </c>
      <c r="T85" s="260" t="s">
        <v>244</v>
      </c>
      <c r="U85" s="220">
        <v>0</v>
      </c>
      <c r="V85" s="220">
        <f>ROUND(E85*U85,2)</f>
        <v>0</v>
      </c>
      <c r="W85" s="220"/>
      <c r="X85" s="220" t="s">
        <v>292</v>
      </c>
      <c r="Y85" s="210"/>
      <c r="Z85" s="210"/>
      <c r="AA85" s="210"/>
      <c r="AB85" s="210"/>
      <c r="AC85" s="210"/>
      <c r="AD85" s="210"/>
      <c r="AE85" s="210"/>
      <c r="AF85" s="210"/>
      <c r="AG85" s="210" t="s">
        <v>293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5">
      <c r="A86" s="254">
        <v>72</v>
      </c>
      <c r="B86" s="255" t="s">
        <v>2375</v>
      </c>
      <c r="C86" s="263" t="s">
        <v>2376</v>
      </c>
      <c r="D86" s="256" t="s">
        <v>2204</v>
      </c>
      <c r="E86" s="257">
        <v>150</v>
      </c>
      <c r="F86" s="258"/>
      <c r="G86" s="259">
        <f>ROUND(E86*F86,2)</f>
        <v>0</v>
      </c>
      <c r="H86" s="258"/>
      <c r="I86" s="259">
        <f>ROUND(E86*H86,2)</f>
        <v>0</v>
      </c>
      <c r="J86" s="258"/>
      <c r="K86" s="259">
        <f>ROUND(E86*J86,2)</f>
        <v>0</v>
      </c>
      <c r="L86" s="259">
        <v>15</v>
      </c>
      <c r="M86" s="259">
        <f>G86*(1+L86/100)</f>
        <v>0</v>
      </c>
      <c r="N86" s="259">
        <v>0</v>
      </c>
      <c r="O86" s="259">
        <f>ROUND(E86*N86,2)</f>
        <v>0</v>
      </c>
      <c r="P86" s="259">
        <v>0</v>
      </c>
      <c r="Q86" s="259">
        <f>ROUND(E86*P86,2)</f>
        <v>0</v>
      </c>
      <c r="R86" s="259"/>
      <c r="S86" s="259" t="s">
        <v>272</v>
      </c>
      <c r="T86" s="260" t="s">
        <v>244</v>
      </c>
      <c r="U86" s="220">
        <v>0</v>
      </c>
      <c r="V86" s="220">
        <f>ROUND(E86*U86,2)</f>
        <v>0</v>
      </c>
      <c r="W86" s="220"/>
      <c r="X86" s="220" t="s">
        <v>292</v>
      </c>
      <c r="Y86" s="210"/>
      <c r="Z86" s="210"/>
      <c r="AA86" s="210"/>
      <c r="AB86" s="210"/>
      <c r="AC86" s="210"/>
      <c r="AD86" s="210"/>
      <c r="AE86" s="210"/>
      <c r="AF86" s="210"/>
      <c r="AG86" s="210" t="s">
        <v>293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1" x14ac:dyDescent="0.25">
      <c r="A87" s="254">
        <v>73</v>
      </c>
      <c r="B87" s="255" t="s">
        <v>2377</v>
      </c>
      <c r="C87" s="263" t="s">
        <v>2378</v>
      </c>
      <c r="D87" s="256" t="s">
        <v>2204</v>
      </c>
      <c r="E87" s="257">
        <v>50</v>
      </c>
      <c r="F87" s="258"/>
      <c r="G87" s="259">
        <f>ROUND(E87*F87,2)</f>
        <v>0</v>
      </c>
      <c r="H87" s="258"/>
      <c r="I87" s="259">
        <f>ROUND(E87*H87,2)</f>
        <v>0</v>
      </c>
      <c r="J87" s="258"/>
      <c r="K87" s="259">
        <f>ROUND(E87*J87,2)</f>
        <v>0</v>
      </c>
      <c r="L87" s="259">
        <v>15</v>
      </c>
      <c r="M87" s="259">
        <f>G87*(1+L87/100)</f>
        <v>0</v>
      </c>
      <c r="N87" s="259">
        <v>0</v>
      </c>
      <c r="O87" s="259">
        <f>ROUND(E87*N87,2)</f>
        <v>0</v>
      </c>
      <c r="P87" s="259">
        <v>0</v>
      </c>
      <c r="Q87" s="259">
        <f>ROUND(E87*P87,2)</f>
        <v>0</v>
      </c>
      <c r="R87" s="259"/>
      <c r="S87" s="259" t="s">
        <v>272</v>
      </c>
      <c r="T87" s="260" t="s">
        <v>244</v>
      </c>
      <c r="U87" s="220">
        <v>0</v>
      </c>
      <c r="V87" s="220">
        <f>ROUND(E87*U87,2)</f>
        <v>0</v>
      </c>
      <c r="W87" s="220"/>
      <c r="X87" s="220" t="s">
        <v>292</v>
      </c>
      <c r="Y87" s="210"/>
      <c r="Z87" s="210"/>
      <c r="AA87" s="210"/>
      <c r="AB87" s="210"/>
      <c r="AC87" s="210"/>
      <c r="AD87" s="210"/>
      <c r="AE87" s="210"/>
      <c r="AF87" s="210"/>
      <c r="AG87" s="210" t="s">
        <v>293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5">
      <c r="A88" s="254">
        <v>74</v>
      </c>
      <c r="B88" s="255" t="s">
        <v>2379</v>
      </c>
      <c r="C88" s="263" t="s">
        <v>2380</v>
      </c>
      <c r="D88" s="256" t="s">
        <v>2204</v>
      </c>
      <c r="E88" s="257">
        <v>30</v>
      </c>
      <c r="F88" s="258"/>
      <c r="G88" s="259">
        <f>ROUND(E88*F88,2)</f>
        <v>0</v>
      </c>
      <c r="H88" s="258"/>
      <c r="I88" s="259">
        <f>ROUND(E88*H88,2)</f>
        <v>0</v>
      </c>
      <c r="J88" s="258"/>
      <c r="K88" s="259">
        <f>ROUND(E88*J88,2)</f>
        <v>0</v>
      </c>
      <c r="L88" s="259">
        <v>15</v>
      </c>
      <c r="M88" s="259">
        <f>G88*(1+L88/100)</f>
        <v>0</v>
      </c>
      <c r="N88" s="259">
        <v>0</v>
      </c>
      <c r="O88" s="259">
        <f>ROUND(E88*N88,2)</f>
        <v>0</v>
      </c>
      <c r="P88" s="259">
        <v>0</v>
      </c>
      <c r="Q88" s="259">
        <f>ROUND(E88*P88,2)</f>
        <v>0</v>
      </c>
      <c r="R88" s="259"/>
      <c r="S88" s="259" t="s">
        <v>272</v>
      </c>
      <c r="T88" s="260" t="s">
        <v>244</v>
      </c>
      <c r="U88" s="220">
        <v>0</v>
      </c>
      <c r="V88" s="220">
        <f>ROUND(E88*U88,2)</f>
        <v>0</v>
      </c>
      <c r="W88" s="220"/>
      <c r="X88" s="220" t="s">
        <v>292</v>
      </c>
      <c r="Y88" s="210"/>
      <c r="Z88" s="210"/>
      <c r="AA88" s="210"/>
      <c r="AB88" s="210"/>
      <c r="AC88" s="210"/>
      <c r="AD88" s="210"/>
      <c r="AE88" s="210"/>
      <c r="AF88" s="210"/>
      <c r="AG88" s="210" t="s">
        <v>293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1" x14ac:dyDescent="0.25">
      <c r="A89" s="254">
        <v>75</v>
      </c>
      <c r="B89" s="255" t="s">
        <v>2381</v>
      </c>
      <c r="C89" s="263" t="s">
        <v>2382</v>
      </c>
      <c r="D89" s="256" t="s">
        <v>564</v>
      </c>
      <c r="E89" s="257">
        <v>90</v>
      </c>
      <c r="F89" s="258"/>
      <c r="G89" s="259">
        <f>ROUND(E89*F89,2)</f>
        <v>0</v>
      </c>
      <c r="H89" s="258"/>
      <c r="I89" s="259">
        <f>ROUND(E89*H89,2)</f>
        <v>0</v>
      </c>
      <c r="J89" s="258"/>
      <c r="K89" s="259">
        <f>ROUND(E89*J89,2)</f>
        <v>0</v>
      </c>
      <c r="L89" s="259">
        <v>15</v>
      </c>
      <c r="M89" s="259">
        <f>G89*(1+L89/100)</f>
        <v>0</v>
      </c>
      <c r="N89" s="259">
        <v>0</v>
      </c>
      <c r="O89" s="259">
        <f>ROUND(E89*N89,2)</f>
        <v>0</v>
      </c>
      <c r="P89" s="259">
        <v>0</v>
      </c>
      <c r="Q89" s="259">
        <f>ROUND(E89*P89,2)</f>
        <v>0</v>
      </c>
      <c r="R89" s="259"/>
      <c r="S89" s="259" t="s">
        <v>272</v>
      </c>
      <c r="T89" s="260" t="s">
        <v>244</v>
      </c>
      <c r="U89" s="220">
        <v>0</v>
      </c>
      <c r="V89" s="220">
        <f>ROUND(E89*U89,2)</f>
        <v>0</v>
      </c>
      <c r="W89" s="220"/>
      <c r="X89" s="220" t="s">
        <v>292</v>
      </c>
      <c r="Y89" s="210"/>
      <c r="Z89" s="210"/>
      <c r="AA89" s="210"/>
      <c r="AB89" s="210"/>
      <c r="AC89" s="210"/>
      <c r="AD89" s="210"/>
      <c r="AE89" s="210"/>
      <c r="AF89" s="210"/>
      <c r="AG89" s="210" t="s">
        <v>293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1" x14ac:dyDescent="0.25">
      <c r="A90" s="254">
        <v>76</v>
      </c>
      <c r="B90" s="255" t="s">
        <v>2383</v>
      </c>
      <c r="C90" s="263" t="s">
        <v>2384</v>
      </c>
      <c r="D90" s="256" t="s">
        <v>564</v>
      </c>
      <c r="E90" s="257">
        <v>7152</v>
      </c>
      <c r="F90" s="258"/>
      <c r="G90" s="259">
        <f>ROUND(E90*F90,2)</f>
        <v>0</v>
      </c>
      <c r="H90" s="258"/>
      <c r="I90" s="259">
        <f>ROUND(E90*H90,2)</f>
        <v>0</v>
      </c>
      <c r="J90" s="258"/>
      <c r="K90" s="259">
        <f>ROUND(E90*J90,2)</f>
        <v>0</v>
      </c>
      <c r="L90" s="259">
        <v>15</v>
      </c>
      <c r="M90" s="259">
        <f>G90*(1+L90/100)</f>
        <v>0</v>
      </c>
      <c r="N90" s="259">
        <v>0</v>
      </c>
      <c r="O90" s="259">
        <f>ROUND(E90*N90,2)</f>
        <v>0</v>
      </c>
      <c r="P90" s="259">
        <v>0</v>
      </c>
      <c r="Q90" s="259">
        <f>ROUND(E90*P90,2)</f>
        <v>0</v>
      </c>
      <c r="R90" s="259"/>
      <c r="S90" s="259" t="s">
        <v>272</v>
      </c>
      <c r="T90" s="260" t="s">
        <v>244</v>
      </c>
      <c r="U90" s="220">
        <v>0</v>
      </c>
      <c r="V90" s="220">
        <f>ROUND(E90*U90,2)</f>
        <v>0</v>
      </c>
      <c r="W90" s="220"/>
      <c r="X90" s="220" t="s">
        <v>292</v>
      </c>
      <c r="Y90" s="210"/>
      <c r="Z90" s="210"/>
      <c r="AA90" s="210"/>
      <c r="AB90" s="210"/>
      <c r="AC90" s="210"/>
      <c r="AD90" s="210"/>
      <c r="AE90" s="210"/>
      <c r="AF90" s="210"/>
      <c r="AG90" s="210" t="s">
        <v>293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5">
      <c r="A91" s="254">
        <v>77</v>
      </c>
      <c r="B91" s="255" t="s">
        <v>2385</v>
      </c>
      <c r="C91" s="263" t="s">
        <v>2386</v>
      </c>
      <c r="D91" s="256" t="s">
        <v>564</v>
      </c>
      <c r="E91" s="257">
        <v>160</v>
      </c>
      <c r="F91" s="258"/>
      <c r="G91" s="259">
        <f>ROUND(E91*F91,2)</f>
        <v>0</v>
      </c>
      <c r="H91" s="258"/>
      <c r="I91" s="259">
        <f>ROUND(E91*H91,2)</f>
        <v>0</v>
      </c>
      <c r="J91" s="258"/>
      <c r="K91" s="259">
        <f>ROUND(E91*J91,2)</f>
        <v>0</v>
      </c>
      <c r="L91" s="259">
        <v>15</v>
      </c>
      <c r="M91" s="259">
        <f>G91*(1+L91/100)</f>
        <v>0</v>
      </c>
      <c r="N91" s="259">
        <v>0</v>
      </c>
      <c r="O91" s="259">
        <f>ROUND(E91*N91,2)</f>
        <v>0</v>
      </c>
      <c r="P91" s="259">
        <v>0</v>
      </c>
      <c r="Q91" s="259">
        <f>ROUND(E91*P91,2)</f>
        <v>0</v>
      </c>
      <c r="R91" s="259"/>
      <c r="S91" s="259" t="s">
        <v>272</v>
      </c>
      <c r="T91" s="260" t="s">
        <v>244</v>
      </c>
      <c r="U91" s="220">
        <v>0</v>
      </c>
      <c r="V91" s="220">
        <f>ROUND(E91*U91,2)</f>
        <v>0</v>
      </c>
      <c r="W91" s="220"/>
      <c r="X91" s="220" t="s">
        <v>292</v>
      </c>
      <c r="Y91" s="210"/>
      <c r="Z91" s="210"/>
      <c r="AA91" s="210"/>
      <c r="AB91" s="210"/>
      <c r="AC91" s="210"/>
      <c r="AD91" s="210"/>
      <c r="AE91" s="210"/>
      <c r="AF91" s="210"/>
      <c r="AG91" s="210" t="s">
        <v>293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5">
      <c r="A92" s="254">
        <v>78</v>
      </c>
      <c r="B92" s="255" t="s">
        <v>2387</v>
      </c>
      <c r="C92" s="263" t="s">
        <v>2388</v>
      </c>
      <c r="D92" s="256" t="s">
        <v>564</v>
      </c>
      <c r="E92" s="257">
        <v>5565</v>
      </c>
      <c r="F92" s="258"/>
      <c r="G92" s="259">
        <f>ROUND(E92*F92,2)</f>
        <v>0</v>
      </c>
      <c r="H92" s="258"/>
      <c r="I92" s="259">
        <f>ROUND(E92*H92,2)</f>
        <v>0</v>
      </c>
      <c r="J92" s="258"/>
      <c r="K92" s="259">
        <f>ROUND(E92*J92,2)</f>
        <v>0</v>
      </c>
      <c r="L92" s="259">
        <v>15</v>
      </c>
      <c r="M92" s="259">
        <f>G92*(1+L92/100)</f>
        <v>0</v>
      </c>
      <c r="N92" s="259">
        <v>0</v>
      </c>
      <c r="O92" s="259">
        <f>ROUND(E92*N92,2)</f>
        <v>0</v>
      </c>
      <c r="P92" s="259">
        <v>0</v>
      </c>
      <c r="Q92" s="259">
        <f>ROUND(E92*P92,2)</f>
        <v>0</v>
      </c>
      <c r="R92" s="259"/>
      <c r="S92" s="259" t="s">
        <v>272</v>
      </c>
      <c r="T92" s="260" t="s">
        <v>244</v>
      </c>
      <c r="U92" s="220">
        <v>0</v>
      </c>
      <c r="V92" s="220">
        <f>ROUND(E92*U92,2)</f>
        <v>0</v>
      </c>
      <c r="W92" s="220"/>
      <c r="X92" s="220" t="s">
        <v>292</v>
      </c>
      <c r="Y92" s="210"/>
      <c r="Z92" s="210"/>
      <c r="AA92" s="210"/>
      <c r="AB92" s="210"/>
      <c r="AC92" s="210"/>
      <c r="AD92" s="210"/>
      <c r="AE92" s="210"/>
      <c r="AF92" s="210"/>
      <c r="AG92" s="210" t="s">
        <v>293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5">
      <c r="A93" s="254">
        <v>79</v>
      </c>
      <c r="B93" s="255" t="s">
        <v>2389</v>
      </c>
      <c r="C93" s="263" t="s">
        <v>2390</v>
      </c>
      <c r="D93" s="256" t="s">
        <v>564</v>
      </c>
      <c r="E93" s="257">
        <v>45</v>
      </c>
      <c r="F93" s="258"/>
      <c r="G93" s="259">
        <f>ROUND(E93*F93,2)</f>
        <v>0</v>
      </c>
      <c r="H93" s="258"/>
      <c r="I93" s="259">
        <f>ROUND(E93*H93,2)</f>
        <v>0</v>
      </c>
      <c r="J93" s="258"/>
      <c r="K93" s="259">
        <f>ROUND(E93*J93,2)</f>
        <v>0</v>
      </c>
      <c r="L93" s="259">
        <v>15</v>
      </c>
      <c r="M93" s="259">
        <f>G93*(1+L93/100)</f>
        <v>0</v>
      </c>
      <c r="N93" s="259">
        <v>0</v>
      </c>
      <c r="O93" s="259">
        <f>ROUND(E93*N93,2)</f>
        <v>0</v>
      </c>
      <c r="P93" s="259">
        <v>0</v>
      </c>
      <c r="Q93" s="259">
        <f>ROUND(E93*P93,2)</f>
        <v>0</v>
      </c>
      <c r="R93" s="259"/>
      <c r="S93" s="259" t="s">
        <v>272</v>
      </c>
      <c r="T93" s="260" t="s">
        <v>244</v>
      </c>
      <c r="U93" s="220">
        <v>0</v>
      </c>
      <c r="V93" s="220">
        <f>ROUND(E93*U93,2)</f>
        <v>0</v>
      </c>
      <c r="W93" s="220"/>
      <c r="X93" s="220" t="s">
        <v>292</v>
      </c>
      <c r="Y93" s="210"/>
      <c r="Z93" s="210"/>
      <c r="AA93" s="210"/>
      <c r="AB93" s="210"/>
      <c r="AC93" s="210"/>
      <c r="AD93" s="210"/>
      <c r="AE93" s="210"/>
      <c r="AF93" s="210"/>
      <c r="AG93" s="210" t="s">
        <v>293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5">
      <c r="A94" s="254">
        <v>80</v>
      </c>
      <c r="B94" s="255" t="s">
        <v>2391</v>
      </c>
      <c r="C94" s="263" t="s">
        <v>2392</v>
      </c>
      <c r="D94" s="256" t="s">
        <v>564</v>
      </c>
      <c r="E94" s="257">
        <v>60</v>
      </c>
      <c r="F94" s="258"/>
      <c r="G94" s="259">
        <f>ROUND(E94*F94,2)</f>
        <v>0</v>
      </c>
      <c r="H94" s="258"/>
      <c r="I94" s="259">
        <f>ROUND(E94*H94,2)</f>
        <v>0</v>
      </c>
      <c r="J94" s="258"/>
      <c r="K94" s="259">
        <f>ROUND(E94*J94,2)</f>
        <v>0</v>
      </c>
      <c r="L94" s="259">
        <v>15</v>
      </c>
      <c r="M94" s="259">
        <f>G94*(1+L94/100)</f>
        <v>0</v>
      </c>
      <c r="N94" s="259">
        <v>0</v>
      </c>
      <c r="O94" s="259">
        <f>ROUND(E94*N94,2)</f>
        <v>0</v>
      </c>
      <c r="P94" s="259">
        <v>0</v>
      </c>
      <c r="Q94" s="259">
        <f>ROUND(E94*P94,2)</f>
        <v>0</v>
      </c>
      <c r="R94" s="259"/>
      <c r="S94" s="259" t="s">
        <v>272</v>
      </c>
      <c r="T94" s="260" t="s">
        <v>244</v>
      </c>
      <c r="U94" s="220">
        <v>0</v>
      </c>
      <c r="V94" s="220">
        <f>ROUND(E94*U94,2)</f>
        <v>0</v>
      </c>
      <c r="W94" s="220"/>
      <c r="X94" s="220" t="s">
        <v>292</v>
      </c>
      <c r="Y94" s="210"/>
      <c r="Z94" s="210"/>
      <c r="AA94" s="210"/>
      <c r="AB94" s="210"/>
      <c r="AC94" s="210"/>
      <c r="AD94" s="210"/>
      <c r="AE94" s="210"/>
      <c r="AF94" s="210"/>
      <c r="AG94" s="210" t="s">
        <v>293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1" x14ac:dyDescent="0.25">
      <c r="A95" s="254">
        <v>81</v>
      </c>
      <c r="B95" s="255" t="s">
        <v>2393</v>
      </c>
      <c r="C95" s="263" t="s">
        <v>2394</v>
      </c>
      <c r="D95" s="256" t="s">
        <v>342</v>
      </c>
      <c r="E95" s="257">
        <v>1</v>
      </c>
      <c r="F95" s="258"/>
      <c r="G95" s="259">
        <f>ROUND(E95*F95,2)</f>
        <v>0</v>
      </c>
      <c r="H95" s="258"/>
      <c r="I95" s="259">
        <f>ROUND(E95*H95,2)</f>
        <v>0</v>
      </c>
      <c r="J95" s="258"/>
      <c r="K95" s="259">
        <f>ROUND(E95*J95,2)</f>
        <v>0</v>
      </c>
      <c r="L95" s="259">
        <v>15</v>
      </c>
      <c r="M95" s="259">
        <f>G95*(1+L95/100)</f>
        <v>0</v>
      </c>
      <c r="N95" s="259">
        <v>0</v>
      </c>
      <c r="O95" s="259">
        <f>ROUND(E95*N95,2)</f>
        <v>0</v>
      </c>
      <c r="P95" s="259">
        <v>0</v>
      </c>
      <c r="Q95" s="259">
        <f>ROUND(E95*P95,2)</f>
        <v>0</v>
      </c>
      <c r="R95" s="259"/>
      <c r="S95" s="259" t="s">
        <v>272</v>
      </c>
      <c r="T95" s="260" t="s">
        <v>244</v>
      </c>
      <c r="U95" s="220">
        <v>0</v>
      </c>
      <c r="V95" s="220">
        <f>ROUND(E95*U95,2)</f>
        <v>0</v>
      </c>
      <c r="W95" s="220"/>
      <c r="X95" s="220" t="s">
        <v>292</v>
      </c>
      <c r="Y95" s="210"/>
      <c r="Z95" s="210"/>
      <c r="AA95" s="210"/>
      <c r="AB95" s="210"/>
      <c r="AC95" s="210"/>
      <c r="AD95" s="210"/>
      <c r="AE95" s="210"/>
      <c r="AF95" s="210"/>
      <c r="AG95" s="210" t="s">
        <v>293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5">
      <c r="A96" s="231">
        <v>82</v>
      </c>
      <c r="B96" s="232" t="s">
        <v>2395</v>
      </c>
      <c r="C96" s="242" t="s">
        <v>2396</v>
      </c>
      <c r="D96" s="233" t="s">
        <v>271</v>
      </c>
      <c r="E96" s="234">
        <v>1</v>
      </c>
      <c r="F96" s="235"/>
      <c r="G96" s="236">
        <f>ROUND(E96*F96,2)</f>
        <v>0</v>
      </c>
      <c r="H96" s="235"/>
      <c r="I96" s="236">
        <f>ROUND(E96*H96,2)</f>
        <v>0</v>
      </c>
      <c r="J96" s="235"/>
      <c r="K96" s="236">
        <f>ROUND(E96*J96,2)</f>
        <v>0</v>
      </c>
      <c r="L96" s="236">
        <v>15</v>
      </c>
      <c r="M96" s="236">
        <f>G96*(1+L96/100)</f>
        <v>0</v>
      </c>
      <c r="N96" s="236">
        <v>0</v>
      </c>
      <c r="O96" s="236">
        <f>ROUND(E96*N96,2)</f>
        <v>0</v>
      </c>
      <c r="P96" s="236">
        <v>0</v>
      </c>
      <c r="Q96" s="236">
        <f>ROUND(E96*P96,2)</f>
        <v>0</v>
      </c>
      <c r="R96" s="236"/>
      <c r="S96" s="236" t="s">
        <v>272</v>
      </c>
      <c r="T96" s="237" t="s">
        <v>244</v>
      </c>
      <c r="U96" s="220">
        <v>0</v>
      </c>
      <c r="V96" s="220">
        <f>ROUND(E96*U96,2)</f>
        <v>0</v>
      </c>
      <c r="W96" s="220"/>
      <c r="X96" s="220" t="s">
        <v>292</v>
      </c>
      <c r="Y96" s="210"/>
      <c r="Z96" s="210"/>
      <c r="AA96" s="210"/>
      <c r="AB96" s="210"/>
      <c r="AC96" s="210"/>
      <c r="AD96" s="210"/>
      <c r="AE96" s="210"/>
      <c r="AF96" s="210"/>
      <c r="AG96" s="210" t="s">
        <v>293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5">
      <c r="A97" s="217"/>
      <c r="B97" s="218"/>
      <c r="C97" s="243" t="s">
        <v>2295</v>
      </c>
      <c r="D97" s="239"/>
      <c r="E97" s="239"/>
      <c r="F97" s="239"/>
      <c r="G97" s="239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10"/>
      <c r="Z97" s="210"/>
      <c r="AA97" s="210"/>
      <c r="AB97" s="210"/>
      <c r="AC97" s="210"/>
      <c r="AD97" s="210"/>
      <c r="AE97" s="210"/>
      <c r="AF97" s="210"/>
      <c r="AG97" s="210" t="s">
        <v>248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x14ac:dyDescent="0.25">
      <c r="A98" s="225" t="s">
        <v>238</v>
      </c>
      <c r="B98" s="226" t="s">
        <v>106</v>
      </c>
      <c r="C98" s="241" t="s">
        <v>108</v>
      </c>
      <c r="D98" s="227"/>
      <c r="E98" s="228"/>
      <c r="F98" s="229"/>
      <c r="G98" s="229">
        <f>SUMIF(AG99:AG121,"&lt;&gt;NOR",G99:G121)</f>
        <v>0</v>
      </c>
      <c r="H98" s="229"/>
      <c r="I98" s="229">
        <f>SUM(I99:I121)</f>
        <v>0</v>
      </c>
      <c r="J98" s="229"/>
      <c r="K98" s="229">
        <f>SUM(K99:K121)</f>
        <v>0</v>
      </c>
      <c r="L98" s="229"/>
      <c r="M98" s="229">
        <f>SUM(M99:M121)</f>
        <v>0</v>
      </c>
      <c r="N98" s="229"/>
      <c r="O98" s="229">
        <f>SUM(O99:O121)</f>
        <v>0</v>
      </c>
      <c r="P98" s="229"/>
      <c r="Q98" s="229">
        <f>SUM(Q99:Q121)</f>
        <v>0</v>
      </c>
      <c r="R98" s="229"/>
      <c r="S98" s="229"/>
      <c r="T98" s="230"/>
      <c r="U98" s="224"/>
      <c r="V98" s="224">
        <f>SUM(V99:V121)</f>
        <v>0</v>
      </c>
      <c r="W98" s="224"/>
      <c r="X98" s="224"/>
      <c r="AG98" t="s">
        <v>239</v>
      </c>
    </row>
    <row r="99" spans="1:60" outlineLevel="1" x14ac:dyDescent="0.25">
      <c r="A99" s="254">
        <v>83</v>
      </c>
      <c r="B99" s="255" t="s">
        <v>2397</v>
      </c>
      <c r="C99" s="263" t="s">
        <v>2398</v>
      </c>
      <c r="D99" s="256" t="s">
        <v>2204</v>
      </c>
      <c r="E99" s="257">
        <v>1</v>
      </c>
      <c r="F99" s="258"/>
      <c r="G99" s="259">
        <f>ROUND(E99*F99,2)</f>
        <v>0</v>
      </c>
      <c r="H99" s="258"/>
      <c r="I99" s="259">
        <f>ROUND(E99*H99,2)</f>
        <v>0</v>
      </c>
      <c r="J99" s="258"/>
      <c r="K99" s="259">
        <f>ROUND(E99*J99,2)</f>
        <v>0</v>
      </c>
      <c r="L99" s="259">
        <v>15</v>
      </c>
      <c r="M99" s="259">
        <f>G99*(1+L99/100)</f>
        <v>0</v>
      </c>
      <c r="N99" s="259">
        <v>0</v>
      </c>
      <c r="O99" s="259">
        <f>ROUND(E99*N99,2)</f>
        <v>0</v>
      </c>
      <c r="P99" s="259">
        <v>0</v>
      </c>
      <c r="Q99" s="259">
        <f>ROUND(E99*P99,2)</f>
        <v>0</v>
      </c>
      <c r="R99" s="259"/>
      <c r="S99" s="259" t="s">
        <v>272</v>
      </c>
      <c r="T99" s="260" t="s">
        <v>244</v>
      </c>
      <c r="U99" s="220">
        <v>0</v>
      </c>
      <c r="V99" s="220">
        <f>ROUND(E99*U99,2)</f>
        <v>0</v>
      </c>
      <c r="W99" s="220"/>
      <c r="X99" s="220" t="s">
        <v>292</v>
      </c>
      <c r="Y99" s="210"/>
      <c r="Z99" s="210"/>
      <c r="AA99" s="210"/>
      <c r="AB99" s="210"/>
      <c r="AC99" s="210"/>
      <c r="AD99" s="210"/>
      <c r="AE99" s="210"/>
      <c r="AF99" s="210"/>
      <c r="AG99" s="210" t="s">
        <v>293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5">
      <c r="A100" s="254">
        <v>84</v>
      </c>
      <c r="B100" s="255" t="s">
        <v>2399</v>
      </c>
      <c r="C100" s="263" t="s">
        <v>2352</v>
      </c>
      <c r="D100" s="256" t="s">
        <v>2204</v>
      </c>
      <c r="E100" s="257">
        <v>1</v>
      </c>
      <c r="F100" s="258"/>
      <c r="G100" s="259">
        <f>ROUND(E100*F100,2)</f>
        <v>0</v>
      </c>
      <c r="H100" s="258"/>
      <c r="I100" s="259">
        <f>ROUND(E100*H100,2)</f>
        <v>0</v>
      </c>
      <c r="J100" s="258"/>
      <c r="K100" s="259">
        <f>ROUND(E100*J100,2)</f>
        <v>0</v>
      </c>
      <c r="L100" s="259">
        <v>15</v>
      </c>
      <c r="M100" s="259">
        <f>G100*(1+L100/100)</f>
        <v>0</v>
      </c>
      <c r="N100" s="259">
        <v>0</v>
      </c>
      <c r="O100" s="259">
        <f>ROUND(E100*N100,2)</f>
        <v>0</v>
      </c>
      <c r="P100" s="259">
        <v>0</v>
      </c>
      <c r="Q100" s="259">
        <f>ROUND(E100*P100,2)</f>
        <v>0</v>
      </c>
      <c r="R100" s="259"/>
      <c r="S100" s="259" t="s">
        <v>272</v>
      </c>
      <c r="T100" s="260" t="s">
        <v>244</v>
      </c>
      <c r="U100" s="220">
        <v>0</v>
      </c>
      <c r="V100" s="220">
        <f>ROUND(E100*U100,2)</f>
        <v>0</v>
      </c>
      <c r="W100" s="220"/>
      <c r="X100" s="220" t="s">
        <v>292</v>
      </c>
      <c r="Y100" s="210"/>
      <c r="Z100" s="210"/>
      <c r="AA100" s="210"/>
      <c r="AB100" s="210"/>
      <c r="AC100" s="210"/>
      <c r="AD100" s="210"/>
      <c r="AE100" s="210"/>
      <c r="AF100" s="210"/>
      <c r="AG100" s="210" t="s">
        <v>293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1" x14ac:dyDescent="0.25">
      <c r="A101" s="254">
        <v>85</v>
      </c>
      <c r="B101" s="255" t="s">
        <v>2400</v>
      </c>
      <c r="C101" s="263" t="s">
        <v>2354</v>
      </c>
      <c r="D101" s="256" t="s">
        <v>2204</v>
      </c>
      <c r="E101" s="257">
        <v>2</v>
      </c>
      <c r="F101" s="258"/>
      <c r="G101" s="259">
        <f>ROUND(E101*F101,2)</f>
        <v>0</v>
      </c>
      <c r="H101" s="258"/>
      <c r="I101" s="259">
        <f>ROUND(E101*H101,2)</f>
        <v>0</v>
      </c>
      <c r="J101" s="258"/>
      <c r="K101" s="259">
        <f>ROUND(E101*J101,2)</f>
        <v>0</v>
      </c>
      <c r="L101" s="259">
        <v>15</v>
      </c>
      <c r="M101" s="259">
        <f>G101*(1+L101/100)</f>
        <v>0</v>
      </c>
      <c r="N101" s="259">
        <v>0</v>
      </c>
      <c r="O101" s="259">
        <f>ROUND(E101*N101,2)</f>
        <v>0</v>
      </c>
      <c r="P101" s="259">
        <v>0</v>
      </c>
      <c r="Q101" s="259">
        <f>ROUND(E101*P101,2)</f>
        <v>0</v>
      </c>
      <c r="R101" s="259"/>
      <c r="S101" s="259" t="s">
        <v>272</v>
      </c>
      <c r="T101" s="260" t="s">
        <v>244</v>
      </c>
      <c r="U101" s="220">
        <v>0</v>
      </c>
      <c r="V101" s="220">
        <f>ROUND(E101*U101,2)</f>
        <v>0</v>
      </c>
      <c r="W101" s="220"/>
      <c r="X101" s="220" t="s">
        <v>292</v>
      </c>
      <c r="Y101" s="210"/>
      <c r="Z101" s="210"/>
      <c r="AA101" s="210"/>
      <c r="AB101" s="210"/>
      <c r="AC101" s="210"/>
      <c r="AD101" s="210"/>
      <c r="AE101" s="210"/>
      <c r="AF101" s="210"/>
      <c r="AG101" s="210" t="s">
        <v>293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5">
      <c r="A102" s="254">
        <v>86</v>
      </c>
      <c r="B102" s="255" t="s">
        <v>2401</v>
      </c>
      <c r="C102" s="263" t="s">
        <v>2356</v>
      </c>
      <c r="D102" s="256" t="s">
        <v>2204</v>
      </c>
      <c r="E102" s="257">
        <v>1</v>
      </c>
      <c r="F102" s="258"/>
      <c r="G102" s="259">
        <f>ROUND(E102*F102,2)</f>
        <v>0</v>
      </c>
      <c r="H102" s="258"/>
      <c r="I102" s="259">
        <f>ROUND(E102*H102,2)</f>
        <v>0</v>
      </c>
      <c r="J102" s="258"/>
      <c r="K102" s="259">
        <f>ROUND(E102*J102,2)</f>
        <v>0</v>
      </c>
      <c r="L102" s="259">
        <v>15</v>
      </c>
      <c r="M102" s="259">
        <f>G102*(1+L102/100)</f>
        <v>0</v>
      </c>
      <c r="N102" s="259">
        <v>0</v>
      </c>
      <c r="O102" s="259">
        <f>ROUND(E102*N102,2)</f>
        <v>0</v>
      </c>
      <c r="P102" s="259">
        <v>0</v>
      </c>
      <c r="Q102" s="259">
        <f>ROUND(E102*P102,2)</f>
        <v>0</v>
      </c>
      <c r="R102" s="259"/>
      <c r="S102" s="259" t="s">
        <v>272</v>
      </c>
      <c r="T102" s="260" t="s">
        <v>244</v>
      </c>
      <c r="U102" s="220">
        <v>0</v>
      </c>
      <c r="V102" s="220">
        <f>ROUND(E102*U102,2)</f>
        <v>0</v>
      </c>
      <c r="W102" s="220"/>
      <c r="X102" s="220" t="s">
        <v>292</v>
      </c>
      <c r="Y102" s="210"/>
      <c r="Z102" s="210"/>
      <c r="AA102" s="210"/>
      <c r="AB102" s="210"/>
      <c r="AC102" s="210"/>
      <c r="AD102" s="210"/>
      <c r="AE102" s="210"/>
      <c r="AF102" s="210"/>
      <c r="AG102" s="210" t="s">
        <v>293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1" x14ac:dyDescent="0.25">
      <c r="A103" s="254">
        <v>87</v>
      </c>
      <c r="B103" s="255" t="s">
        <v>2402</v>
      </c>
      <c r="C103" s="263" t="s">
        <v>2358</v>
      </c>
      <c r="D103" s="256" t="s">
        <v>2204</v>
      </c>
      <c r="E103" s="257">
        <v>2</v>
      </c>
      <c r="F103" s="258"/>
      <c r="G103" s="259">
        <f>ROUND(E103*F103,2)</f>
        <v>0</v>
      </c>
      <c r="H103" s="258"/>
      <c r="I103" s="259">
        <f>ROUND(E103*H103,2)</f>
        <v>0</v>
      </c>
      <c r="J103" s="258"/>
      <c r="K103" s="259">
        <f>ROUND(E103*J103,2)</f>
        <v>0</v>
      </c>
      <c r="L103" s="259">
        <v>15</v>
      </c>
      <c r="M103" s="259">
        <f>G103*(1+L103/100)</f>
        <v>0</v>
      </c>
      <c r="N103" s="259">
        <v>0</v>
      </c>
      <c r="O103" s="259">
        <f>ROUND(E103*N103,2)</f>
        <v>0</v>
      </c>
      <c r="P103" s="259">
        <v>0</v>
      </c>
      <c r="Q103" s="259">
        <f>ROUND(E103*P103,2)</f>
        <v>0</v>
      </c>
      <c r="R103" s="259"/>
      <c r="S103" s="259" t="s">
        <v>272</v>
      </c>
      <c r="T103" s="260" t="s">
        <v>244</v>
      </c>
      <c r="U103" s="220">
        <v>0</v>
      </c>
      <c r="V103" s="220">
        <f>ROUND(E103*U103,2)</f>
        <v>0</v>
      </c>
      <c r="W103" s="220"/>
      <c r="X103" s="220" t="s">
        <v>292</v>
      </c>
      <c r="Y103" s="210"/>
      <c r="Z103" s="210"/>
      <c r="AA103" s="210"/>
      <c r="AB103" s="210"/>
      <c r="AC103" s="210"/>
      <c r="AD103" s="210"/>
      <c r="AE103" s="210"/>
      <c r="AF103" s="210"/>
      <c r="AG103" s="210" t="s">
        <v>293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5">
      <c r="A104" s="254">
        <v>88</v>
      </c>
      <c r="B104" s="255" t="s">
        <v>2403</v>
      </c>
      <c r="C104" s="263" t="s">
        <v>2360</v>
      </c>
      <c r="D104" s="256" t="s">
        <v>2204</v>
      </c>
      <c r="E104" s="257">
        <v>5</v>
      </c>
      <c r="F104" s="258"/>
      <c r="G104" s="259">
        <f>ROUND(E104*F104,2)</f>
        <v>0</v>
      </c>
      <c r="H104" s="258"/>
      <c r="I104" s="259">
        <f>ROUND(E104*H104,2)</f>
        <v>0</v>
      </c>
      <c r="J104" s="258"/>
      <c r="K104" s="259">
        <f>ROUND(E104*J104,2)</f>
        <v>0</v>
      </c>
      <c r="L104" s="259">
        <v>15</v>
      </c>
      <c r="M104" s="259">
        <f>G104*(1+L104/100)</f>
        <v>0</v>
      </c>
      <c r="N104" s="259">
        <v>0</v>
      </c>
      <c r="O104" s="259">
        <f>ROUND(E104*N104,2)</f>
        <v>0</v>
      </c>
      <c r="P104" s="259">
        <v>0</v>
      </c>
      <c r="Q104" s="259">
        <f>ROUND(E104*P104,2)</f>
        <v>0</v>
      </c>
      <c r="R104" s="259"/>
      <c r="S104" s="259" t="s">
        <v>272</v>
      </c>
      <c r="T104" s="260" t="s">
        <v>244</v>
      </c>
      <c r="U104" s="220">
        <v>0</v>
      </c>
      <c r="V104" s="220">
        <f>ROUND(E104*U104,2)</f>
        <v>0</v>
      </c>
      <c r="W104" s="220"/>
      <c r="X104" s="220" t="s">
        <v>292</v>
      </c>
      <c r="Y104" s="210"/>
      <c r="Z104" s="210"/>
      <c r="AA104" s="210"/>
      <c r="AB104" s="210"/>
      <c r="AC104" s="210"/>
      <c r="AD104" s="210"/>
      <c r="AE104" s="210"/>
      <c r="AF104" s="210"/>
      <c r="AG104" s="210" t="s">
        <v>293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1" x14ac:dyDescent="0.25">
      <c r="A105" s="254">
        <v>89</v>
      </c>
      <c r="B105" s="255" t="s">
        <v>2404</v>
      </c>
      <c r="C105" s="263" t="s">
        <v>2362</v>
      </c>
      <c r="D105" s="256" t="s">
        <v>2204</v>
      </c>
      <c r="E105" s="257">
        <v>1</v>
      </c>
      <c r="F105" s="258"/>
      <c r="G105" s="259">
        <f>ROUND(E105*F105,2)</f>
        <v>0</v>
      </c>
      <c r="H105" s="258"/>
      <c r="I105" s="259">
        <f>ROUND(E105*H105,2)</f>
        <v>0</v>
      </c>
      <c r="J105" s="258"/>
      <c r="K105" s="259">
        <f>ROUND(E105*J105,2)</f>
        <v>0</v>
      </c>
      <c r="L105" s="259">
        <v>15</v>
      </c>
      <c r="M105" s="259">
        <f>G105*(1+L105/100)</f>
        <v>0</v>
      </c>
      <c r="N105" s="259">
        <v>0</v>
      </c>
      <c r="O105" s="259">
        <f>ROUND(E105*N105,2)</f>
        <v>0</v>
      </c>
      <c r="P105" s="259">
        <v>0</v>
      </c>
      <c r="Q105" s="259">
        <f>ROUND(E105*P105,2)</f>
        <v>0</v>
      </c>
      <c r="R105" s="259"/>
      <c r="S105" s="259" t="s">
        <v>272</v>
      </c>
      <c r="T105" s="260" t="s">
        <v>244</v>
      </c>
      <c r="U105" s="220">
        <v>0</v>
      </c>
      <c r="V105" s="220">
        <f>ROUND(E105*U105,2)</f>
        <v>0</v>
      </c>
      <c r="W105" s="220"/>
      <c r="X105" s="220" t="s">
        <v>292</v>
      </c>
      <c r="Y105" s="210"/>
      <c r="Z105" s="210"/>
      <c r="AA105" s="210"/>
      <c r="AB105" s="210"/>
      <c r="AC105" s="210"/>
      <c r="AD105" s="210"/>
      <c r="AE105" s="210"/>
      <c r="AF105" s="210"/>
      <c r="AG105" s="210" t="s">
        <v>293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1" x14ac:dyDescent="0.25">
      <c r="A106" s="254">
        <v>90</v>
      </c>
      <c r="B106" s="255" t="s">
        <v>2405</v>
      </c>
      <c r="C106" s="263" t="s">
        <v>2364</v>
      </c>
      <c r="D106" s="256" t="s">
        <v>2204</v>
      </c>
      <c r="E106" s="257">
        <v>6</v>
      </c>
      <c r="F106" s="258"/>
      <c r="G106" s="259">
        <f>ROUND(E106*F106,2)</f>
        <v>0</v>
      </c>
      <c r="H106" s="258"/>
      <c r="I106" s="259">
        <f>ROUND(E106*H106,2)</f>
        <v>0</v>
      </c>
      <c r="J106" s="258"/>
      <c r="K106" s="259">
        <f>ROUND(E106*J106,2)</f>
        <v>0</v>
      </c>
      <c r="L106" s="259">
        <v>15</v>
      </c>
      <c r="M106" s="259">
        <f>G106*(1+L106/100)</f>
        <v>0</v>
      </c>
      <c r="N106" s="259">
        <v>0</v>
      </c>
      <c r="O106" s="259">
        <f>ROUND(E106*N106,2)</f>
        <v>0</v>
      </c>
      <c r="P106" s="259">
        <v>0</v>
      </c>
      <c r="Q106" s="259">
        <f>ROUND(E106*P106,2)</f>
        <v>0</v>
      </c>
      <c r="R106" s="259"/>
      <c r="S106" s="259" t="s">
        <v>272</v>
      </c>
      <c r="T106" s="260" t="s">
        <v>244</v>
      </c>
      <c r="U106" s="220">
        <v>0</v>
      </c>
      <c r="V106" s="220">
        <f>ROUND(E106*U106,2)</f>
        <v>0</v>
      </c>
      <c r="W106" s="220"/>
      <c r="X106" s="220" t="s">
        <v>292</v>
      </c>
      <c r="Y106" s="210"/>
      <c r="Z106" s="210"/>
      <c r="AA106" s="210"/>
      <c r="AB106" s="210"/>
      <c r="AC106" s="210"/>
      <c r="AD106" s="210"/>
      <c r="AE106" s="210"/>
      <c r="AF106" s="210"/>
      <c r="AG106" s="210" t="s">
        <v>293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5">
      <c r="A107" s="254">
        <v>91</v>
      </c>
      <c r="B107" s="255" t="s">
        <v>2406</v>
      </c>
      <c r="C107" s="263" t="s">
        <v>2407</v>
      </c>
      <c r="D107" s="256" t="s">
        <v>2204</v>
      </c>
      <c r="E107" s="257">
        <v>5</v>
      </c>
      <c r="F107" s="258"/>
      <c r="G107" s="259">
        <f>ROUND(E107*F107,2)</f>
        <v>0</v>
      </c>
      <c r="H107" s="258"/>
      <c r="I107" s="259">
        <f>ROUND(E107*H107,2)</f>
        <v>0</v>
      </c>
      <c r="J107" s="258"/>
      <c r="K107" s="259">
        <f>ROUND(E107*J107,2)</f>
        <v>0</v>
      </c>
      <c r="L107" s="259">
        <v>15</v>
      </c>
      <c r="M107" s="259">
        <f>G107*(1+L107/100)</f>
        <v>0</v>
      </c>
      <c r="N107" s="259">
        <v>0</v>
      </c>
      <c r="O107" s="259">
        <f>ROUND(E107*N107,2)</f>
        <v>0</v>
      </c>
      <c r="P107" s="259">
        <v>0</v>
      </c>
      <c r="Q107" s="259">
        <f>ROUND(E107*P107,2)</f>
        <v>0</v>
      </c>
      <c r="R107" s="259"/>
      <c r="S107" s="259" t="s">
        <v>272</v>
      </c>
      <c r="T107" s="260" t="s">
        <v>244</v>
      </c>
      <c r="U107" s="220">
        <v>0</v>
      </c>
      <c r="V107" s="220">
        <f>ROUND(E107*U107,2)</f>
        <v>0</v>
      </c>
      <c r="W107" s="220"/>
      <c r="X107" s="220" t="s">
        <v>292</v>
      </c>
      <c r="Y107" s="210"/>
      <c r="Z107" s="210"/>
      <c r="AA107" s="210"/>
      <c r="AB107" s="210"/>
      <c r="AC107" s="210"/>
      <c r="AD107" s="210"/>
      <c r="AE107" s="210"/>
      <c r="AF107" s="210"/>
      <c r="AG107" s="210" t="s">
        <v>293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1" x14ac:dyDescent="0.25">
      <c r="A108" s="254">
        <v>92</v>
      </c>
      <c r="B108" s="255" t="s">
        <v>2408</v>
      </c>
      <c r="C108" s="263" t="s">
        <v>2409</v>
      </c>
      <c r="D108" s="256" t="s">
        <v>2204</v>
      </c>
      <c r="E108" s="257">
        <v>5</v>
      </c>
      <c r="F108" s="258"/>
      <c r="G108" s="259">
        <f>ROUND(E108*F108,2)</f>
        <v>0</v>
      </c>
      <c r="H108" s="258"/>
      <c r="I108" s="259">
        <f>ROUND(E108*H108,2)</f>
        <v>0</v>
      </c>
      <c r="J108" s="258"/>
      <c r="K108" s="259">
        <f>ROUND(E108*J108,2)</f>
        <v>0</v>
      </c>
      <c r="L108" s="259">
        <v>15</v>
      </c>
      <c r="M108" s="259">
        <f>G108*(1+L108/100)</f>
        <v>0</v>
      </c>
      <c r="N108" s="259">
        <v>0</v>
      </c>
      <c r="O108" s="259">
        <f>ROUND(E108*N108,2)</f>
        <v>0</v>
      </c>
      <c r="P108" s="259">
        <v>0</v>
      </c>
      <c r="Q108" s="259">
        <f>ROUND(E108*P108,2)</f>
        <v>0</v>
      </c>
      <c r="R108" s="259"/>
      <c r="S108" s="259" t="s">
        <v>272</v>
      </c>
      <c r="T108" s="260" t="s">
        <v>244</v>
      </c>
      <c r="U108" s="220">
        <v>0</v>
      </c>
      <c r="V108" s="220">
        <f>ROUND(E108*U108,2)</f>
        <v>0</v>
      </c>
      <c r="W108" s="220"/>
      <c r="X108" s="220" t="s">
        <v>292</v>
      </c>
      <c r="Y108" s="210"/>
      <c r="Z108" s="210"/>
      <c r="AA108" s="210"/>
      <c r="AB108" s="210"/>
      <c r="AC108" s="210"/>
      <c r="AD108" s="210"/>
      <c r="AE108" s="210"/>
      <c r="AF108" s="210"/>
      <c r="AG108" s="210" t="s">
        <v>293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1" x14ac:dyDescent="0.25">
      <c r="A109" s="254">
        <v>93</v>
      </c>
      <c r="B109" s="255" t="s">
        <v>2410</v>
      </c>
      <c r="C109" s="263" t="s">
        <v>2411</v>
      </c>
      <c r="D109" s="256" t="s">
        <v>2204</v>
      </c>
      <c r="E109" s="257">
        <v>51</v>
      </c>
      <c r="F109" s="258"/>
      <c r="G109" s="259">
        <f>ROUND(E109*F109,2)</f>
        <v>0</v>
      </c>
      <c r="H109" s="258"/>
      <c r="I109" s="259">
        <f>ROUND(E109*H109,2)</f>
        <v>0</v>
      </c>
      <c r="J109" s="258"/>
      <c r="K109" s="259">
        <f>ROUND(E109*J109,2)</f>
        <v>0</v>
      </c>
      <c r="L109" s="259">
        <v>15</v>
      </c>
      <c r="M109" s="259">
        <f>G109*(1+L109/100)</f>
        <v>0</v>
      </c>
      <c r="N109" s="259">
        <v>0</v>
      </c>
      <c r="O109" s="259">
        <f>ROUND(E109*N109,2)</f>
        <v>0</v>
      </c>
      <c r="P109" s="259">
        <v>0</v>
      </c>
      <c r="Q109" s="259">
        <f>ROUND(E109*P109,2)</f>
        <v>0</v>
      </c>
      <c r="R109" s="259"/>
      <c r="S109" s="259" t="s">
        <v>272</v>
      </c>
      <c r="T109" s="260" t="s">
        <v>244</v>
      </c>
      <c r="U109" s="220">
        <v>0</v>
      </c>
      <c r="V109" s="220">
        <f>ROUND(E109*U109,2)</f>
        <v>0</v>
      </c>
      <c r="W109" s="220"/>
      <c r="X109" s="220" t="s">
        <v>292</v>
      </c>
      <c r="Y109" s="210"/>
      <c r="Z109" s="210"/>
      <c r="AA109" s="210"/>
      <c r="AB109" s="210"/>
      <c r="AC109" s="210"/>
      <c r="AD109" s="210"/>
      <c r="AE109" s="210"/>
      <c r="AF109" s="210"/>
      <c r="AG109" s="210" t="s">
        <v>293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5">
      <c r="A110" s="254">
        <v>94</v>
      </c>
      <c r="B110" s="255" t="s">
        <v>2412</v>
      </c>
      <c r="C110" s="263" t="s">
        <v>2376</v>
      </c>
      <c r="D110" s="256" t="s">
        <v>2204</v>
      </c>
      <c r="E110" s="257">
        <v>60</v>
      </c>
      <c r="F110" s="258"/>
      <c r="G110" s="259">
        <f>ROUND(E110*F110,2)</f>
        <v>0</v>
      </c>
      <c r="H110" s="258"/>
      <c r="I110" s="259">
        <f>ROUND(E110*H110,2)</f>
        <v>0</v>
      </c>
      <c r="J110" s="258"/>
      <c r="K110" s="259">
        <f>ROUND(E110*J110,2)</f>
        <v>0</v>
      </c>
      <c r="L110" s="259">
        <v>15</v>
      </c>
      <c r="M110" s="259">
        <f>G110*(1+L110/100)</f>
        <v>0</v>
      </c>
      <c r="N110" s="259">
        <v>0</v>
      </c>
      <c r="O110" s="259">
        <f>ROUND(E110*N110,2)</f>
        <v>0</v>
      </c>
      <c r="P110" s="259">
        <v>0</v>
      </c>
      <c r="Q110" s="259">
        <f>ROUND(E110*P110,2)</f>
        <v>0</v>
      </c>
      <c r="R110" s="259"/>
      <c r="S110" s="259" t="s">
        <v>272</v>
      </c>
      <c r="T110" s="260" t="s">
        <v>244</v>
      </c>
      <c r="U110" s="220">
        <v>0</v>
      </c>
      <c r="V110" s="220">
        <f>ROUND(E110*U110,2)</f>
        <v>0</v>
      </c>
      <c r="W110" s="220"/>
      <c r="X110" s="220" t="s">
        <v>292</v>
      </c>
      <c r="Y110" s="210"/>
      <c r="Z110" s="210"/>
      <c r="AA110" s="210"/>
      <c r="AB110" s="210"/>
      <c r="AC110" s="210"/>
      <c r="AD110" s="210"/>
      <c r="AE110" s="210"/>
      <c r="AF110" s="210"/>
      <c r="AG110" s="210" t="s">
        <v>293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1" x14ac:dyDescent="0.25">
      <c r="A111" s="254">
        <v>95</v>
      </c>
      <c r="B111" s="255" t="s">
        <v>2413</v>
      </c>
      <c r="C111" s="263" t="s">
        <v>2378</v>
      </c>
      <c r="D111" s="256" t="s">
        <v>2204</v>
      </c>
      <c r="E111" s="257">
        <v>5</v>
      </c>
      <c r="F111" s="258"/>
      <c r="G111" s="259">
        <f>ROUND(E111*F111,2)</f>
        <v>0</v>
      </c>
      <c r="H111" s="258"/>
      <c r="I111" s="259">
        <f>ROUND(E111*H111,2)</f>
        <v>0</v>
      </c>
      <c r="J111" s="258"/>
      <c r="K111" s="259">
        <f>ROUND(E111*J111,2)</f>
        <v>0</v>
      </c>
      <c r="L111" s="259">
        <v>15</v>
      </c>
      <c r="M111" s="259">
        <f>G111*(1+L111/100)</f>
        <v>0</v>
      </c>
      <c r="N111" s="259">
        <v>0</v>
      </c>
      <c r="O111" s="259">
        <f>ROUND(E111*N111,2)</f>
        <v>0</v>
      </c>
      <c r="P111" s="259">
        <v>0</v>
      </c>
      <c r="Q111" s="259">
        <f>ROUND(E111*P111,2)</f>
        <v>0</v>
      </c>
      <c r="R111" s="259"/>
      <c r="S111" s="259" t="s">
        <v>272</v>
      </c>
      <c r="T111" s="260" t="s">
        <v>244</v>
      </c>
      <c r="U111" s="220">
        <v>0</v>
      </c>
      <c r="V111" s="220">
        <f>ROUND(E111*U111,2)</f>
        <v>0</v>
      </c>
      <c r="W111" s="220"/>
      <c r="X111" s="220" t="s">
        <v>292</v>
      </c>
      <c r="Y111" s="210"/>
      <c r="Z111" s="210"/>
      <c r="AA111" s="210"/>
      <c r="AB111" s="210"/>
      <c r="AC111" s="210"/>
      <c r="AD111" s="210"/>
      <c r="AE111" s="210"/>
      <c r="AF111" s="210"/>
      <c r="AG111" s="210" t="s">
        <v>293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1" x14ac:dyDescent="0.25">
      <c r="A112" s="254">
        <v>96</v>
      </c>
      <c r="B112" s="255" t="s">
        <v>2414</v>
      </c>
      <c r="C112" s="263" t="s">
        <v>2380</v>
      </c>
      <c r="D112" s="256" t="s">
        <v>2204</v>
      </c>
      <c r="E112" s="257">
        <v>2</v>
      </c>
      <c r="F112" s="258"/>
      <c r="G112" s="259">
        <f>ROUND(E112*F112,2)</f>
        <v>0</v>
      </c>
      <c r="H112" s="258"/>
      <c r="I112" s="259">
        <f>ROUND(E112*H112,2)</f>
        <v>0</v>
      </c>
      <c r="J112" s="258"/>
      <c r="K112" s="259">
        <f>ROUND(E112*J112,2)</f>
        <v>0</v>
      </c>
      <c r="L112" s="259">
        <v>15</v>
      </c>
      <c r="M112" s="259">
        <f>G112*(1+L112/100)</f>
        <v>0</v>
      </c>
      <c r="N112" s="259">
        <v>0</v>
      </c>
      <c r="O112" s="259">
        <f>ROUND(E112*N112,2)</f>
        <v>0</v>
      </c>
      <c r="P112" s="259">
        <v>0</v>
      </c>
      <c r="Q112" s="259">
        <f>ROUND(E112*P112,2)</f>
        <v>0</v>
      </c>
      <c r="R112" s="259"/>
      <c r="S112" s="259" t="s">
        <v>272</v>
      </c>
      <c r="T112" s="260" t="s">
        <v>244</v>
      </c>
      <c r="U112" s="220">
        <v>0</v>
      </c>
      <c r="V112" s="220">
        <f>ROUND(E112*U112,2)</f>
        <v>0</v>
      </c>
      <c r="W112" s="220"/>
      <c r="X112" s="220" t="s">
        <v>292</v>
      </c>
      <c r="Y112" s="210"/>
      <c r="Z112" s="210"/>
      <c r="AA112" s="210"/>
      <c r="AB112" s="210"/>
      <c r="AC112" s="210"/>
      <c r="AD112" s="210"/>
      <c r="AE112" s="210"/>
      <c r="AF112" s="210"/>
      <c r="AG112" s="210" t="s">
        <v>293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5">
      <c r="A113" s="254">
        <v>97</v>
      </c>
      <c r="B113" s="255" t="s">
        <v>2415</v>
      </c>
      <c r="C113" s="263" t="s">
        <v>2382</v>
      </c>
      <c r="D113" s="256" t="s">
        <v>564</v>
      </c>
      <c r="E113" s="257">
        <v>60</v>
      </c>
      <c r="F113" s="258"/>
      <c r="G113" s="259">
        <f>ROUND(E113*F113,2)</f>
        <v>0</v>
      </c>
      <c r="H113" s="258"/>
      <c r="I113" s="259">
        <f>ROUND(E113*H113,2)</f>
        <v>0</v>
      </c>
      <c r="J113" s="258"/>
      <c r="K113" s="259">
        <f>ROUND(E113*J113,2)</f>
        <v>0</v>
      </c>
      <c r="L113" s="259">
        <v>15</v>
      </c>
      <c r="M113" s="259">
        <f>G113*(1+L113/100)</f>
        <v>0</v>
      </c>
      <c r="N113" s="259">
        <v>0</v>
      </c>
      <c r="O113" s="259">
        <f>ROUND(E113*N113,2)</f>
        <v>0</v>
      </c>
      <c r="P113" s="259">
        <v>0</v>
      </c>
      <c r="Q113" s="259">
        <f>ROUND(E113*P113,2)</f>
        <v>0</v>
      </c>
      <c r="R113" s="259"/>
      <c r="S113" s="259" t="s">
        <v>272</v>
      </c>
      <c r="T113" s="260" t="s">
        <v>244</v>
      </c>
      <c r="U113" s="220">
        <v>0</v>
      </c>
      <c r="V113" s="220">
        <f>ROUND(E113*U113,2)</f>
        <v>0</v>
      </c>
      <c r="W113" s="220"/>
      <c r="X113" s="220" t="s">
        <v>292</v>
      </c>
      <c r="Y113" s="210"/>
      <c r="Z113" s="210"/>
      <c r="AA113" s="210"/>
      <c r="AB113" s="210"/>
      <c r="AC113" s="210"/>
      <c r="AD113" s="210"/>
      <c r="AE113" s="210"/>
      <c r="AF113" s="210"/>
      <c r="AG113" s="210" t="s">
        <v>293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1" x14ac:dyDescent="0.25">
      <c r="A114" s="254">
        <v>98</v>
      </c>
      <c r="B114" s="255" t="s">
        <v>2416</v>
      </c>
      <c r="C114" s="263" t="s">
        <v>2384</v>
      </c>
      <c r="D114" s="256" t="s">
        <v>564</v>
      </c>
      <c r="E114" s="257">
        <v>5350</v>
      </c>
      <c r="F114" s="258"/>
      <c r="G114" s="259">
        <f>ROUND(E114*F114,2)</f>
        <v>0</v>
      </c>
      <c r="H114" s="258"/>
      <c r="I114" s="259">
        <f>ROUND(E114*H114,2)</f>
        <v>0</v>
      </c>
      <c r="J114" s="258"/>
      <c r="K114" s="259">
        <f>ROUND(E114*J114,2)</f>
        <v>0</v>
      </c>
      <c r="L114" s="259">
        <v>15</v>
      </c>
      <c r="M114" s="259">
        <f>G114*(1+L114/100)</f>
        <v>0</v>
      </c>
      <c r="N114" s="259">
        <v>0</v>
      </c>
      <c r="O114" s="259">
        <f>ROUND(E114*N114,2)</f>
        <v>0</v>
      </c>
      <c r="P114" s="259">
        <v>0</v>
      </c>
      <c r="Q114" s="259">
        <f>ROUND(E114*P114,2)</f>
        <v>0</v>
      </c>
      <c r="R114" s="259"/>
      <c r="S114" s="259" t="s">
        <v>272</v>
      </c>
      <c r="T114" s="260" t="s">
        <v>244</v>
      </c>
      <c r="U114" s="220">
        <v>0</v>
      </c>
      <c r="V114" s="220">
        <f>ROUND(E114*U114,2)</f>
        <v>0</v>
      </c>
      <c r="W114" s="220"/>
      <c r="X114" s="220" t="s">
        <v>292</v>
      </c>
      <c r="Y114" s="210"/>
      <c r="Z114" s="210"/>
      <c r="AA114" s="210"/>
      <c r="AB114" s="210"/>
      <c r="AC114" s="210"/>
      <c r="AD114" s="210"/>
      <c r="AE114" s="210"/>
      <c r="AF114" s="210"/>
      <c r="AG114" s="210" t="s">
        <v>293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5">
      <c r="A115" s="254">
        <v>99</v>
      </c>
      <c r="B115" s="255" t="s">
        <v>2417</v>
      </c>
      <c r="C115" s="263" t="s">
        <v>2386</v>
      </c>
      <c r="D115" s="256" t="s">
        <v>564</v>
      </c>
      <c r="E115" s="257">
        <v>120</v>
      </c>
      <c r="F115" s="258"/>
      <c r="G115" s="259">
        <f>ROUND(E115*F115,2)</f>
        <v>0</v>
      </c>
      <c r="H115" s="258"/>
      <c r="I115" s="259">
        <f>ROUND(E115*H115,2)</f>
        <v>0</v>
      </c>
      <c r="J115" s="258"/>
      <c r="K115" s="259">
        <f>ROUND(E115*J115,2)</f>
        <v>0</v>
      </c>
      <c r="L115" s="259">
        <v>15</v>
      </c>
      <c r="M115" s="259">
        <f>G115*(1+L115/100)</f>
        <v>0</v>
      </c>
      <c r="N115" s="259">
        <v>0</v>
      </c>
      <c r="O115" s="259">
        <f>ROUND(E115*N115,2)</f>
        <v>0</v>
      </c>
      <c r="P115" s="259">
        <v>0</v>
      </c>
      <c r="Q115" s="259">
        <f>ROUND(E115*P115,2)</f>
        <v>0</v>
      </c>
      <c r="R115" s="259"/>
      <c r="S115" s="259" t="s">
        <v>272</v>
      </c>
      <c r="T115" s="260" t="s">
        <v>244</v>
      </c>
      <c r="U115" s="220">
        <v>0</v>
      </c>
      <c r="V115" s="220">
        <f>ROUND(E115*U115,2)</f>
        <v>0</v>
      </c>
      <c r="W115" s="220"/>
      <c r="X115" s="220" t="s">
        <v>292</v>
      </c>
      <c r="Y115" s="210"/>
      <c r="Z115" s="210"/>
      <c r="AA115" s="210"/>
      <c r="AB115" s="210"/>
      <c r="AC115" s="210"/>
      <c r="AD115" s="210"/>
      <c r="AE115" s="210"/>
      <c r="AF115" s="210"/>
      <c r="AG115" s="210" t="s">
        <v>293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1" x14ac:dyDescent="0.25">
      <c r="A116" s="254">
        <v>100</v>
      </c>
      <c r="B116" s="255" t="s">
        <v>2418</v>
      </c>
      <c r="C116" s="263" t="s">
        <v>2388</v>
      </c>
      <c r="D116" s="256" t="s">
        <v>564</v>
      </c>
      <c r="E116" s="257">
        <v>2289</v>
      </c>
      <c r="F116" s="258"/>
      <c r="G116" s="259">
        <f>ROUND(E116*F116,2)</f>
        <v>0</v>
      </c>
      <c r="H116" s="258"/>
      <c r="I116" s="259">
        <f>ROUND(E116*H116,2)</f>
        <v>0</v>
      </c>
      <c r="J116" s="258"/>
      <c r="K116" s="259">
        <f>ROUND(E116*J116,2)</f>
        <v>0</v>
      </c>
      <c r="L116" s="259">
        <v>15</v>
      </c>
      <c r="M116" s="259">
        <f>G116*(1+L116/100)</f>
        <v>0</v>
      </c>
      <c r="N116" s="259">
        <v>0</v>
      </c>
      <c r="O116" s="259">
        <f>ROUND(E116*N116,2)</f>
        <v>0</v>
      </c>
      <c r="P116" s="259">
        <v>0</v>
      </c>
      <c r="Q116" s="259">
        <f>ROUND(E116*P116,2)</f>
        <v>0</v>
      </c>
      <c r="R116" s="259"/>
      <c r="S116" s="259" t="s">
        <v>272</v>
      </c>
      <c r="T116" s="260" t="s">
        <v>244</v>
      </c>
      <c r="U116" s="220">
        <v>0</v>
      </c>
      <c r="V116" s="220">
        <f>ROUND(E116*U116,2)</f>
        <v>0</v>
      </c>
      <c r="W116" s="220"/>
      <c r="X116" s="220" t="s">
        <v>292</v>
      </c>
      <c r="Y116" s="210"/>
      <c r="Z116" s="210"/>
      <c r="AA116" s="210"/>
      <c r="AB116" s="210"/>
      <c r="AC116" s="210"/>
      <c r="AD116" s="210"/>
      <c r="AE116" s="210"/>
      <c r="AF116" s="210"/>
      <c r="AG116" s="210" t="s">
        <v>293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5">
      <c r="A117" s="254">
        <v>101</v>
      </c>
      <c r="B117" s="255" t="s">
        <v>2419</v>
      </c>
      <c r="C117" s="263" t="s">
        <v>2390</v>
      </c>
      <c r="D117" s="256" t="s">
        <v>564</v>
      </c>
      <c r="E117" s="257">
        <v>45</v>
      </c>
      <c r="F117" s="258"/>
      <c r="G117" s="259">
        <f>ROUND(E117*F117,2)</f>
        <v>0</v>
      </c>
      <c r="H117" s="258"/>
      <c r="I117" s="259">
        <f>ROUND(E117*H117,2)</f>
        <v>0</v>
      </c>
      <c r="J117" s="258"/>
      <c r="K117" s="259">
        <f>ROUND(E117*J117,2)</f>
        <v>0</v>
      </c>
      <c r="L117" s="259">
        <v>15</v>
      </c>
      <c r="M117" s="259">
        <f>G117*(1+L117/100)</f>
        <v>0</v>
      </c>
      <c r="N117" s="259">
        <v>0</v>
      </c>
      <c r="O117" s="259">
        <f>ROUND(E117*N117,2)</f>
        <v>0</v>
      </c>
      <c r="P117" s="259">
        <v>0</v>
      </c>
      <c r="Q117" s="259">
        <f>ROUND(E117*P117,2)</f>
        <v>0</v>
      </c>
      <c r="R117" s="259"/>
      <c r="S117" s="259" t="s">
        <v>272</v>
      </c>
      <c r="T117" s="260" t="s">
        <v>244</v>
      </c>
      <c r="U117" s="220">
        <v>0</v>
      </c>
      <c r="V117" s="220">
        <f>ROUND(E117*U117,2)</f>
        <v>0</v>
      </c>
      <c r="W117" s="220"/>
      <c r="X117" s="220" t="s">
        <v>292</v>
      </c>
      <c r="Y117" s="210"/>
      <c r="Z117" s="210"/>
      <c r="AA117" s="210"/>
      <c r="AB117" s="210"/>
      <c r="AC117" s="210"/>
      <c r="AD117" s="210"/>
      <c r="AE117" s="210"/>
      <c r="AF117" s="210"/>
      <c r="AG117" s="210" t="s">
        <v>293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1" x14ac:dyDescent="0.25">
      <c r="A118" s="254">
        <v>102</v>
      </c>
      <c r="B118" s="255" t="s">
        <v>2420</v>
      </c>
      <c r="C118" s="263" t="s">
        <v>2392</v>
      </c>
      <c r="D118" s="256" t="s">
        <v>564</v>
      </c>
      <c r="E118" s="257">
        <v>60</v>
      </c>
      <c r="F118" s="258"/>
      <c r="G118" s="259">
        <f>ROUND(E118*F118,2)</f>
        <v>0</v>
      </c>
      <c r="H118" s="258"/>
      <c r="I118" s="259">
        <f>ROUND(E118*H118,2)</f>
        <v>0</v>
      </c>
      <c r="J118" s="258"/>
      <c r="K118" s="259">
        <f>ROUND(E118*J118,2)</f>
        <v>0</v>
      </c>
      <c r="L118" s="259">
        <v>15</v>
      </c>
      <c r="M118" s="259">
        <f>G118*(1+L118/100)</f>
        <v>0</v>
      </c>
      <c r="N118" s="259">
        <v>0</v>
      </c>
      <c r="O118" s="259">
        <f>ROUND(E118*N118,2)</f>
        <v>0</v>
      </c>
      <c r="P118" s="259">
        <v>0</v>
      </c>
      <c r="Q118" s="259">
        <f>ROUND(E118*P118,2)</f>
        <v>0</v>
      </c>
      <c r="R118" s="259"/>
      <c r="S118" s="259" t="s">
        <v>272</v>
      </c>
      <c r="T118" s="260" t="s">
        <v>244</v>
      </c>
      <c r="U118" s="220">
        <v>0</v>
      </c>
      <c r="V118" s="220">
        <f>ROUND(E118*U118,2)</f>
        <v>0</v>
      </c>
      <c r="W118" s="220"/>
      <c r="X118" s="220" t="s">
        <v>292</v>
      </c>
      <c r="Y118" s="210"/>
      <c r="Z118" s="210"/>
      <c r="AA118" s="210"/>
      <c r="AB118" s="210"/>
      <c r="AC118" s="210"/>
      <c r="AD118" s="210"/>
      <c r="AE118" s="210"/>
      <c r="AF118" s="210"/>
      <c r="AG118" s="210" t="s">
        <v>293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1" x14ac:dyDescent="0.25">
      <c r="A119" s="254">
        <v>103</v>
      </c>
      <c r="B119" s="255" t="s">
        <v>2421</v>
      </c>
      <c r="C119" s="263" t="s">
        <v>2394</v>
      </c>
      <c r="D119" s="256" t="s">
        <v>342</v>
      </c>
      <c r="E119" s="257">
        <v>1</v>
      </c>
      <c r="F119" s="258"/>
      <c r="G119" s="259">
        <f>ROUND(E119*F119,2)</f>
        <v>0</v>
      </c>
      <c r="H119" s="258"/>
      <c r="I119" s="259">
        <f>ROUND(E119*H119,2)</f>
        <v>0</v>
      </c>
      <c r="J119" s="258"/>
      <c r="K119" s="259">
        <f>ROUND(E119*J119,2)</f>
        <v>0</v>
      </c>
      <c r="L119" s="259">
        <v>15</v>
      </c>
      <c r="M119" s="259">
        <f>G119*(1+L119/100)</f>
        <v>0</v>
      </c>
      <c r="N119" s="259">
        <v>0</v>
      </c>
      <c r="O119" s="259">
        <f>ROUND(E119*N119,2)</f>
        <v>0</v>
      </c>
      <c r="P119" s="259">
        <v>0</v>
      </c>
      <c r="Q119" s="259">
        <f>ROUND(E119*P119,2)</f>
        <v>0</v>
      </c>
      <c r="R119" s="259"/>
      <c r="S119" s="259" t="s">
        <v>272</v>
      </c>
      <c r="T119" s="260" t="s">
        <v>244</v>
      </c>
      <c r="U119" s="220">
        <v>0</v>
      </c>
      <c r="V119" s="220">
        <f>ROUND(E119*U119,2)</f>
        <v>0</v>
      </c>
      <c r="W119" s="220"/>
      <c r="X119" s="220" t="s">
        <v>292</v>
      </c>
      <c r="Y119" s="210"/>
      <c r="Z119" s="210"/>
      <c r="AA119" s="210"/>
      <c r="AB119" s="210"/>
      <c r="AC119" s="210"/>
      <c r="AD119" s="210"/>
      <c r="AE119" s="210"/>
      <c r="AF119" s="210"/>
      <c r="AG119" s="210" t="s">
        <v>293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5">
      <c r="A120" s="231">
        <v>104</v>
      </c>
      <c r="B120" s="232" t="s">
        <v>2422</v>
      </c>
      <c r="C120" s="242" t="s">
        <v>2396</v>
      </c>
      <c r="D120" s="233" t="s">
        <v>271</v>
      </c>
      <c r="E120" s="234">
        <v>1</v>
      </c>
      <c r="F120" s="235"/>
      <c r="G120" s="236">
        <f>ROUND(E120*F120,2)</f>
        <v>0</v>
      </c>
      <c r="H120" s="235"/>
      <c r="I120" s="236">
        <f>ROUND(E120*H120,2)</f>
        <v>0</v>
      </c>
      <c r="J120" s="235"/>
      <c r="K120" s="236">
        <f>ROUND(E120*J120,2)</f>
        <v>0</v>
      </c>
      <c r="L120" s="236">
        <v>15</v>
      </c>
      <c r="M120" s="236">
        <f>G120*(1+L120/100)</f>
        <v>0</v>
      </c>
      <c r="N120" s="236">
        <v>0</v>
      </c>
      <c r="O120" s="236">
        <f>ROUND(E120*N120,2)</f>
        <v>0</v>
      </c>
      <c r="P120" s="236">
        <v>0</v>
      </c>
      <c r="Q120" s="236">
        <f>ROUND(E120*P120,2)</f>
        <v>0</v>
      </c>
      <c r="R120" s="236"/>
      <c r="S120" s="236" t="s">
        <v>272</v>
      </c>
      <c r="T120" s="237" t="s">
        <v>244</v>
      </c>
      <c r="U120" s="220">
        <v>0</v>
      </c>
      <c r="V120" s="220">
        <f>ROUND(E120*U120,2)</f>
        <v>0</v>
      </c>
      <c r="W120" s="220"/>
      <c r="X120" s="220" t="s">
        <v>292</v>
      </c>
      <c r="Y120" s="210"/>
      <c r="Z120" s="210"/>
      <c r="AA120" s="210"/>
      <c r="AB120" s="210"/>
      <c r="AC120" s="210"/>
      <c r="AD120" s="210"/>
      <c r="AE120" s="210"/>
      <c r="AF120" s="210"/>
      <c r="AG120" s="210" t="s">
        <v>293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1" x14ac:dyDescent="0.25">
      <c r="A121" s="217"/>
      <c r="B121" s="218"/>
      <c r="C121" s="243" t="s">
        <v>2295</v>
      </c>
      <c r="D121" s="239"/>
      <c r="E121" s="239"/>
      <c r="F121" s="239"/>
      <c r="G121" s="239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10"/>
      <c r="Z121" s="210"/>
      <c r="AA121" s="210"/>
      <c r="AB121" s="210"/>
      <c r="AC121" s="210"/>
      <c r="AD121" s="210"/>
      <c r="AE121" s="210"/>
      <c r="AF121" s="210"/>
      <c r="AG121" s="210" t="s">
        <v>248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x14ac:dyDescent="0.25">
      <c r="A122" s="225" t="s">
        <v>238</v>
      </c>
      <c r="B122" s="226" t="s">
        <v>194</v>
      </c>
      <c r="C122" s="241" t="s">
        <v>195</v>
      </c>
      <c r="D122" s="227"/>
      <c r="E122" s="228"/>
      <c r="F122" s="229"/>
      <c r="G122" s="229">
        <f>SUMIF(AG123:AG136,"&lt;&gt;NOR",G123:G136)</f>
        <v>0</v>
      </c>
      <c r="H122" s="229"/>
      <c r="I122" s="229">
        <f>SUM(I123:I136)</f>
        <v>0</v>
      </c>
      <c r="J122" s="229"/>
      <c r="K122" s="229">
        <f>SUM(K123:K136)</f>
        <v>0</v>
      </c>
      <c r="L122" s="229"/>
      <c r="M122" s="229">
        <f>SUM(M123:M136)</f>
        <v>0</v>
      </c>
      <c r="N122" s="229"/>
      <c r="O122" s="229">
        <f>SUM(O123:O136)</f>
        <v>0</v>
      </c>
      <c r="P122" s="229"/>
      <c r="Q122" s="229">
        <f>SUM(Q123:Q136)</f>
        <v>0</v>
      </c>
      <c r="R122" s="229"/>
      <c r="S122" s="229"/>
      <c r="T122" s="230"/>
      <c r="U122" s="224"/>
      <c r="V122" s="224">
        <f>SUM(V123:V136)</f>
        <v>0</v>
      </c>
      <c r="W122" s="224"/>
      <c r="X122" s="224"/>
      <c r="AG122" t="s">
        <v>239</v>
      </c>
    </row>
    <row r="123" spans="1:60" outlineLevel="1" x14ac:dyDescent="0.25">
      <c r="A123" s="254">
        <v>105</v>
      </c>
      <c r="B123" s="255" t="s">
        <v>2423</v>
      </c>
      <c r="C123" s="263" t="s">
        <v>2246</v>
      </c>
      <c r="D123" s="256" t="s">
        <v>342</v>
      </c>
      <c r="E123" s="257">
        <v>1</v>
      </c>
      <c r="F123" s="258"/>
      <c r="G123" s="259">
        <f>ROUND(E123*F123,2)</f>
        <v>0</v>
      </c>
      <c r="H123" s="258"/>
      <c r="I123" s="259">
        <f>ROUND(E123*H123,2)</f>
        <v>0</v>
      </c>
      <c r="J123" s="258"/>
      <c r="K123" s="259">
        <f>ROUND(E123*J123,2)</f>
        <v>0</v>
      </c>
      <c r="L123" s="259">
        <v>15</v>
      </c>
      <c r="M123" s="259">
        <f>G123*(1+L123/100)</f>
        <v>0</v>
      </c>
      <c r="N123" s="259">
        <v>0</v>
      </c>
      <c r="O123" s="259">
        <f>ROUND(E123*N123,2)</f>
        <v>0</v>
      </c>
      <c r="P123" s="259">
        <v>0</v>
      </c>
      <c r="Q123" s="259">
        <f>ROUND(E123*P123,2)</f>
        <v>0</v>
      </c>
      <c r="R123" s="259"/>
      <c r="S123" s="259" t="s">
        <v>272</v>
      </c>
      <c r="T123" s="260" t="s">
        <v>244</v>
      </c>
      <c r="U123" s="220">
        <v>0</v>
      </c>
      <c r="V123" s="220">
        <f>ROUND(E123*U123,2)</f>
        <v>0</v>
      </c>
      <c r="W123" s="220"/>
      <c r="X123" s="220" t="s">
        <v>292</v>
      </c>
      <c r="Y123" s="210"/>
      <c r="Z123" s="210"/>
      <c r="AA123" s="210"/>
      <c r="AB123" s="210"/>
      <c r="AC123" s="210"/>
      <c r="AD123" s="210"/>
      <c r="AE123" s="210"/>
      <c r="AF123" s="210"/>
      <c r="AG123" s="210" t="s">
        <v>627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1" x14ac:dyDescent="0.25">
      <c r="A124" s="254">
        <v>106</v>
      </c>
      <c r="B124" s="255" t="s">
        <v>2424</v>
      </c>
      <c r="C124" s="263" t="s">
        <v>2425</v>
      </c>
      <c r="D124" s="256" t="s">
        <v>342</v>
      </c>
      <c r="E124" s="257">
        <v>1</v>
      </c>
      <c r="F124" s="258"/>
      <c r="G124" s="259">
        <f>ROUND(E124*F124,2)</f>
        <v>0</v>
      </c>
      <c r="H124" s="258"/>
      <c r="I124" s="259">
        <f>ROUND(E124*H124,2)</f>
        <v>0</v>
      </c>
      <c r="J124" s="258"/>
      <c r="K124" s="259">
        <f>ROUND(E124*J124,2)</f>
        <v>0</v>
      </c>
      <c r="L124" s="259">
        <v>15</v>
      </c>
      <c r="M124" s="259">
        <f>G124*(1+L124/100)</f>
        <v>0</v>
      </c>
      <c r="N124" s="259">
        <v>0</v>
      </c>
      <c r="O124" s="259">
        <f>ROUND(E124*N124,2)</f>
        <v>0</v>
      </c>
      <c r="P124" s="259">
        <v>0</v>
      </c>
      <c r="Q124" s="259">
        <f>ROUND(E124*P124,2)</f>
        <v>0</v>
      </c>
      <c r="R124" s="259"/>
      <c r="S124" s="259" t="s">
        <v>272</v>
      </c>
      <c r="T124" s="260" t="s">
        <v>244</v>
      </c>
      <c r="U124" s="220">
        <v>0</v>
      </c>
      <c r="V124" s="220">
        <f>ROUND(E124*U124,2)</f>
        <v>0</v>
      </c>
      <c r="W124" s="220"/>
      <c r="X124" s="220" t="s">
        <v>292</v>
      </c>
      <c r="Y124" s="210"/>
      <c r="Z124" s="210"/>
      <c r="AA124" s="210"/>
      <c r="AB124" s="210"/>
      <c r="AC124" s="210"/>
      <c r="AD124" s="210"/>
      <c r="AE124" s="210"/>
      <c r="AF124" s="210"/>
      <c r="AG124" s="210" t="s">
        <v>627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1" x14ac:dyDescent="0.25">
      <c r="A125" s="254">
        <v>107</v>
      </c>
      <c r="B125" s="255" t="s">
        <v>2426</v>
      </c>
      <c r="C125" s="263" t="s">
        <v>2427</v>
      </c>
      <c r="D125" s="256" t="s">
        <v>342</v>
      </c>
      <c r="E125" s="257">
        <v>1</v>
      </c>
      <c r="F125" s="258"/>
      <c r="G125" s="259">
        <f>ROUND(E125*F125,2)</f>
        <v>0</v>
      </c>
      <c r="H125" s="258"/>
      <c r="I125" s="259">
        <f>ROUND(E125*H125,2)</f>
        <v>0</v>
      </c>
      <c r="J125" s="258"/>
      <c r="K125" s="259">
        <f>ROUND(E125*J125,2)</f>
        <v>0</v>
      </c>
      <c r="L125" s="259">
        <v>15</v>
      </c>
      <c r="M125" s="259">
        <f>G125*(1+L125/100)</f>
        <v>0</v>
      </c>
      <c r="N125" s="259">
        <v>0</v>
      </c>
      <c r="O125" s="259">
        <f>ROUND(E125*N125,2)</f>
        <v>0</v>
      </c>
      <c r="P125" s="259">
        <v>0</v>
      </c>
      <c r="Q125" s="259">
        <f>ROUND(E125*P125,2)</f>
        <v>0</v>
      </c>
      <c r="R125" s="259"/>
      <c r="S125" s="259" t="s">
        <v>272</v>
      </c>
      <c r="T125" s="260" t="s">
        <v>244</v>
      </c>
      <c r="U125" s="220">
        <v>0</v>
      </c>
      <c r="V125" s="220">
        <f>ROUND(E125*U125,2)</f>
        <v>0</v>
      </c>
      <c r="W125" s="220"/>
      <c r="X125" s="220" t="s">
        <v>292</v>
      </c>
      <c r="Y125" s="210"/>
      <c r="Z125" s="210"/>
      <c r="AA125" s="210"/>
      <c r="AB125" s="210"/>
      <c r="AC125" s="210"/>
      <c r="AD125" s="210"/>
      <c r="AE125" s="210"/>
      <c r="AF125" s="210"/>
      <c r="AG125" s="210" t="s">
        <v>627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1" x14ac:dyDescent="0.25">
      <c r="A126" s="254">
        <v>108</v>
      </c>
      <c r="B126" s="255" t="s">
        <v>2428</v>
      </c>
      <c r="C126" s="263" t="s">
        <v>2429</v>
      </c>
      <c r="D126" s="256" t="s">
        <v>342</v>
      </c>
      <c r="E126" s="257">
        <v>1</v>
      </c>
      <c r="F126" s="258"/>
      <c r="G126" s="259">
        <f>ROUND(E126*F126,2)</f>
        <v>0</v>
      </c>
      <c r="H126" s="258"/>
      <c r="I126" s="259">
        <f>ROUND(E126*H126,2)</f>
        <v>0</v>
      </c>
      <c r="J126" s="258"/>
      <c r="K126" s="259">
        <f>ROUND(E126*J126,2)</f>
        <v>0</v>
      </c>
      <c r="L126" s="259">
        <v>15</v>
      </c>
      <c r="M126" s="259">
        <f>G126*(1+L126/100)</f>
        <v>0</v>
      </c>
      <c r="N126" s="259">
        <v>0</v>
      </c>
      <c r="O126" s="259">
        <f>ROUND(E126*N126,2)</f>
        <v>0</v>
      </c>
      <c r="P126" s="259">
        <v>0</v>
      </c>
      <c r="Q126" s="259">
        <f>ROUND(E126*P126,2)</f>
        <v>0</v>
      </c>
      <c r="R126" s="259"/>
      <c r="S126" s="259" t="s">
        <v>272</v>
      </c>
      <c r="T126" s="260" t="s">
        <v>244</v>
      </c>
      <c r="U126" s="220">
        <v>0</v>
      </c>
      <c r="V126" s="220">
        <f>ROUND(E126*U126,2)</f>
        <v>0</v>
      </c>
      <c r="W126" s="220"/>
      <c r="X126" s="220" t="s">
        <v>292</v>
      </c>
      <c r="Y126" s="210"/>
      <c r="Z126" s="210"/>
      <c r="AA126" s="210"/>
      <c r="AB126" s="210"/>
      <c r="AC126" s="210"/>
      <c r="AD126" s="210"/>
      <c r="AE126" s="210"/>
      <c r="AF126" s="210"/>
      <c r="AG126" s="210" t="s">
        <v>627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5">
      <c r="A127" s="254">
        <v>109</v>
      </c>
      <c r="B127" s="255" t="s">
        <v>2430</v>
      </c>
      <c r="C127" s="263" t="s">
        <v>2248</v>
      </c>
      <c r="D127" s="256" t="s">
        <v>342</v>
      </c>
      <c r="E127" s="257">
        <v>1</v>
      </c>
      <c r="F127" s="258"/>
      <c r="G127" s="259">
        <f>ROUND(E127*F127,2)</f>
        <v>0</v>
      </c>
      <c r="H127" s="258"/>
      <c r="I127" s="259">
        <f>ROUND(E127*H127,2)</f>
        <v>0</v>
      </c>
      <c r="J127" s="258"/>
      <c r="K127" s="259">
        <f>ROUND(E127*J127,2)</f>
        <v>0</v>
      </c>
      <c r="L127" s="259">
        <v>15</v>
      </c>
      <c r="M127" s="259">
        <f>G127*(1+L127/100)</f>
        <v>0</v>
      </c>
      <c r="N127" s="259">
        <v>0</v>
      </c>
      <c r="O127" s="259">
        <f>ROUND(E127*N127,2)</f>
        <v>0</v>
      </c>
      <c r="P127" s="259">
        <v>0</v>
      </c>
      <c r="Q127" s="259">
        <f>ROUND(E127*P127,2)</f>
        <v>0</v>
      </c>
      <c r="R127" s="259"/>
      <c r="S127" s="259" t="s">
        <v>272</v>
      </c>
      <c r="T127" s="260" t="s">
        <v>244</v>
      </c>
      <c r="U127" s="220">
        <v>0</v>
      </c>
      <c r="V127" s="220">
        <f>ROUND(E127*U127,2)</f>
        <v>0</v>
      </c>
      <c r="W127" s="220"/>
      <c r="X127" s="220" t="s">
        <v>292</v>
      </c>
      <c r="Y127" s="210"/>
      <c r="Z127" s="210"/>
      <c r="AA127" s="210"/>
      <c r="AB127" s="210"/>
      <c r="AC127" s="210"/>
      <c r="AD127" s="210"/>
      <c r="AE127" s="210"/>
      <c r="AF127" s="210"/>
      <c r="AG127" s="210" t="s">
        <v>627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1" x14ac:dyDescent="0.25">
      <c r="A128" s="254">
        <v>110</v>
      </c>
      <c r="B128" s="255" t="s">
        <v>2431</v>
      </c>
      <c r="C128" s="263" t="s">
        <v>2253</v>
      </c>
      <c r="D128" s="256" t="s">
        <v>342</v>
      </c>
      <c r="E128" s="257">
        <v>1</v>
      </c>
      <c r="F128" s="258"/>
      <c r="G128" s="259">
        <f>ROUND(E128*F128,2)</f>
        <v>0</v>
      </c>
      <c r="H128" s="258"/>
      <c r="I128" s="259">
        <f>ROUND(E128*H128,2)</f>
        <v>0</v>
      </c>
      <c r="J128" s="258"/>
      <c r="K128" s="259">
        <f>ROUND(E128*J128,2)</f>
        <v>0</v>
      </c>
      <c r="L128" s="259">
        <v>15</v>
      </c>
      <c r="M128" s="259">
        <f>G128*(1+L128/100)</f>
        <v>0</v>
      </c>
      <c r="N128" s="259">
        <v>0</v>
      </c>
      <c r="O128" s="259">
        <f>ROUND(E128*N128,2)</f>
        <v>0</v>
      </c>
      <c r="P128" s="259">
        <v>0</v>
      </c>
      <c r="Q128" s="259">
        <f>ROUND(E128*P128,2)</f>
        <v>0</v>
      </c>
      <c r="R128" s="259"/>
      <c r="S128" s="259" t="s">
        <v>272</v>
      </c>
      <c r="T128" s="260" t="s">
        <v>244</v>
      </c>
      <c r="U128" s="220">
        <v>0</v>
      </c>
      <c r="V128" s="220">
        <f>ROUND(E128*U128,2)</f>
        <v>0</v>
      </c>
      <c r="W128" s="220"/>
      <c r="X128" s="220" t="s">
        <v>292</v>
      </c>
      <c r="Y128" s="210"/>
      <c r="Z128" s="210"/>
      <c r="AA128" s="210"/>
      <c r="AB128" s="210"/>
      <c r="AC128" s="210"/>
      <c r="AD128" s="210"/>
      <c r="AE128" s="210"/>
      <c r="AF128" s="210"/>
      <c r="AG128" s="210" t="s">
        <v>627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1" x14ac:dyDescent="0.25">
      <c r="A129" s="254">
        <v>111</v>
      </c>
      <c r="B129" s="255" t="s">
        <v>2432</v>
      </c>
      <c r="C129" s="263" t="s">
        <v>2257</v>
      </c>
      <c r="D129" s="256" t="s">
        <v>342</v>
      </c>
      <c r="E129" s="257">
        <v>1</v>
      </c>
      <c r="F129" s="258"/>
      <c r="G129" s="259">
        <f>ROUND(E129*F129,2)</f>
        <v>0</v>
      </c>
      <c r="H129" s="258"/>
      <c r="I129" s="259">
        <f>ROUND(E129*H129,2)</f>
        <v>0</v>
      </c>
      <c r="J129" s="258"/>
      <c r="K129" s="259">
        <f>ROUND(E129*J129,2)</f>
        <v>0</v>
      </c>
      <c r="L129" s="259">
        <v>15</v>
      </c>
      <c r="M129" s="259">
        <f>G129*(1+L129/100)</f>
        <v>0</v>
      </c>
      <c r="N129" s="259">
        <v>0</v>
      </c>
      <c r="O129" s="259">
        <f>ROUND(E129*N129,2)</f>
        <v>0</v>
      </c>
      <c r="P129" s="259">
        <v>0</v>
      </c>
      <c r="Q129" s="259">
        <f>ROUND(E129*P129,2)</f>
        <v>0</v>
      </c>
      <c r="R129" s="259"/>
      <c r="S129" s="259" t="s">
        <v>272</v>
      </c>
      <c r="T129" s="260" t="s">
        <v>244</v>
      </c>
      <c r="U129" s="220">
        <v>0</v>
      </c>
      <c r="V129" s="220">
        <f>ROUND(E129*U129,2)</f>
        <v>0</v>
      </c>
      <c r="W129" s="220"/>
      <c r="X129" s="220" t="s">
        <v>292</v>
      </c>
      <c r="Y129" s="210"/>
      <c r="Z129" s="210"/>
      <c r="AA129" s="210"/>
      <c r="AB129" s="210"/>
      <c r="AC129" s="210"/>
      <c r="AD129" s="210"/>
      <c r="AE129" s="210"/>
      <c r="AF129" s="210"/>
      <c r="AG129" s="210" t="s">
        <v>627</v>
      </c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5">
      <c r="A130" s="254">
        <v>112</v>
      </c>
      <c r="B130" s="255" t="s">
        <v>2433</v>
      </c>
      <c r="C130" s="263" t="s">
        <v>2434</v>
      </c>
      <c r="D130" s="256" t="s">
        <v>342</v>
      </c>
      <c r="E130" s="257">
        <v>1</v>
      </c>
      <c r="F130" s="258"/>
      <c r="G130" s="259">
        <f>ROUND(E130*F130,2)</f>
        <v>0</v>
      </c>
      <c r="H130" s="258"/>
      <c r="I130" s="259">
        <f>ROUND(E130*H130,2)</f>
        <v>0</v>
      </c>
      <c r="J130" s="258"/>
      <c r="K130" s="259">
        <f>ROUND(E130*J130,2)</f>
        <v>0</v>
      </c>
      <c r="L130" s="259">
        <v>15</v>
      </c>
      <c r="M130" s="259">
        <f>G130*(1+L130/100)</f>
        <v>0</v>
      </c>
      <c r="N130" s="259">
        <v>0</v>
      </c>
      <c r="O130" s="259">
        <f>ROUND(E130*N130,2)</f>
        <v>0</v>
      </c>
      <c r="P130" s="259">
        <v>0</v>
      </c>
      <c r="Q130" s="259">
        <f>ROUND(E130*P130,2)</f>
        <v>0</v>
      </c>
      <c r="R130" s="259"/>
      <c r="S130" s="259" t="s">
        <v>272</v>
      </c>
      <c r="T130" s="260" t="s">
        <v>244</v>
      </c>
      <c r="U130" s="220">
        <v>0</v>
      </c>
      <c r="V130" s="220">
        <f>ROUND(E130*U130,2)</f>
        <v>0</v>
      </c>
      <c r="W130" s="220"/>
      <c r="X130" s="220" t="s">
        <v>292</v>
      </c>
      <c r="Y130" s="210"/>
      <c r="Z130" s="210"/>
      <c r="AA130" s="210"/>
      <c r="AB130" s="210"/>
      <c r="AC130" s="210"/>
      <c r="AD130" s="210"/>
      <c r="AE130" s="210"/>
      <c r="AF130" s="210"/>
      <c r="AG130" s="210" t="s">
        <v>320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5">
      <c r="A131" s="254">
        <v>113</v>
      </c>
      <c r="B131" s="255" t="s">
        <v>2435</v>
      </c>
      <c r="C131" s="263" t="s">
        <v>2436</v>
      </c>
      <c r="D131" s="256" t="s">
        <v>342</v>
      </c>
      <c r="E131" s="257">
        <v>1</v>
      </c>
      <c r="F131" s="258"/>
      <c r="G131" s="259">
        <f>ROUND(E131*F131,2)</f>
        <v>0</v>
      </c>
      <c r="H131" s="258"/>
      <c r="I131" s="259">
        <f>ROUND(E131*H131,2)</f>
        <v>0</v>
      </c>
      <c r="J131" s="258"/>
      <c r="K131" s="259">
        <f>ROUND(E131*J131,2)</f>
        <v>0</v>
      </c>
      <c r="L131" s="259">
        <v>15</v>
      </c>
      <c r="M131" s="259">
        <f>G131*(1+L131/100)</f>
        <v>0</v>
      </c>
      <c r="N131" s="259">
        <v>0</v>
      </c>
      <c r="O131" s="259">
        <f>ROUND(E131*N131,2)</f>
        <v>0</v>
      </c>
      <c r="P131" s="259">
        <v>0</v>
      </c>
      <c r="Q131" s="259">
        <f>ROUND(E131*P131,2)</f>
        <v>0</v>
      </c>
      <c r="R131" s="259"/>
      <c r="S131" s="259" t="s">
        <v>272</v>
      </c>
      <c r="T131" s="260" t="s">
        <v>244</v>
      </c>
      <c r="U131" s="220">
        <v>0</v>
      </c>
      <c r="V131" s="220">
        <f>ROUND(E131*U131,2)</f>
        <v>0</v>
      </c>
      <c r="W131" s="220"/>
      <c r="X131" s="220" t="s">
        <v>292</v>
      </c>
      <c r="Y131" s="210"/>
      <c r="Z131" s="210"/>
      <c r="AA131" s="210"/>
      <c r="AB131" s="210"/>
      <c r="AC131" s="210"/>
      <c r="AD131" s="210"/>
      <c r="AE131" s="210"/>
      <c r="AF131" s="210"/>
      <c r="AG131" s="210" t="s">
        <v>627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5">
      <c r="A132" s="254">
        <v>114</v>
      </c>
      <c r="B132" s="255" t="s">
        <v>2437</v>
      </c>
      <c r="C132" s="263" t="s">
        <v>2438</v>
      </c>
      <c r="D132" s="256" t="s">
        <v>342</v>
      </c>
      <c r="E132" s="257">
        <v>1</v>
      </c>
      <c r="F132" s="258"/>
      <c r="G132" s="259">
        <f>ROUND(E132*F132,2)</f>
        <v>0</v>
      </c>
      <c r="H132" s="258"/>
      <c r="I132" s="259">
        <f>ROUND(E132*H132,2)</f>
        <v>0</v>
      </c>
      <c r="J132" s="258"/>
      <c r="K132" s="259">
        <f>ROUND(E132*J132,2)</f>
        <v>0</v>
      </c>
      <c r="L132" s="259">
        <v>15</v>
      </c>
      <c r="M132" s="259">
        <f>G132*(1+L132/100)</f>
        <v>0</v>
      </c>
      <c r="N132" s="259">
        <v>0</v>
      </c>
      <c r="O132" s="259">
        <f>ROUND(E132*N132,2)</f>
        <v>0</v>
      </c>
      <c r="P132" s="259">
        <v>0</v>
      </c>
      <c r="Q132" s="259">
        <f>ROUND(E132*P132,2)</f>
        <v>0</v>
      </c>
      <c r="R132" s="259"/>
      <c r="S132" s="259" t="s">
        <v>272</v>
      </c>
      <c r="T132" s="260" t="s">
        <v>244</v>
      </c>
      <c r="U132" s="220">
        <v>0</v>
      </c>
      <c r="V132" s="220">
        <f>ROUND(E132*U132,2)</f>
        <v>0</v>
      </c>
      <c r="W132" s="220"/>
      <c r="X132" s="220" t="s">
        <v>292</v>
      </c>
      <c r="Y132" s="210"/>
      <c r="Z132" s="210"/>
      <c r="AA132" s="210"/>
      <c r="AB132" s="210"/>
      <c r="AC132" s="210"/>
      <c r="AD132" s="210"/>
      <c r="AE132" s="210"/>
      <c r="AF132" s="210"/>
      <c r="AG132" s="210" t="s">
        <v>627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5">
      <c r="A133" s="254">
        <v>115</v>
      </c>
      <c r="B133" s="255" t="s">
        <v>2439</v>
      </c>
      <c r="C133" s="263" t="s">
        <v>2440</v>
      </c>
      <c r="D133" s="256" t="s">
        <v>342</v>
      </c>
      <c r="E133" s="257">
        <v>1</v>
      </c>
      <c r="F133" s="258"/>
      <c r="G133" s="259">
        <f>ROUND(E133*F133,2)</f>
        <v>0</v>
      </c>
      <c r="H133" s="258"/>
      <c r="I133" s="259">
        <f>ROUND(E133*H133,2)</f>
        <v>0</v>
      </c>
      <c r="J133" s="258"/>
      <c r="K133" s="259">
        <f>ROUND(E133*J133,2)</f>
        <v>0</v>
      </c>
      <c r="L133" s="259">
        <v>15</v>
      </c>
      <c r="M133" s="259">
        <f>G133*(1+L133/100)</f>
        <v>0</v>
      </c>
      <c r="N133" s="259">
        <v>0</v>
      </c>
      <c r="O133" s="259">
        <f>ROUND(E133*N133,2)</f>
        <v>0</v>
      </c>
      <c r="P133" s="259">
        <v>0</v>
      </c>
      <c r="Q133" s="259">
        <f>ROUND(E133*P133,2)</f>
        <v>0</v>
      </c>
      <c r="R133" s="259"/>
      <c r="S133" s="259" t="s">
        <v>243</v>
      </c>
      <c r="T133" s="260" t="s">
        <v>244</v>
      </c>
      <c r="U133" s="220">
        <v>0</v>
      </c>
      <c r="V133" s="220">
        <f>ROUND(E133*U133,2)</f>
        <v>0</v>
      </c>
      <c r="W133" s="220"/>
      <c r="X133" s="220" t="s">
        <v>961</v>
      </c>
      <c r="Y133" s="210"/>
      <c r="Z133" s="210"/>
      <c r="AA133" s="210"/>
      <c r="AB133" s="210"/>
      <c r="AC133" s="210"/>
      <c r="AD133" s="210"/>
      <c r="AE133" s="210"/>
      <c r="AF133" s="210"/>
      <c r="AG133" s="210" t="s">
        <v>962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1" x14ac:dyDescent="0.25">
      <c r="A134" s="254">
        <v>116</v>
      </c>
      <c r="B134" s="255" t="s">
        <v>2441</v>
      </c>
      <c r="C134" s="263" t="s">
        <v>2442</v>
      </c>
      <c r="D134" s="256" t="s">
        <v>342</v>
      </c>
      <c r="E134" s="257">
        <v>1</v>
      </c>
      <c r="F134" s="258"/>
      <c r="G134" s="259">
        <f>ROUND(E134*F134,2)</f>
        <v>0</v>
      </c>
      <c r="H134" s="258"/>
      <c r="I134" s="259">
        <f>ROUND(E134*H134,2)</f>
        <v>0</v>
      </c>
      <c r="J134" s="258"/>
      <c r="K134" s="259">
        <f>ROUND(E134*J134,2)</f>
        <v>0</v>
      </c>
      <c r="L134" s="259">
        <v>15</v>
      </c>
      <c r="M134" s="259">
        <f>G134*(1+L134/100)</f>
        <v>0</v>
      </c>
      <c r="N134" s="259">
        <v>0</v>
      </c>
      <c r="O134" s="259">
        <f>ROUND(E134*N134,2)</f>
        <v>0</v>
      </c>
      <c r="P134" s="259">
        <v>0</v>
      </c>
      <c r="Q134" s="259">
        <f>ROUND(E134*P134,2)</f>
        <v>0</v>
      </c>
      <c r="R134" s="259"/>
      <c r="S134" s="259" t="s">
        <v>272</v>
      </c>
      <c r="T134" s="260" t="s">
        <v>244</v>
      </c>
      <c r="U134" s="220">
        <v>0</v>
      </c>
      <c r="V134" s="220">
        <f>ROUND(E134*U134,2)</f>
        <v>0</v>
      </c>
      <c r="W134" s="220"/>
      <c r="X134" s="220" t="s">
        <v>292</v>
      </c>
      <c r="Y134" s="210"/>
      <c r="Z134" s="210"/>
      <c r="AA134" s="210"/>
      <c r="AB134" s="210"/>
      <c r="AC134" s="210"/>
      <c r="AD134" s="210"/>
      <c r="AE134" s="210"/>
      <c r="AF134" s="210"/>
      <c r="AG134" s="210" t="s">
        <v>627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1" x14ac:dyDescent="0.25">
      <c r="A135" s="254">
        <v>117</v>
      </c>
      <c r="B135" s="255" t="s">
        <v>2443</v>
      </c>
      <c r="C135" s="263" t="s">
        <v>2444</v>
      </c>
      <c r="D135" s="256" t="s">
        <v>342</v>
      </c>
      <c r="E135" s="257">
        <v>1</v>
      </c>
      <c r="F135" s="258"/>
      <c r="G135" s="259">
        <f>ROUND(E135*F135,2)</f>
        <v>0</v>
      </c>
      <c r="H135" s="258"/>
      <c r="I135" s="259">
        <f>ROUND(E135*H135,2)</f>
        <v>0</v>
      </c>
      <c r="J135" s="258"/>
      <c r="K135" s="259">
        <f>ROUND(E135*J135,2)</f>
        <v>0</v>
      </c>
      <c r="L135" s="259">
        <v>15</v>
      </c>
      <c r="M135" s="259">
        <f>G135*(1+L135/100)</f>
        <v>0</v>
      </c>
      <c r="N135" s="259">
        <v>0</v>
      </c>
      <c r="O135" s="259">
        <f>ROUND(E135*N135,2)</f>
        <v>0</v>
      </c>
      <c r="P135" s="259">
        <v>0</v>
      </c>
      <c r="Q135" s="259">
        <f>ROUND(E135*P135,2)</f>
        <v>0</v>
      </c>
      <c r="R135" s="259"/>
      <c r="S135" s="259" t="s">
        <v>272</v>
      </c>
      <c r="T135" s="260" t="s">
        <v>244</v>
      </c>
      <c r="U135" s="220">
        <v>0</v>
      </c>
      <c r="V135" s="220">
        <f>ROUND(E135*U135,2)</f>
        <v>0</v>
      </c>
      <c r="W135" s="220"/>
      <c r="X135" s="220" t="s">
        <v>292</v>
      </c>
      <c r="Y135" s="210"/>
      <c r="Z135" s="210"/>
      <c r="AA135" s="210"/>
      <c r="AB135" s="210"/>
      <c r="AC135" s="210"/>
      <c r="AD135" s="210"/>
      <c r="AE135" s="210"/>
      <c r="AF135" s="210"/>
      <c r="AG135" s="210" t="s">
        <v>627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1" x14ac:dyDescent="0.25">
      <c r="A136" s="231">
        <v>118</v>
      </c>
      <c r="B136" s="232" t="s">
        <v>2445</v>
      </c>
      <c r="C136" s="242" t="s">
        <v>2446</v>
      </c>
      <c r="D136" s="233" t="s">
        <v>342</v>
      </c>
      <c r="E136" s="234">
        <v>1</v>
      </c>
      <c r="F136" s="235"/>
      <c r="G136" s="236">
        <f>ROUND(E136*F136,2)</f>
        <v>0</v>
      </c>
      <c r="H136" s="235"/>
      <c r="I136" s="236">
        <f>ROUND(E136*H136,2)</f>
        <v>0</v>
      </c>
      <c r="J136" s="235"/>
      <c r="K136" s="236">
        <f>ROUND(E136*J136,2)</f>
        <v>0</v>
      </c>
      <c r="L136" s="236">
        <v>15</v>
      </c>
      <c r="M136" s="236">
        <f>G136*(1+L136/100)</f>
        <v>0</v>
      </c>
      <c r="N136" s="236">
        <v>0</v>
      </c>
      <c r="O136" s="236">
        <f>ROUND(E136*N136,2)</f>
        <v>0</v>
      </c>
      <c r="P136" s="236">
        <v>0</v>
      </c>
      <c r="Q136" s="236">
        <f>ROUND(E136*P136,2)</f>
        <v>0</v>
      </c>
      <c r="R136" s="236"/>
      <c r="S136" s="236" t="s">
        <v>272</v>
      </c>
      <c r="T136" s="237" t="s">
        <v>244</v>
      </c>
      <c r="U136" s="220">
        <v>0</v>
      </c>
      <c r="V136" s="220">
        <f>ROUND(E136*U136,2)</f>
        <v>0</v>
      </c>
      <c r="W136" s="220"/>
      <c r="X136" s="220" t="s">
        <v>292</v>
      </c>
      <c r="Y136" s="210"/>
      <c r="Z136" s="210"/>
      <c r="AA136" s="210"/>
      <c r="AB136" s="210"/>
      <c r="AC136" s="210"/>
      <c r="AD136" s="210"/>
      <c r="AE136" s="210"/>
      <c r="AF136" s="210"/>
      <c r="AG136" s="210" t="s">
        <v>627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x14ac:dyDescent="0.25">
      <c r="A137" s="3"/>
      <c r="B137" s="4"/>
      <c r="C137" s="245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AE137">
        <v>15</v>
      </c>
      <c r="AF137">
        <v>21</v>
      </c>
      <c r="AG137" t="s">
        <v>225</v>
      </c>
    </row>
    <row r="138" spans="1:60" x14ac:dyDescent="0.25">
      <c r="A138" s="213"/>
      <c r="B138" s="214" t="s">
        <v>29</v>
      </c>
      <c r="C138" s="246"/>
      <c r="D138" s="215"/>
      <c r="E138" s="216"/>
      <c r="F138" s="216"/>
      <c r="G138" s="240">
        <f>G8+G33+G54+G72+G98+G122</f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AE138">
        <f>SUMIF(L7:L136,AE137,G7:G136)</f>
        <v>0</v>
      </c>
      <c r="AF138">
        <f>SUMIF(L7:L136,AF137,G7:G136)</f>
        <v>0</v>
      </c>
      <c r="AG138" t="s">
        <v>285</v>
      </c>
    </row>
    <row r="139" spans="1:60" x14ac:dyDescent="0.25">
      <c r="C139" s="247"/>
      <c r="D139" s="10"/>
      <c r="AG139" t="s">
        <v>286</v>
      </c>
    </row>
    <row r="140" spans="1:60" x14ac:dyDescent="0.25">
      <c r="D140" s="10"/>
    </row>
    <row r="141" spans="1:60" x14ac:dyDescent="0.25">
      <c r="D141" s="10"/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fMDIHNoADflNGjfcYaSH2diR6BPXwVYBZa3O23LtvBSxThe6JVwuH/q0w45LT74HdeWNEO4gMlR41692FqUztQ==" saltValue="sQ/re/Sza/lXE/HrrfXVkw==" spinCount="100000" sheet="1"/>
  <mergeCells count="9">
    <mergeCell ref="C71:G71"/>
    <mergeCell ref="C97:G97"/>
    <mergeCell ref="C121:G121"/>
    <mergeCell ref="A1:G1"/>
    <mergeCell ref="C2:G2"/>
    <mergeCell ref="C3:G3"/>
    <mergeCell ref="C4:G4"/>
    <mergeCell ref="C32:G32"/>
    <mergeCell ref="C53:G5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68</vt:i4>
      </vt:variant>
    </vt:vector>
  </HeadingPairs>
  <TitlesOfParts>
    <vt:vector size="82" baseType="lpstr">
      <vt:lpstr>Pokyny pro vyplnění</vt:lpstr>
      <vt:lpstr>Stavba</vt:lpstr>
      <vt:lpstr>VzorPolozky</vt:lpstr>
      <vt:lpstr>00 001 Naklady</vt:lpstr>
      <vt:lpstr>SO 01.BP 200520.1 Pol</vt:lpstr>
      <vt:lpstr>SO 01.NAST. 200701 Pol</vt:lpstr>
      <vt:lpstr>SO 01.ST 180730ST.1 Pol</vt:lpstr>
      <vt:lpstr>SO 02 1 Pol</vt:lpstr>
      <vt:lpstr>SO 03 1 Pol</vt:lpstr>
      <vt:lpstr>SO 04 3 Pol</vt:lpstr>
      <vt:lpstr>SO 05 2 Pol</vt:lpstr>
      <vt:lpstr>SO 06 1 Pol</vt:lpstr>
      <vt:lpstr>SO 07 7002 Pol</vt:lpstr>
      <vt:lpstr>SO 08 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'00 001 Naklady'!Názvy_tisku</vt:lpstr>
      <vt:lpstr>'SO 01.BP 200520.1 Pol'!Názvy_tisku</vt:lpstr>
      <vt:lpstr>'SO 01.NAST. 200701 Pol'!Názvy_tisku</vt:lpstr>
      <vt:lpstr>'SO 01.ST 180730ST.1 Pol'!Názvy_tisku</vt:lpstr>
      <vt:lpstr>'SO 02 1 Pol'!Názvy_tisku</vt:lpstr>
      <vt:lpstr>'SO 03 1 Pol'!Názvy_tisku</vt:lpstr>
      <vt:lpstr>'SO 04 3 Pol'!Názvy_tisku</vt:lpstr>
      <vt:lpstr>'SO 05 2 Pol'!Názvy_tisku</vt:lpstr>
      <vt:lpstr>'SO 06 1 Pol'!Názvy_tisku</vt:lpstr>
      <vt:lpstr>'SO 07 7002 Pol'!Názvy_tisku</vt:lpstr>
      <vt:lpstr>'SO 08 1 Pol'!Názvy_tisku</vt:lpstr>
      <vt:lpstr>oadresa</vt:lpstr>
      <vt:lpstr>Stavba!Objednatel</vt:lpstr>
      <vt:lpstr>Stavba!Objekt</vt:lpstr>
      <vt:lpstr>'00 001 Naklady'!Oblast_tisku</vt:lpstr>
      <vt:lpstr>'SO 01.BP 200520.1 Pol'!Oblast_tisku</vt:lpstr>
      <vt:lpstr>'SO 01.NAST. 200701 Pol'!Oblast_tisku</vt:lpstr>
      <vt:lpstr>'SO 01.ST 180730ST.1 Pol'!Oblast_tisku</vt:lpstr>
      <vt:lpstr>'SO 02 1 Pol'!Oblast_tisku</vt:lpstr>
      <vt:lpstr>'SO 03 1 Pol'!Oblast_tisku</vt:lpstr>
      <vt:lpstr>'SO 04 3 Pol'!Oblast_tisku</vt:lpstr>
      <vt:lpstr>'SO 05 2 Pol'!Oblast_tisku</vt:lpstr>
      <vt:lpstr>'SO 06 1 Pol'!Oblast_tisku</vt:lpstr>
      <vt:lpstr>'SO 07 7002 Pol'!Oblast_tisku</vt:lpstr>
      <vt:lpstr>'SO 08 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Libor Studený</dc:creator>
  <cp:lastModifiedBy>Libor Studený</cp:lastModifiedBy>
  <cp:lastPrinted>2019-03-19T12:27:02Z</cp:lastPrinted>
  <dcterms:created xsi:type="dcterms:W3CDTF">2009-04-08T07:15:50Z</dcterms:created>
  <dcterms:modified xsi:type="dcterms:W3CDTF">2020-09-01T08:39:44Z</dcterms:modified>
</cp:coreProperties>
</file>