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95" windowWidth="28800" windowHeight="13485" activeTab="0"/>
  </bookViews>
  <sheets>
    <sheet name="List2" sheetId="5" r:id="rId1"/>
  </sheets>
  <definedNames/>
  <calcPr calcId="191029"/>
  <extLst/>
</workbook>
</file>

<file path=xl/sharedStrings.xml><?xml version="1.0" encoding="utf-8"?>
<sst xmlns="http://schemas.openxmlformats.org/spreadsheetml/2006/main" count="144" uniqueCount="40">
  <si>
    <t>m3</t>
  </si>
  <si>
    <t>odstraněná zemina = mísa</t>
  </si>
  <si>
    <t>Substrát stromový= 50% ; jamka - bal   + 15% ztratné a hutnění  Dodavatel předloží s dostatečným předstihem vzorek substrátu k odsouhlasení AD. Složení: 40% štěrk 32/64, 10% kompost (10% hunmusu), 50% místní zemina (ev. písčitá ornice, pokud nebude místní   z jam použitelná).</t>
  </si>
  <si>
    <t>Jemná kůra 0-5mm, ztratné ulehnutí 15%, vrstva  10cm</t>
  </si>
  <si>
    <t>odstraněná zemina 85L - odvoz a likvidace odpadu (část ponechat na zhotovení mísy 35L</t>
  </si>
  <si>
    <t>stromový substrát do vegetačního povrchu - 40% ostrohranný štěrk 32/64, 10% kompost (10% humusu), 50% místní zemina (místní deoponovaná ornice).</t>
  </si>
  <si>
    <t>původní zemina část  použití pro mísu 35L/ks</t>
  </si>
  <si>
    <t>odstraněná zemina 244L - odvoz a likvidace odpadu (část ponechat na zhotovení mísy 66L</t>
  </si>
  <si>
    <t>původní zemina část  použití pro mísu 66L/ks</t>
  </si>
  <si>
    <t xml:space="preserve"> stromový substrát do mlatu- jemný štěrkový substrát (70 % ostrohranný štěrk fr. 4/8, 20 % organický kompost fr. 0-10 mm, 10 % biouhel fr. 0-10 mm)  </t>
  </si>
  <si>
    <t>odstraněná zemina 244L - odvoz a likvidace odpadu</t>
  </si>
  <si>
    <t>odstraněná zemina 1130L - odvoz a likvidace odpadu</t>
  </si>
  <si>
    <t>stromový substrát do vegetačního povrchu: 40% ostrohranný štěrk 32/64, 10% kompost (10% humusu), 50% místní zemina (místní deoponovaná ornice).</t>
  </si>
  <si>
    <t>odstraněná zemina - část použita na tvorbu zálivkové mísy</t>
  </si>
  <si>
    <t>Případný mulč bude součástí navazující technologie Z 3.4.  (seté plochy) tzn kůra</t>
  </si>
  <si>
    <t>Drceného kameniva fr 4/8 mm v poměru 1:1 ve vrstvě tl. 50 mm</t>
  </si>
  <si>
    <t>substrát F</t>
  </si>
  <si>
    <t>Jemná kůra 0-5mm,  vrstva  5cm  ulehnutí 10%</t>
  </si>
  <si>
    <t>zásyp moréna: 33,3% drcené kamenivo fr 4/8 mm, 33,3% drcené kamenivo fr 8/16 mm, 33,3% drcené kamenivo fr 16/32 mm - na severní hraně (ztratné 10%)</t>
  </si>
  <si>
    <t xml:space="preserve"> substrát 70 % drceného kameniva fr 4/8 mm, 30 % kompost 0/10 mm, obohaceno  o rohovinu v množství 2 l na 1m3 substrátu mocnost 350 - 450 mm, ztratné 10%</t>
  </si>
  <si>
    <t>Drceného kameniva fr 4/8 mm v poměru 1:1 ve vrstvě tl. 40 mm ztratné 10%</t>
  </si>
  <si>
    <t>externě míchaná směs místní zeminy a písku fr 2/4 mm v poměru 2:1 o mocnosti 30 mm, ztratné, zhutnění 10%</t>
  </si>
  <si>
    <t>Vyplnění spár prosívkou z homogenní externě míchané směsi drceného kameniva fr 0/4 mm 70% a místní ornice 30% (substrát C, viz specifikace substrátů) výška dlažby 100 mm, prosívka dosahuje do úrovně cca - 5 mm pod niveletu dlažby, výška vrstvy substrátu tedy 95mm, ztratné, ulehnutí 10%</t>
  </si>
  <si>
    <t>Drcené kamenivo fr. 8/16 mm tl. 50 mm</t>
  </si>
  <si>
    <t>štěrk fr. 32/64 délka 1m; šířka 1,2m; vrstva 0,4m</t>
  </si>
  <si>
    <t>štěrk fr. 16/32 délka 1m; šířka 1,2m; vrstva 0,1m</t>
  </si>
  <si>
    <t>štěrk fr. 8/16 délka 1m; šířka 1,2m; vrstva 0,1m</t>
  </si>
  <si>
    <t>štěrk fr. 4/8 délka 1m; šířka 1,2m; vrstva 0,1m</t>
  </si>
  <si>
    <t xml:space="preserve">strukturovaný substrát (85% štěrk 32/64, 7,5 % biouhel 0/10, 7,5 %kompost 0/10)   </t>
  </si>
  <si>
    <t>štěrk fr. 8/16</t>
  </si>
  <si>
    <t>jemný štěrkový substrát (70% štěrk 4/8, 20% kompost 0/10, 9% biouhel 0/10, 1% (5kg) rohoviny) 73 x 1,2 x 0,35</t>
  </si>
  <si>
    <t>MODELACE SVÁŽKŮ- jemný štěrkový substrát 74,2 x 0,2 x 0,1</t>
  </si>
  <si>
    <t>MODELACE HRÁZEK - jemný štěrkový substrát 10,8 x 0,4 x 0,1</t>
  </si>
  <si>
    <t>šterk</t>
  </si>
  <si>
    <r>
      <t xml:space="preserve">externě míchaná směs místní zeminy a písku fr 2/4 mm v poměru </t>
    </r>
    <r>
      <rPr>
        <strike/>
        <sz val="10"/>
        <rFont val="Arial Narrow"/>
        <family val="2"/>
      </rPr>
      <t>3:1</t>
    </r>
    <r>
      <rPr>
        <sz val="10"/>
        <rFont val="Arial Narrow"/>
        <family val="2"/>
      </rPr>
      <t xml:space="preserve"> 2:1 o mocnosti </t>
    </r>
    <r>
      <rPr>
        <strike/>
        <sz val="10"/>
        <rFont val="Arial Narrow"/>
        <family val="2"/>
      </rPr>
      <t>40</t>
    </r>
    <r>
      <rPr>
        <sz val="10"/>
        <rFont val="Arial Narrow"/>
        <family val="2"/>
      </rPr>
      <t xml:space="preserve"> 30  mm, ztratné, zhutnění 10%</t>
    </r>
  </si>
  <si>
    <t>externě míchaný homogenní substrát pro štěrkové trávníky (viz Specifikace substrátů, substrát E)</t>
  </si>
  <si>
    <t>materiál</t>
  </si>
  <si>
    <t>Vegetační substrát složený z: 33,3 % hlinité zeminy vazné s vyšším podílem jílu, 33,3 % drceného kameniva fr. 8/16 mm a 33,3 % humusového kompostu fr 0/10 mm, ztratné , zhutnění 10%</t>
  </si>
  <si>
    <r>
      <rPr>
        <strike/>
        <sz val="10"/>
        <color rgb="FF000000"/>
        <rFont val="Arial Narrow"/>
        <family val="2"/>
      </rPr>
      <t>poznámka</t>
    </r>
    <r>
      <rPr>
        <sz val="10"/>
        <color rgb="FF000000"/>
        <rFont val="Arial Narrow"/>
        <family val="2"/>
      </rPr>
      <t xml:space="preserve"> materiál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</si>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</sst>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#,##0.0&quot; Kč&quot;"/>
    <numFmt numFmtId="165" formatCode="#,##0&quot; Kč&quot;"/>
    <numFmt numFmtId="166" formatCode="[$-405]0"/>
    <numFmt numFmtId="167" formatCode="&quot; &quot;#,##0&quot; Kč &quot;;&quot;-&quot;#,##0&quot; Kč &quot;;&quot; -&quot;#&quot; Kč &quot;;@&quot; &quot;"/>
    <numFmt numFmtId="168" formatCode="#,##0.00&quot; Kč&quot;"/>
    <numFmt numFmtId="169" formatCode="&quot; &quot;#,##0&quot; &quot;[$Kč-405]&quot; &quot;;&quot;-&quot;#,##0&quot; &quot;[$Kč-405]&quot; &quot;;&quot; -&quot;#&quot; &quot;[$Kč-405]&quot; &quot;;@&quot; &quot;"/>
    <numFmt numFmtId="170" formatCode="0.000"/>
    <numFmt numFmtId="171" formatCode="0.0000"/>
    <numFmt numFmtId="172" formatCode="&quot; &quot;#,##0.00&quot;      &quot;;&quot;-&quot;#,##0.00&quot;      &quot;;&quot; -&quot;#&quot;      &quot;;@&quot; &quot;"/>
    <numFmt numFmtId="173" formatCode="&quot; &quot;#,##0.00&quot; Kč &quot;;&quot;-&quot;#,##0.00&quot; Kč &quot;;&quot; -&quot;#&quot; Kč &quot;;@&quot; &quot;"/>
    <numFmt numFmtId="174" formatCode="[$-405]General"/>
    <numFmt numFmtId="175" formatCode="#,##0.00&quot; &quot;[$Kč-405];[Red]&quot;-&quot;#,##0.00&quot; &quot;[$Kč-405]"/>
    <numFmt numFmtId="176" formatCode="[$-405]0.00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 CE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trike/>
      <sz val="10"/>
      <name val="Arial Narrow"/>
      <family val="2"/>
    </font>
    <font>
      <strike/>
      <sz val="10"/>
      <color rgb="FF000000"/>
      <name val="Arial Narrow"/>
      <family val="2"/>
    </font>
    <font>
      <b/>
      <sz val="11"/>
      <color theme="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>
      <alignment/>
      <protection/>
    </xf>
    <xf numFmtId="171" fontId="3" fillId="0" borderId="0">
      <alignment/>
      <protection/>
    </xf>
    <xf numFmtId="172" fontId="2" fillId="0" borderId="0">
      <alignment/>
      <protection/>
    </xf>
    <xf numFmtId="173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74" fontId="2" fillId="0" borderId="0">
      <alignment/>
      <protection/>
    </xf>
    <xf numFmtId="174" fontId="4" fillId="0" borderId="0">
      <alignment/>
      <protection/>
    </xf>
    <xf numFmtId="0" fontId="6" fillId="0" borderId="0">
      <alignment/>
      <protection/>
    </xf>
    <xf numFmtId="175" fontId="6" fillId="0" borderId="0">
      <alignment/>
      <protection/>
    </xf>
    <xf numFmtId="170" fontId="3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174" fontId="7" fillId="0" borderId="1" xfId="24" applyFont="1" applyFill="1" applyBorder="1" applyAlignment="1">
      <alignment horizontal="center" vertical="center"/>
      <protection/>
    </xf>
    <xf numFmtId="174" fontId="9" fillId="0" borderId="1" xfId="24" applyFont="1" applyFill="1" applyBorder="1" applyAlignment="1">
      <alignment horizontal="left" vertical="center" wrapText="1"/>
      <protection/>
    </xf>
    <xf numFmtId="166" fontId="7" fillId="0" borderId="1" xfId="24" applyNumberFormat="1" applyFont="1" applyFill="1" applyBorder="1" applyAlignment="1">
      <alignment horizontal="right" vertical="center"/>
      <protection/>
    </xf>
    <xf numFmtId="2" fontId="7" fillId="0" borderId="1" xfId="35" applyNumberFormat="1" applyFont="1" applyFill="1" applyBorder="1" applyAlignment="1">
      <alignment horizontal="center" vertical="center"/>
    </xf>
    <xf numFmtId="174" fontId="7" fillId="0" borderId="0" xfId="24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165" fontId="7" fillId="0" borderId="1" xfId="23" applyNumberFormat="1" applyFont="1" applyFill="1" applyBorder="1" applyAlignment="1" applyProtection="1">
      <alignment horizontal="right" vertical="center" wrapText="1"/>
      <protection/>
    </xf>
    <xf numFmtId="165" fontId="7" fillId="0" borderId="1" xfId="24" applyNumberFormat="1" applyFont="1" applyFill="1" applyBorder="1" applyAlignment="1">
      <alignment vertical="center"/>
      <protection/>
    </xf>
    <xf numFmtId="2" fontId="13" fillId="0" borderId="1" xfId="35" applyNumberFormat="1" applyFont="1" applyFill="1" applyBorder="1" applyAlignment="1">
      <alignment horizontal="center" vertical="center"/>
    </xf>
    <xf numFmtId="174" fontId="7" fillId="0" borderId="1" xfId="24" applyFont="1" applyFill="1" applyBorder="1" applyAlignment="1">
      <alignment horizontal="center" vertical="center" wrapText="1"/>
      <protection/>
    </xf>
    <xf numFmtId="164" fontId="7" fillId="0" borderId="1" xfId="22" applyNumberFormat="1" applyFont="1" applyFill="1" applyBorder="1" applyAlignment="1" applyProtection="1">
      <alignment vertical="center" wrapText="1"/>
      <protection/>
    </xf>
    <xf numFmtId="2" fontId="7" fillId="0" borderId="1" xfId="35" applyNumberFormat="1" applyFont="1" applyFill="1" applyBorder="1" applyAlignment="1">
      <alignment horizontal="center" vertical="center" wrapText="1"/>
    </xf>
    <xf numFmtId="165" fontId="7" fillId="0" borderId="1" xfId="22" applyNumberFormat="1" applyFont="1" applyFill="1" applyBorder="1" applyAlignment="1" applyProtection="1">
      <alignment vertical="center"/>
      <protection/>
    </xf>
    <xf numFmtId="2" fontId="13" fillId="0" borderId="1" xfId="35" applyNumberFormat="1" applyFont="1" applyFill="1" applyBorder="1" applyAlignment="1" applyProtection="1">
      <alignment horizontal="center" vertical="center"/>
      <protection/>
    </xf>
    <xf numFmtId="168" fontId="7" fillId="0" borderId="1" xfId="24" applyNumberFormat="1" applyFont="1" applyFill="1" applyBorder="1" applyAlignment="1">
      <alignment horizontal="right" vertical="center"/>
      <protection/>
    </xf>
    <xf numFmtId="164" fontId="7" fillId="0" borderId="1" xfId="24" applyNumberFormat="1" applyFont="1" applyFill="1" applyBorder="1" applyAlignment="1">
      <alignment horizontal="right" vertical="center"/>
      <protection/>
    </xf>
    <xf numFmtId="2" fontId="7" fillId="0" borderId="1" xfId="35" applyNumberFormat="1" applyFont="1" applyFill="1" applyBorder="1" applyAlignment="1" applyProtection="1">
      <alignment horizontal="center" vertical="center"/>
      <protection/>
    </xf>
    <xf numFmtId="169" fontId="7" fillId="0" borderId="1" xfId="24" applyNumberFormat="1" applyFont="1" applyFill="1" applyBorder="1" applyAlignment="1">
      <alignment horizontal="right" vertical="center"/>
      <protection/>
    </xf>
    <xf numFmtId="167" fontId="7" fillId="0" borderId="1" xfId="24" applyNumberFormat="1" applyFont="1" applyFill="1" applyBorder="1" applyAlignment="1">
      <alignment horizontal="right" vertical="center"/>
      <protection/>
    </xf>
    <xf numFmtId="168" fontId="7" fillId="0" borderId="1" xfId="23" applyNumberFormat="1" applyFont="1" applyFill="1" applyBorder="1" applyAlignment="1" applyProtection="1">
      <alignment horizontal="right" vertical="center" wrapText="1"/>
      <protection/>
    </xf>
    <xf numFmtId="174" fontId="7" fillId="0" borderId="0" xfId="24" applyFont="1" applyFill="1" applyAlignment="1">
      <alignment horizontal="right" vertical="center"/>
      <protection/>
    </xf>
    <xf numFmtId="168" fontId="7" fillId="0" borderId="1" xfId="23" applyNumberFormat="1" applyFont="1" applyFill="1" applyBorder="1" applyAlignment="1" applyProtection="1">
      <alignment horizontal="right" vertical="center"/>
      <protection/>
    </xf>
    <xf numFmtId="174" fontId="10" fillId="0" borderId="1" xfId="24" applyFont="1" applyFill="1" applyBorder="1" applyAlignment="1">
      <alignment horizontal="left" vertical="center" wrapText="1"/>
      <protection/>
    </xf>
    <xf numFmtId="174" fontId="8" fillId="0" borderId="1" xfId="24" applyFont="1" applyFill="1" applyBorder="1" applyAlignment="1">
      <alignment horizontal="center" vertical="center" wrapText="1"/>
      <protection/>
    </xf>
    <xf numFmtId="168" fontId="8" fillId="0" borderId="1" xfId="23" applyNumberFormat="1" applyFont="1" applyFill="1" applyBorder="1" applyAlignment="1" applyProtection="1">
      <alignment horizontal="right" vertical="center" wrapText="1"/>
      <protection/>
    </xf>
    <xf numFmtId="2" fontId="8" fillId="0" borderId="1" xfId="35" applyNumberFormat="1" applyFont="1" applyFill="1" applyBorder="1" applyAlignment="1">
      <alignment horizontal="center" vertical="center" wrapText="1"/>
    </xf>
    <xf numFmtId="2" fontId="14" fillId="0" borderId="1" xfId="35" applyNumberFormat="1" applyFont="1" applyFill="1" applyBorder="1" applyAlignment="1">
      <alignment horizontal="center" vertical="center" wrapText="1"/>
    </xf>
    <xf numFmtId="165" fontId="7" fillId="0" borderId="1" xfId="24" applyNumberFormat="1" applyFont="1" applyFill="1" applyBorder="1" applyAlignment="1">
      <alignment horizontal="right" vertical="center"/>
      <protection/>
    </xf>
    <xf numFmtId="168" fontId="7" fillId="0" borderId="1" xfId="24" applyNumberFormat="1" applyFont="1" applyFill="1" applyBorder="1" applyAlignment="1">
      <alignment vertical="center"/>
      <protection/>
    </xf>
    <xf numFmtId="174" fontId="9" fillId="0" borderId="1" xfId="24" applyFont="1" applyFill="1" applyBorder="1" applyAlignment="1">
      <alignment horizontal="left" vertical="center"/>
      <protection/>
    </xf>
    <xf numFmtId="174" fontId="9" fillId="0" borderId="1" xfId="27" applyFont="1" applyFill="1" applyBorder="1" applyAlignment="1">
      <alignment horizontal="left" vertical="center" wrapText="1"/>
      <protection/>
    </xf>
    <xf numFmtId="174" fontId="7" fillId="0" borderId="1" xfId="27" applyFont="1" applyFill="1" applyBorder="1" applyAlignment="1">
      <alignment horizontal="center" vertical="center" wrapText="1"/>
      <protection/>
    </xf>
    <xf numFmtId="165" fontId="7" fillId="0" borderId="1" xfId="27" applyNumberFormat="1" applyFont="1" applyFill="1" applyBorder="1" applyAlignment="1">
      <alignment horizontal="right" vertical="center" wrapText="1"/>
      <protection/>
    </xf>
    <xf numFmtId="2" fontId="13" fillId="0" borderId="1" xfId="35" applyNumberFormat="1" applyFont="1" applyFill="1" applyBorder="1" applyAlignment="1">
      <alignment horizontal="center" vertical="center" wrapText="1"/>
    </xf>
    <xf numFmtId="165" fontId="7" fillId="0" borderId="1" xfId="22" applyNumberFormat="1" applyFont="1" applyFill="1" applyBorder="1" applyAlignment="1" applyProtection="1">
      <alignment vertical="center" wrapText="1"/>
      <protection/>
    </xf>
    <xf numFmtId="165" fontId="7" fillId="0" borderId="1" xfId="24" applyNumberFormat="1" applyFont="1" applyFill="1" applyBorder="1" applyAlignment="1">
      <alignment horizontal="center" vertical="center"/>
      <protection/>
    </xf>
    <xf numFmtId="174" fontId="9" fillId="0" borderId="1" xfId="24" applyFont="1" applyBorder="1" applyAlignment="1">
      <alignment horizontal="left" vertical="center" wrapText="1"/>
      <protection/>
    </xf>
    <xf numFmtId="164" fontId="7" fillId="0" borderId="1" xfId="24" applyNumberFormat="1" applyFont="1" applyFill="1" applyBorder="1" applyAlignment="1">
      <alignment horizontal="center" vertical="center" wrapText="1"/>
      <protection/>
    </xf>
    <xf numFmtId="168" fontId="7" fillId="0" borderId="1" xfId="22" applyNumberFormat="1" applyFont="1" applyFill="1" applyBorder="1" applyAlignment="1" applyProtection="1">
      <alignment vertical="center" wrapText="1"/>
      <protection/>
    </xf>
    <xf numFmtId="176" fontId="13" fillId="0" borderId="1" xfId="24" applyNumberFormat="1" applyFont="1" applyFill="1" applyBorder="1" applyAlignment="1">
      <alignment horizontal="center" vertical="center" wrapText="1"/>
      <protection/>
    </xf>
    <xf numFmtId="176" fontId="7" fillId="0" borderId="1" xfId="2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2" fontId="12" fillId="0" borderId="0" xfId="35" applyNumberFormat="1" applyFont="1" applyFill="1" applyAlignment="1">
      <alignment horizontal="center" vertical="center"/>
    </xf>
    <xf numFmtId="2" fontId="11" fillId="0" borderId="0" xfId="35" applyNumberFormat="1" applyFont="1" applyFill="1" applyAlignment="1">
      <alignment horizontal="center" vertical="center"/>
    </xf>
    <xf numFmtId="2" fontId="17" fillId="0" borderId="2" xfId="35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tyřimísta" xfId="21"/>
    <cellStyle name="Excel Built-in Comma" xfId="22"/>
    <cellStyle name="Excel Built-in Currency" xfId="23"/>
    <cellStyle name="Excel Built-in Normal" xfId="24"/>
    <cellStyle name="Excel Built-in Normal 1" xfId="25"/>
    <cellStyle name="Excel Built-in Normal 2" xfId="26"/>
    <cellStyle name="Excel Built-in Normal 3" xfId="27"/>
    <cellStyle name="Heading" xfId="28"/>
    <cellStyle name="Heading1" xfId="29"/>
    <cellStyle name="Normální 2" xfId="30"/>
    <cellStyle name="Normální 3" xfId="31"/>
    <cellStyle name="Result" xfId="32"/>
    <cellStyle name="Result2" xfId="33"/>
    <cellStyle name="třimísta" xfId="34"/>
    <cellStyle name="Čárka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4"/>
  <sheetViews>
    <sheetView tabSelected="1" zoomScale="130" zoomScaleNormal="130" workbookViewId="0" topLeftCell="A1">
      <selection activeCell="F84" sqref="A1:F84"/>
    </sheetView>
  </sheetViews>
  <sheetFormatPr defaultColWidth="9.00390625" defaultRowHeight="14.25"/>
  <cols>
    <col min="1" max="1" width="6.875" style="42" customWidth="1"/>
    <col min="2" max="2" width="100.125" style="6" customWidth="1"/>
    <col min="3" max="3" width="3.125" style="6" bestFit="1" customWidth="1"/>
    <col min="4" max="4" width="1.875" style="6" customWidth="1"/>
    <col min="5" max="5" width="10.125" style="44" customWidth="1"/>
    <col min="6" max="16384" width="9.00390625" style="6" customWidth="1"/>
  </cols>
  <sheetData>
    <row r="1" spans="1:1012" ht="14.25">
      <c r="A1" s="1" t="s">
        <v>36</v>
      </c>
      <c r="B1" s="2" t="s">
        <v>9</v>
      </c>
      <c r="C1" s="1" t="s">
        <v>0</v>
      </c>
      <c r="D1" s="3"/>
      <c r="E1" s="4">
        <v>0.8400000000000001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</row>
    <row r="2" spans="1:1012" ht="14.25">
      <c r="A2" s="1" t="s">
        <v>36</v>
      </c>
      <c r="B2" s="2" t="s">
        <v>9</v>
      </c>
      <c r="C2" s="1" t="s">
        <v>0</v>
      </c>
      <c r="D2" s="7"/>
      <c r="E2" s="4">
        <v>1.12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</row>
    <row r="3" spans="1:1012" ht="14.25">
      <c r="A3" s="1" t="s">
        <v>36</v>
      </c>
      <c r="B3" s="2" t="s">
        <v>9</v>
      </c>
      <c r="C3" s="1" t="s">
        <v>0</v>
      </c>
      <c r="D3" s="8"/>
      <c r="E3" s="4">
        <v>3.729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</row>
    <row r="4" spans="1:1012" ht="14.25">
      <c r="A4" s="1"/>
      <c r="B4" s="2"/>
      <c r="C4" s="1"/>
      <c r="D4" s="8"/>
      <c r="E4" s="9">
        <f>SUM(E1:E3)</f>
        <v>5.689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</row>
    <row r="5" spans="1:1012" ht="14.25">
      <c r="A5" s="1"/>
      <c r="B5" s="2"/>
      <c r="C5" s="1"/>
      <c r="D5" s="8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</row>
    <row r="6" spans="1:1012" ht="14.25">
      <c r="A6" s="1" t="s">
        <v>36</v>
      </c>
      <c r="B6" s="2" t="s">
        <v>19</v>
      </c>
      <c r="C6" s="1" t="s">
        <v>0</v>
      </c>
      <c r="D6" s="8"/>
      <c r="E6" s="9">
        <v>10.982400000000002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</row>
    <row r="7" spans="1:1012" ht="14.25">
      <c r="A7" s="1"/>
      <c r="B7" s="2"/>
      <c r="C7" s="10"/>
      <c r="D7" s="11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</row>
    <row r="8" spans="1:1012" ht="14.25">
      <c r="A8" s="1" t="s">
        <v>36</v>
      </c>
      <c r="B8" s="2" t="s">
        <v>23</v>
      </c>
      <c r="C8" s="10" t="s">
        <v>0</v>
      </c>
      <c r="D8" s="13"/>
      <c r="E8" s="14">
        <v>9.047500000000001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</row>
    <row r="9" spans="1:1012" ht="14.25">
      <c r="A9" s="1"/>
      <c r="B9" s="2"/>
      <c r="C9" s="1"/>
      <c r="D9" s="8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</row>
    <row r="10" spans="1:1012" ht="14.25">
      <c r="A10" s="1" t="s">
        <v>36</v>
      </c>
      <c r="B10" s="2" t="s">
        <v>21</v>
      </c>
      <c r="C10" s="1" t="s">
        <v>0</v>
      </c>
      <c r="D10" s="15"/>
      <c r="E10" s="4">
        <v>103.488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</row>
    <row r="11" spans="1:1012" ht="14.25">
      <c r="A11" s="1" t="s">
        <v>36</v>
      </c>
      <c r="B11" s="2" t="s">
        <v>21</v>
      </c>
      <c r="C11" s="1" t="s">
        <v>0</v>
      </c>
      <c r="D11" s="16"/>
      <c r="E11" s="4">
        <v>161.337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</row>
    <row r="12" spans="1:1012" ht="14.25">
      <c r="A12" s="1" t="s">
        <v>36</v>
      </c>
      <c r="B12" s="2" t="s">
        <v>34</v>
      </c>
      <c r="C12" s="1" t="s">
        <v>0</v>
      </c>
      <c r="D12" s="15"/>
      <c r="E12" s="4">
        <v>4.95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</row>
    <row r="13" spans="1:1012" ht="14.25">
      <c r="A13" s="1"/>
      <c r="B13" s="2"/>
      <c r="C13" s="1"/>
      <c r="D13" s="15"/>
      <c r="E13" s="14">
        <f>SUM(E10:E12)</f>
        <v>269.775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</row>
    <row r="14" spans="1:1012" ht="14.25">
      <c r="A14" s="1"/>
      <c r="B14" s="2"/>
      <c r="C14" s="1"/>
      <c r="D14" s="15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</row>
    <row r="15" spans="1:1012" ht="14.25">
      <c r="A15" s="1" t="s">
        <v>36</v>
      </c>
      <c r="B15" s="2" t="s">
        <v>35</v>
      </c>
      <c r="C15" s="1" t="s">
        <v>0</v>
      </c>
      <c r="D15" s="15"/>
      <c r="E15" s="9">
        <v>27.142500000000002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</row>
    <row r="16" spans="1:1012" ht="14.25">
      <c r="A16" s="1"/>
      <c r="B16" s="2"/>
      <c r="C16" s="10"/>
      <c r="D16" s="13"/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</row>
    <row r="17" spans="1:1012" ht="14.25">
      <c r="A17" s="1" t="s">
        <v>36</v>
      </c>
      <c r="B17" s="2" t="s">
        <v>17</v>
      </c>
      <c r="C17" s="1" t="s">
        <v>0</v>
      </c>
      <c r="D17" s="18"/>
      <c r="E17" s="4">
        <v>196.515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</row>
    <row r="18" spans="1:1012" ht="14.25">
      <c r="A18" s="1" t="s">
        <v>36</v>
      </c>
      <c r="B18" s="2" t="s">
        <v>3</v>
      </c>
      <c r="C18" s="1" t="s">
        <v>0</v>
      </c>
      <c r="D18" s="19"/>
      <c r="E18" s="4">
        <v>0.346656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</row>
    <row r="19" spans="1:1012" ht="14.25">
      <c r="A19" s="1"/>
      <c r="B19" s="2"/>
      <c r="C19" s="1"/>
      <c r="D19" s="19"/>
      <c r="E19" s="9">
        <f>SUM(E17:E18)</f>
        <v>196.86165599999998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</row>
    <row r="20" spans="1:1012" ht="14.25">
      <c r="A20" s="1"/>
      <c r="B20" s="2"/>
      <c r="C20" s="1"/>
      <c r="D20" s="19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</row>
    <row r="21" spans="1:1012" ht="14.25">
      <c r="A21" s="1" t="s">
        <v>36</v>
      </c>
      <c r="B21" s="2" t="s">
        <v>30</v>
      </c>
      <c r="C21" s="10" t="s">
        <v>0</v>
      </c>
      <c r="D21" s="20"/>
      <c r="E21" s="12">
        <v>30.659999999999997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</row>
    <row r="22" spans="1:1012" ht="14.25">
      <c r="A22" s="1"/>
      <c r="B22" s="2"/>
      <c r="C22" s="10"/>
      <c r="D22" s="20"/>
      <c r="E22" s="1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</row>
    <row r="23" spans="1:1012" ht="14.25">
      <c r="A23" s="1" t="s">
        <v>36</v>
      </c>
      <c r="B23" s="2" t="s">
        <v>32</v>
      </c>
      <c r="C23" s="1" t="s">
        <v>0</v>
      </c>
      <c r="D23" s="22"/>
      <c r="E23" s="4">
        <v>4.32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</row>
    <row r="24" spans="1:1012" ht="14.25">
      <c r="A24" s="1" t="s">
        <v>36</v>
      </c>
      <c r="B24" s="23" t="s">
        <v>31</v>
      </c>
      <c r="C24" s="24" t="s">
        <v>0</v>
      </c>
      <c r="D24" s="25"/>
      <c r="E24" s="26">
        <v>1.4840000000000002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</row>
    <row r="25" spans="1:1012" ht="14.25">
      <c r="A25" s="1"/>
      <c r="B25" s="23"/>
      <c r="C25" s="24"/>
      <c r="D25" s="25"/>
      <c r="E25" s="27">
        <f>SUM(E23:E24)</f>
        <v>5.804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</row>
    <row r="26" spans="1:1012" ht="14.25">
      <c r="A26" s="1"/>
      <c r="B26" s="23"/>
      <c r="C26" s="24"/>
      <c r="D26" s="25"/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</row>
    <row r="27" spans="1:5" s="5" customFormat="1" ht="14.25">
      <c r="A27" s="1" t="s">
        <v>36</v>
      </c>
      <c r="B27" s="2" t="s">
        <v>13</v>
      </c>
      <c r="C27" s="1" t="s">
        <v>0</v>
      </c>
      <c r="D27" s="15"/>
      <c r="E27" s="4">
        <v>2.0119999999999996</v>
      </c>
    </row>
    <row r="28" spans="1:1012" s="21" customFormat="1" ht="14.25">
      <c r="A28" s="1" t="s">
        <v>36</v>
      </c>
      <c r="B28" s="2" t="s">
        <v>6</v>
      </c>
      <c r="C28" s="1" t="s">
        <v>0</v>
      </c>
      <c r="D28" s="28"/>
      <c r="E28" s="4">
        <v>0.31500000000000006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</row>
    <row r="29" spans="1:1012" s="21" customFormat="1" ht="14.25">
      <c r="A29" s="1" t="s">
        <v>36</v>
      </c>
      <c r="B29" s="2" t="s">
        <v>8</v>
      </c>
      <c r="C29" s="1" t="s">
        <v>0</v>
      </c>
      <c r="D29" s="15"/>
      <c r="E29" s="4">
        <v>1.518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</row>
    <row r="30" spans="1:1012" s="21" customFormat="1" ht="14.25">
      <c r="A30" s="1" t="s">
        <v>36</v>
      </c>
      <c r="B30" s="2" t="s">
        <v>8</v>
      </c>
      <c r="C30" s="1" t="s">
        <v>0</v>
      </c>
      <c r="D30" s="29"/>
      <c r="E30" s="4">
        <v>1.056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</row>
    <row r="31" spans="1:5" s="5" customFormat="1" ht="14.25">
      <c r="A31" s="1" t="s">
        <v>36</v>
      </c>
      <c r="B31" s="2" t="s">
        <v>1</v>
      </c>
      <c r="C31" s="1" t="s">
        <v>0</v>
      </c>
      <c r="D31" s="19"/>
      <c r="E31" s="4">
        <v>0.7535999999999999</v>
      </c>
    </row>
    <row r="32" spans="1:5" s="5" customFormat="1" ht="14.25">
      <c r="A32" s="1" t="s">
        <v>36</v>
      </c>
      <c r="B32" s="2" t="s">
        <v>11</v>
      </c>
      <c r="C32" s="1" t="s">
        <v>0</v>
      </c>
      <c r="D32" s="28"/>
      <c r="E32" s="4">
        <v>6.779999999999999</v>
      </c>
    </row>
    <row r="33" spans="1:5" s="5" customFormat="1" ht="14.25">
      <c r="A33" s="1" t="s">
        <v>36</v>
      </c>
      <c r="B33" s="2" t="s">
        <v>10</v>
      </c>
      <c r="C33" s="10" t="s">
        <v>0</v>
      </c>
      <c r="D33" s="7"/>
      <c r="E33" s="26">
        <v>0.976</v>
      </c>
    </row>
    <row r="34" spans="1:5" s="5" customFormat="1" ht="14.25">
      <c r="A34" s="1" t="s">
        <v>36</v>
      </c>
      <c r="B34" s="2" t="s">
        <v>7</v>
      </c>
      <c r="C34" s="1" t="s">
        <v>0</v>
      </c>
      <c r="D34" s="28"/>
      <c r="E34" s="4">
        <v>4.093999999999999</v>
      </c>
    </row>
    <row r="35" spans="1:5" s="5" customFormat="1" ht="14.25">
      <c r="A35" s="1" t="s">
        <v>36</v>
      </c>
      <c r="B35" s="2" t="s">
        <v>7</v>
      </c>
      <c r="C35" s="10" t="s">
        <v>0</v>
      </c>
      <c r="D35" s="7"/>
      <c r="E35" s="12">
        <v>2.848</v>
      </c>
    </row>
    <row r="36" spans="1:5" s="5" customFormat="1" ht="14.25">
      <c r="A36" s="1" t="s">
        <v>36</v>
      </c>
      <c r="B36" s="2" t="s">
        <v>7</v>
      </c>
      <c r="C36" s="1" t="s">
        <v>0</v>
      </c>
      <c r="D36" s="3"/>
      <c r="E36" s="4">
        <v>0.534</v>
      </c>
    </row>
    <row r="37" spans="1:1012" s="21" customFormat="1" ht="14.25">
      <c r="A37" s="1" t="s">
        <v>36</v>
      </c>
      <c r="B37" s="2" t="s">
        <v>4</v>
      </c>
      <c r="C37" s="1" t="s">
        <v>0</v>
      </c>
      <c r="D37" s="28"/>
      <c r="E37" s="4">
        <v>0.45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</row>
    <row r="38" spans="1:1012" s="21" customFormat="1" ht="14.25">
      <c r="A38" s="1"/>
      <c r="B38" s="2"/>
      <c r="C38" s="1"/>
      <c r="D38" s="28"/>
      <c r="E38" s="9">
        <f>SUM(E27:E37)</f>
        <v>21.336599999999994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</row>
    <row r="39" spans="1:1012" s="21" customFormat="1" ht="14.25">
      <c r="A39" s="1"/>
      <c r="B39" s="2"/>
      <c r="C39" s="1"/>
      <c r="D39" s="28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</row>
    <row r="40" spans="1:1012" s="21" customFormat="1" ht="14.25">
      <c r="A40" s="1" t="s">
        <v>36</v>
      </c>
      <c r="B40" s="30" t="s">
        <v>14</v>
      </c>
      <c r="C40" s="1" t="s">
        <v>0</v>
      </c>
      <c r="D40" s="28"/>
      <c r="E40" s="9">
        <v>1.3558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</row>
    <row r="41" spans="1:1012" s="21" customFormat="1" ht="14.25">
      <c r="A41" s="1"/>
      <c r="B41" s="30"/>
      <c r="C41" s="1"/>
      <c r="D41" s="28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</row>
    <row r="42" spans="1:1012" s="21" customFormat="1" ht="14.25">
      <c r="A42" s="1"/>
      <c r="B42" s="2"/>
      <c r="C42" s="1"/>
      <c r="D42" s="29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</row>
    <row r="43" spans="1:1012" s="21" customFormat="1" ht="14.25">
      <c r="A43" s="1" t="s">
        <v>36</v>
      </c>
      <c r="B43" s="2" t="s">
        <v>5</v>
      </c>
      <c r="C43" s="1" t="s">
        <v>0</v>
      </c>
      <c r="D43" s="28"/>
      <c r="E43" s="4">
        <v>2.5200000000000005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</row>
    <row r="44" spans="1:1012" s="21" customFormat="1" ht="14.25">
      <c r="A44" s="1" t="s">
        <v>36</v>
      </c>
      <c r="B44" s="2" t="s">
        <v>5</v>
      </c>
      <c r="C44" s="1" t="s">
        <v>0</v>
      </c>
      <c r="D44" s="28"/>
      <c r="E44" s="4">
        <v>6.44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</row>
    <row r="45" spans="1:1012" s="21" customFormat="1" ht="14.25">
      <c r="A45" s="1" t="s">
        <v>36</v>
      </c>
      <c r="B45" s="2" t="s">
        <v>5</v>
      </c>
      <c r="C45" s="10" t="s">
        <v>0</v>
      </c>
      <c r="D45" s="7"/>
      <c r="E45" s="26">
        <v>4.48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</row>
    <row r="46" spans="1:5" s="5" customFormat="1" ht="14.25">
      <c r="A46" s="1" t="s">
        <v>36</v>
      </c>
      <c r="B46" s="2" t="s">
        <v>12</v>
      </c>
      <c r="C46" s="1" t="s">
        <v>0</v>
      </c>
      <c r="D46" s="28"/>
      <c r="E46" s="4">
        <v>3.0119999999999996</v>
      </c>
    </row>
    <row r="47" spans="1:5" s="5" customFormat="1" ht="14.25">
      <c r="A47" s="1" t="s">
        <v>36</v>
      </c>
      <c r="B47" s="2"/>
      <c r="C47" s="1"/>
      <c r="D47" s="28"/>
      <c r="E47" s="9">
        <f>SUM(E43:E46)</f>
        <v>16.452</v>
      </c>
    </row>
    <row r="48" spans="1:5" s="5" customFormat="1" ht="14.25">
      <c r="A48" s="1" t="s">
        <v>36</v>
      </c>
      <c r="B48" s="2"/>
      <c r="C48" s="1"/>
      <c r="D48" s="28"/>
      <c r="E48" s="4"/>
    </row>
    <row r="49" spans="1:5" s="5" customFormat="1" ht="14.25">
      <c r="A49" s="1" t="s">
        <v>36</v>
      </c>
      <c r="B49" s="31" t="s">
        <v>28</v>
      </c>
      <c r="C49" s="32" t="s">
        <v>0</v>
      </c>
      <c r="D49" s="33"/>
      <c r="E49" s="34">
        <v>35.04</v>
      </c>
    </row>
    <row r="50" spans="1:5" s="5" customFormat="1" ht="14.25">
      <c r="A50" s="1" t="s">
        <v>36</v>
      </c>
      <c r="B50" s="31"/>
      <c r="C50" s="32"/>
      <c r="D50" s="33"/>
      <c r="E50" s="12"/>
    </row>
    <row r="51" spans="1:5" s="5" customFormat="1" ht="14.25">
      <c r="A51" s="1" t="s">
        <v>36</v>
      </c>
      <c r="B51" s="31"/>
      <c r="C51" s="32"/>
      <c r="D51" s="33"/>
      <c r="E51" s="12"/>
    </row>
    <row r="52" spans="1:1012" s="21" customFormat="1" ht="14.25">
      <c r="A52" s="1" t="s">
        <v>36</v>
      </c>
      <c r="B52" s="2" t="s">
        <v>16</v>
      </c>
      <c r="C52" s="1" t="s">
        <v>0</v>
      </c>
      <c r="D52" s="28"/>
      <c r="E52" s="9">
        <v>196.8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</row>
    <row r="53" spans="1:1012" s="21" customFormat="1" ht="14.25">
      <c r="A53" s="1" t="s">
        <v>36</v>
      </c>
      <c r="B53" s="2"/>
      <c r="C53" s="1"/>
      <c r="D53" s="28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</row>
    <row r="54" spans="1:1012" s="21" customFormat="1" ht="14.25">
      <c r="A54" s="1" t="s">
        <v>36</v>
      </c>
      <c r="B54" s="2"/>
      <c r="C54" s="1"/>
      <c r="D54" s="28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</row>
    <row r="55" spans="1:5" s="21" customFormat="1" ht="25.5">
      <c r="A55" s="1" t="s">
        <v>36</v>
      </c>
      <c r="B55" s="2" t="s">
        <v>2</v>
      </c>
      <c r="C55" s="1" t="s">
        <v>0</v>
      </c>
      <c r="D55" s="19"/>
      <c r="E55" s="9">
        <v>0.8666399999999999</v>
      </c>
    </row>
    <row r="56" spans="1:5" s="21" customFormat="1" ht="14.25">
      <c r="A56" s="1"/>
      <c r="B56" s="2"/>
      <c r="C56" s="1"/>
      <c r="D56" s="19"/>
      <c r="E56" s="4"/>
    </row>
    <row r="57" spans="1:5" s="21" customFormat="1" ht="14.25">
      <c r="A57" s="1"/>
      <c r="B57" s="2"/>
      <c r="C57" s="1"/>
      <c r="D57" s="19"/>
      <c r="E57" s="4"/>
    </row>
    <row r="58" spans="1:1012" s="21" customFormat="1" ht="14.25">
      <c r="A58" s="1" t="s">
        <v>36</v>
      </c>
      <c r="B58" s="2" t="s">
        <v>33</v>
      </c>
      <c r="C58" s="10" t="s">
        <v>0</v>
      </c>
      <c r="D58" s="35"/>
      <c r="E58" s="12">
        <v>6.93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</row>
    <row r="59" spans="1:1012" s="21" customFormat="1" ht="14.25">
      <c r="A59" s="1" t="s">
        <v>36</v>
      </c>
      <c r="B59" s="2" t="s">
        <v>25</v>
      </c>
      <c r="C59" s="10"/>
      <c r="D59" s="13"/>
      <c r="E59" s="17">
        <v>0.12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</row>
    <row r="60" spans="1:1012" s="21" customFormat="1" ht="14.25">
      <c r="A60" s="1"/>
      <c r="B60" s="2"/>
      <c r="C60" s="10"/>
      <c r="D60" s="13"/>
      <c r="E60" s="14">
        <f>SUM(E58:E59)</f>
        <v>7.05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</row>
    <row r="61" spans="1:1012" s="21" customFormat="1" ht="14.25">
      <c r="A61" s="1"/>
      <c r="B61" s="2"/>
      <c r="C61" s="10"/>
      <c r="D61" s="13"/>
      <c r="E61" s="1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</row>
    <row r="62" spans="1:1012" s="21" customFormat="1" ht="14.25">
      <c r="A62" s="1" t="s">
        <v>36</v>
      </c>
      <c r="B62" s="23" t="s">
        <v>24</v>
      </c>
      <c r="C62" s="10"/>
      <c r="D62" s="13"/>
      <c r="E62" s="14">
        <v>0.48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</row>
    <row r="63" spans="1:1012" s="21" customFormat="1" ht="14.25">
      <c r="A63" s="1"/>
      <c r="B63" s="23"/>
      <c r="C63" s="10"/>
      <c r="D63" s="13"/>
      <c r="E63" s="1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</row>
    <row r="64" spans="1:1012" s="21" customFormat="1" ht="14.25">
      <c r="A64" s="1" t="s">
        <v>36</v>
      </c>
      <c r="B64" s="2" t="s">
        <v>27</v>
      </c>
      <c r="C64" s="10"/>
      <c r="D64" s="13"/>
      <c r="E64" s="17">
        <v>0.12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</row>
    <row r="65" spans="1:1012" ht="14.25">
      <c r="A65" s="1" t="s">
        <v>36</v>
      </c>
      <c r="B65" s="2" t="s">
        <v>20</v>
      </c>
      <c r="C65" s="1" t="s">
        <v>0</v>
      </c>
      <c r="D65" s="36"/>
      <c r="E65" s="12">
        <v>137.984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</row>
    <row r="66" spans="1:1012" ht="14.25">
      <c r="A66" s="1" t="s">
        <v>36</v>
      </c>
      <c r="B66" s="2" t="s">
        <v>20</v>
      </c>
      <c r="C66" s="1" t="s">
        <v>0</v>
      </c>
      <c r="D66" s="8"/>
      <c r="E66" s="4">
        <v>215.116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</row>
    <row r="67" spans="1:1012" ht="14.25">
      <c r="A67" s="1" t="s">
        <v>36</v>
      </c>
      <c r="B67" s="2" t="s">
        <v>15</v>
      </c>
      <c r="C67" s="1" t="s">
        <v>0</v>
      </c>
      <c r="D67" s="8"/>
      <c r="E67" s="4">
        <v>196.8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</row>
    <row r="68" spans="1:1012" s="21" customFormat="1" ht="14.25">
      <c r="A68" s="1"/>
      <c r="B68" s="2"/>
      <c r="C68" s="10"/>
      <c r="D68" s="13"/>
      <c r="E68" s="14">
        <f>SUM(E64:E67)</f>
        <v>550.02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</row>
    <row r="69" spans="1:1012" s="21" customFormat="1" ht="14.25">
      <c r="A69" s="1"/>
      <c r="B69" s="2"/>
      <c r="C69" s="10"/>
      <c r="D69" s="13"/>
      <c r="E69" s="1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</row>
    <row r="70" spans="1:1012" s="21" customFormat="1" ht="14.25">
      <c r="A70" s="1" t="s">
        <v>36</v>
      </c>
      <c r="B70" s="31" t="s">
        <v>29</v>
      </c>
      <c r="C70" s="32" t="s">
        <v>0</v>
      </c>
      <c r="D70" s="33"/>
      <c r="E70" s="12">
        <v>4.38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</row>
    <row r="71" spans="1:1012" s="21" customFormat="1" ht="14.25">
      <c r="A71" s="1" t="s">
        <v>36</v>
      </c>
      <c r="B71" s="2" t="s">
        <v>26</v>
      </c>
      <c r="C71" s="10"/>
      <c r="D71" s="13"/>
      <c r="E71" s="17">
        <v>0.12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</row>
    <row r="72" spans="1:1012" s="21" customFormat="1" ht="14.25">
      <c r="A72" s="1"/>
      <c r="B72" s="2"/>
      <c r="C72" s="10"/>
      <c r="D72" s="13"/>
      <c r="E72" s="14">
        <f>SUM(E70:E71)</f>
        <v>4.5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</row>
    <row r="73" spans="1:1012" s="21" customFormat="1" ht="14.25">
      <c r="A73" s="1"/>
      <c r="B73" s="2"/>
      <c r="C73" s="10"/>
      <c r="D73" s="13"/>
      <c r="E73" s="1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</row>
    <row r="74" spans="1:1012" s="21" customFormat="1" ht="25.5">
      <c r="A74" s="1" t="s">
        <v>36</v>
      </c>
      <c r="B74" s="2" t="s">
        <v>22</v>
      </c>
      <c r="C74" s="10" t="s">
        <v>0</v>
      </c>
      <c r="D74" s="13"/>
      <c r="E74" s="34">
        <v>4.7451360000000005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</row>
    <row r="75" spans="1:1012" s="21" customFormat="1" ht="14.25">
      <c r="A75" s="1"/>
      <c r="B75" s="2"/>
      <c r="C75" s="10"/>
      <c r="D75" s="13"/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</row>
    <row r="76" spans="1:1012" s="21" customFormat="1" ht="25.5">
      <c r="A76" s="10" t="s">
        <v>38</v>
      </c>
      <c r="B76" s="37" t="s">
        <v>37</v>
      </c>
      <c r="C76" s="38" t="s">
        <v>0</v>
      </c>
      <c r="D76" s="39"/>
      <c r="E76" s="40">
        <f>1.1*80.745</f>
        <v>88.81950000000002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</row>
    <row r="77" spans="1:1012" s="21" customFormat="1" ht="14.25">
      <c r="A77" s="1"/>
      <c r="B77" s="37"/>
      <c r="C77" s="38"/>
      <c r="D77" s="39"/>
      <c r="E77" s="4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</row>
    <row r="78" spans="1:1012" s="21" customFormat="1" ht="14.25">
      <c r="A78" s="1"/>
      <c r="B78" s="37"/>
      <c r="C78" s="38"/>
      <c r="D78" s="39"/>
      <c r="E78" s="4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</row>
    <row r="79" spans="1:1012" s="21" customFormat="1" ht="14.25">
      <c r="A79" s="1" t="s">
        <v>36</v>
      </c>
      <c r="B79" s="2" t="s">
        <v>18</v>
      </c>
      <c r="C79" s="1" t="s">
        <v>0</v>
      </c>
      <c r="D79" s="28"/>
      <c r="E79" s="4">
        <v>19.965000000000003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</row>
    <row r="80" spans="1:1012" s="21" customFormat="1" ht="14.25">
      <c r="A80" s="1" t="s">
        <v>36</v>
      </c>
      <c r="B80" s="2" t="s">
        <v>18</v>
      </c>
      <c r="C80" s="1" t="s">
        <v>0</v>
      </c>
      <c r="D80" s="36"/>
      <c r="E80" s="12">
        <v>1.4080000000000004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</row>
    <row r="81" spans="1:1012" s="21" customFormat="1" ht="14.25">
      <c r="A81" s="1" t="s">
        <v>36</v>
      </c>
      <c r="B81" s="2" t="s">
        <v>18</v>
      </c>
      <c r="C81" s="1" t="s">
        <v>0</v>
      </c>
      <c r="D81" s="8"/>
      <c r="E81" s="4">
        <v>4.785000000000001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</row>
    <row r="82" ht="14.25">
      <c r="E82" s="43">
        <f>SUM(E79:E81)</f>
        <v>26.158000000000005</v>
      </c>
    </row>
    <row r="83" ht="13.5" thickBot="1"/>
    <row r="84" spans="5:6" ht="17.25" thickBot="1">
      <c r="E84" s="45" t="s">
        <v>39</v>
      </c>
      <c r="F84" s="46">
        <f>E4+E6+E8+E13+E15+E19+E25+E21+E38+E40+E47+E49+E52+E55+E60+E62+E68+E74+E82+E72+E76</f>
        <v>1509.5857319999998</v>
      </c>
    </row>
  </sheetData>
  <sheetProtection algorithmName="SHA-512" hashValue="7CbqRF3lJUz12KPmj4UZoaCZUxm7/KAIoTZ7ERev7krNal6ttBxsWhOa/G3BAzOZdlsfoVjCCQkeSPuQDBUNag==" saltValue="NSv+ExzkpucD0dEXmbmsBg==" spinCount="100000" sheet="1" objects="1" scenarios="1" formatCells="0" selectLockedCells="1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&amp;Lsoubor: 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Pollertová</dc:creator>
  <cp:keywords/>
  <dc:description/>
  <cp:lastModifiedBy>Zbyněk Hrnčíř</cp:lastModifiedBy>
  <cp:lastPrinted>2021-08-13T06:21:46Z</cp:lastPrinted>
  <dcterms:created xsi:type="dcterms:W3CDTF">2021-07-23T05:31:37Z</dcterms:created>
  <dcterms:modified xsi:type="dcterms:W3CDTF">2021-08-23T12:37:40Z</dcterms:modified>
  <cp:category/>
  <cp:version/>
  <cp:contentType/>
  <cp:contentStatus/>
  <cp:revision>3</cp:revision>
</cp:coreProperties>
</file>