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2225" yWindow="1035" windowWidth="37380" windowHeight="2562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<sst xmlns="http://schemas.openxmlformats.org/spreadsheetml/2006/main" count="140" uniqueCount="138">
  <si>
    <t>Příloha č. 2</t>
  </si>
  <si>
    <t>rok</t>
  </si>
  <si>
    <t>Legenda k mapám : výhrab</t>
  </si>
  <si>
    <t>Seznam volných neudržovaných ploch a četnosti a druhy jejich údržby</t>
  </si>
  <si>
    <t xml:space="preserve"> Pokos </t>
  </si>
  <si>
    <t>Výhrab</t>
  </si>
  <si>
    <t xml:space="preserve"> Živé ploty</t>
  </si>
  <si>
    <t>poř. č.</t>
  </si>
  <si>
    <t xml:space="preserve"> k.ú.</t>
  </si>
  <si>
    <t>priorita</t>
  </si>
  <si>
    <t xml:space="preserve"> název plochy</t>
  </si>
  <si>
    <t>výměra (m2)</t>
  </si>
  <si>
    <t>I.kolo</t>
  </si>
  <si>
    <t>II.kolo</t>
  </si>
  <si>
    <t>III.kolo</t>
  </si>
  <si>
    <t>IV.kolo</t>
  </si>
  <si>
    <t>V.kolo</t>
  </si>
  <si>
    <t>suma (m2)</t>
  </si>
  <si>
    <t>m2</t>
  </si>
  <si>
    <t xml:space="preserve"> poznámka</t>
  </si>
  <si>
    <t>bm</t>
  </si>
  <si>
    <t>ročně</t>
  </si>
  <si>
    <t>suma</t>
  </si>
  <si>
    <t xml:space="preserve"> kontakt / poznámka</t>
  </si>
  <si>
    <t>Město Brno</t>
  </si>
  <si>
    <t>Údolní</t>
  </si>
  <si>
    <t>Černá Pole</t>
  </si>
  <si>
    <t>Koliště 11</t>
  </si>
  <si>
    <t>Stránice</t>
  </si>
  <si>
    <t>Bohuslava Martinů 24 - 50</t>
  </si>
  <si>
    <t>Bohuslava Martinů 7-13</t>
  </si>
  <si>
    <t>Dostálova</t>
  </si>
  <si>
    <t>Kaplanova + schody na Rezkovu</t>
  </si>
  <si>
    <t>Všetičkova</t>
  </si>
  <si>
    <t>Preslova 62 - 66 + nad garážemi + slepá</t>
  </si>
  <si>
    <t>Preslova - konečná MHD</t>
  </si>
  <si>
    <t>Helceletova</t>
  </si>
  <si>
    <t>Pisárky</t>
  </si>
  <si>
    <t>Preslova 17 - 19</t>
  </si>
  <si>
    <t>Bauerova za BVaK  u Svratky</t>
  </si>
  <si>
    <t>Pisárecká - park u pomníku</t>
  </si>
  <si>
    <t>Neumannova 26 - 26b</t>
  </si>
  <si>
    <t>Hlinky, pod kaštany, Výstavní</t>
  </si>
  <si>
    <t>Veveří</t>
  </si>
  <si>
    <t xml:space="preserve">Rybkova </t>
  </si>
  <si>
    <t>Botanická 43 vnitroblok</t>
  </si>
  <si>
    <t>klíče jsou na OŽP</t>
  </si>
  <si>
    <t>Konečného nám. 2</t>
  </si>
  <si>
    <t>Konečného nám. 5</t>
  </si>
  <si>
    <t>Klíče jsou na OŽP</t>
  </si>
  <si>
    <t>Tučkova před divadlem Polárka</t>
  </si>
  <si>
    <t>Závodní</t>
  </si>
  <si>
    <t>Botanická - Dřevařská</t>
  </si>
  <si>
    <t>Tučkova 24</t>
  </si>
  <si>
    <t>Úvoz 7 - 9</t>
  </si>
  <si>
    <t>Grohova 45a - 49</t>
  </si>
  <si>
    <t>Kraví hora - jih</t>
  </si>
  <si>
    <t>pouze u cesty a silnice</t>
  </si>
  <si>
    <t>Kraví hora - sever</t>
  </si>
  <si>
    <t>Žižkova</t>
  </si>
  <si>
    <t>Šumavská - Veveří</t>
  </si>
  <si>
    <t>pouze u silnice a parkoviště</t>
  </si>
  <si>
    <t>Právnická fakulta</t>
  </si>
  <si>
    <t>Staré Brno</t>
  </si>
  <si>
    <t>Pekařská - Anenská</t>
  </si>
  <si>
    <t>Studánka</t>
  </si>
  <si>
    <t>Vinařská</t>
  </si>
  <si>
    <t>Rybářská</t>
  </si>
  <si>
    <t>Náplavka</t>
  </si>
  <si>
    <t>Křídlovická 19a  a 27</t>
  </si>
  <si>
    <t>Pivovarská + dolík</t>
  </si>
  <si>
    <t>1567 jen Pivovarská kolem zdi</t>
  </si>
  <si>
    <t>Garážový dvůr Trýbova</t>
  </si>
  <si>
    <t>Schovaná</t>
  </si>
  <si>
    <t>Tomešova - Tvrdého</t>
  </si>
  <si>
    <t>Vaňkovo nám.</t>
  </si>
  <si>
    <t>Pellicova - Sladová</t>
  </si>
  <si>
    <t>Vodní</t>
  </si>
  <si>
    <t>Pellicova - kolem zdi za parkovištěm</t>
  </si>
  <si>
    <t>Štýřice</t>
  </si>
  <si>
    <t>Vsetínská 4 - 6</t>
  </si>
  <si>
    <t>Gallašova 2 - 10,  Grmelova 10</t>
  </si>
  <si>
    <t>Horní za školou</t>
  </si>
  <si>
    <t>Stráň - Horní</t>
  </si>
  <si>
    <t>Jihlavská - Krematorní</t>
  </si>
  <si>
    <t>Pražákova</t>
  </si>
  <si>
    <t>Heršpická</t>
  </si>
  <si>
    <t>Vídeňská - Jihlavská (Business park)</t>
  </si>
  <si>
    <t>Heršpická u křižovatky</t>
  </si>
  <si>
    <t>Vídeňská - Jílová</t>
  </si>
  <si>
    <t>Havlenova - Vídeňská</t>
  </si>
  <si>
    <t>Kamenná 4a  a  k domovu důchodců</t>
  </si>
  <si>
    <t>Taborského nábřeží</t>
  </si>
  <si>
    <t>Polní  - Renneská</t>
  </si>
  <si>
    <t>Červený kopec - louka + vyhlídka</t>
  </si>
  <si>
    <t>Trnitá</t>
  </si>
  <si>
    <t>Křenová - Vlhká</t>
  </si>
  <si>
    <t>Podnásepní</t>
  </si>
  <si>
    <t>Hladíkova</t>
  </si>
  <si>
    <t>Masná</t>
  </si>
  <si>
    <t>Uhelná</t>
  </si>
  <si>
    <t>Zderadova</t>
  </si>
  <si>
    <t>Zábrdovice</t>
  </si>
  <si>
    <t>Příkop + Milady Horákové</t>
  </si>
  <si>
    <t>Stará - Bratislavská</t>
  </si>
  <si>
    <t>Plynárenská</t>
  </si>
  <si>
    <t>Kalvodova před vodárnami</t>
  </si>
  <si>
    <t>Žabovřeská - Hlinky</t>
  </si>
  <si>
    <t>Neumannova - spodní část</t>
  </si>
  <si>
    <t>Zahradníkova - Botanická</t>
  </si>
  <si>
    <t>Kraví hora nad koupalištěm</t>
  </si>
  <si>
    <t>Lipová 1c</t>
  </si>
  <si>
    <t>Křídlovická - Bezručova</t>
  </si>
  <si>
    <t>Vídeňská u hřbitova</t>
  </si>
  <si>
    <t xml:space="preserve">Vsetínská </t>
  </si>
  <si>
    <t>Polní</t>
  </si>
  <si>
    <t>Křídlovická u Nových sadů u domu</t>
  </si>
  <si>
    <t>Heršpická u soudu</t>
  </si>
  <si>
    <t>Úzká u Katastrálního úřadu</t>
  </si>
  <si>
    <t>Úzká u komunikace u Vichr</t>
  </si>
  <si>
    <t>Dornych u Junák</t>
  </si>
  <si>
    <t>Masná - Hladíkova</t>
  </si>
  <si>
    <t>Plynárenská - Špitálka</t>
  </si>
  <si>
    <t>Plynárenská u E.ON</t>
  </si>
  <si>
    <r>
      <t xml:space="preserve">    </t>
    </r>
    <r>
      <rPr>
        <b/>
        <sz val="7"/>
        <rFont val="Arial"/>
        <family val="2"/>
      </rPr>
      <t>živé ploty</t>
    </r>
  </si>
  <si>
    <t>Rezkova - průchod do Wilsonova lesa, schody         na B. Martinů</t>
  </si>
  <si>
    <t>Bauerova RAMPA (od tunelu po Poříčí),           Křížkovského</t>
  </si>
  <si>
    <t>Vídeńská p.č. 640/9 (u telefonní budky)                       a Vinohrady</t>
  </si>
  <si>
    <t>Barvičova - Rezkova - B. Martinů                 - Preslova</t>
  </si>
  <si>
    <t>Preslova 5 - Neumannova, Neum.                - Lipová</t>
  </si>
  <si>
    <t>Pisárecká před BVaK</t>
  </si>
  <si>
    <t>Neumannova</t>
  </si>
  <si>
    <t>Dostálova - Barvičova</t>
  </si>
  <si>
    <t>Botanická 5 - 7</t>
  </si>
  <si>
    <t>Čápkova - Úvoz - Jana Uhra - jen část</t>
  </si>
  <si>
    <t>Poříčí - Křídlovická - jen část</t>
  </si>
  <si>
    <t>…….. tel.: ……….. má klíče</t>
  </si>
  <si>
    <t>…….. tel.: ……... má klíče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</si>
</sst>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2" borderId="0" xfId="0" applyFont="1" applyFill="1" applyBorder="1"/>
    <xf numFmtId="0" fontId="5" fillId="0" borderId="0" xfId="0" applyFont="1" applyBorder="1"/>
    <xf numFmtId="0" fontId="6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5" fillId="0" borderId="0" xfId="0" applyFont="1" applyBorder="1" applyAlignment="1">
      <alignment vertical="top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/>
    <xf numFmtId="0" fontId="3" fillId="2" borderId="9" xfId="0" applyFont="1" applyFill="1" applyBorder="1" applyAlignment="1">
      <alignment horizontal="center"/>
    </xf>
    <xf numFmtId="0" fontId="3" fillId="4" borderId="9" xfId="0" applyFont="1" applyFill="1" applyBorder="1"/>
    <xf numFmtId="0" fontId="7" fillId="4" borderId="10" xfId="0" applyFont="1" applyFill="1" applyBorder="1" applyAlignment="1">
      <alignment horizontal="center"/>
    </xf>
    <xf numFmtId="0" fontId="3" fillId="4" borderId="11" xfId="0" applyFont="1" applyFill="1" applyBorder="1"/>
    <xf numFmtId="0" fontId="7" fillId="4" borderId="12" xfId="0" applyFont="1" applyFill="1" applyBorder="1" applyAlignment="1">
      <alignment horizontal="center"/>
    </xf>
    <xf numFmtId="0" fontId="6" fillId="4" borderId="13" xfId="0" applyFont="1" applyFill="1" applyBorder="1"/>
    <xf numFmtId="0" fontId="3" fillId="2" borderId="13" xfId="0" applyFont="1" applyFill="1" applyBorder="1" applyAlignment="1">
      <alignment horizontal="center"/>
    </xf>
    <xf numFmtId="0" fontId="3" fillId="4" borderId="13" xfId="0" applyFont="1" applyFill="1" applyBorder="1"/>
    <xf numFmtId="0" fontId="6" fillId="2" borderId="13" xfId="0" applyFont="1" applyFill="1" applyBorder="1"/>
    <xf numFmtId="0" fontId="6" fillId="4" borderId="5" xfId="0" applyFont="1" applyFill="1" applyBorder="1"/>
    <xf numFmtId="0" fontId="3" fillId="2" borderId="5" xfId="0" applyFont="1" applyFill="1" applyBorder="1" applyAlignment="1">
      <alignment horizontal="center"/>
    </xf>
    <xf numFmtId="0" fontId="3" fillId="4" borderId="5" xfId="0" applyFont="1" applyFill="1" applyBorder="1"/>
    <xf numFmtId="0" fontId="7" fillId="4" borderId="13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8" fillId="0" borderId="0" xfId="0" applyFont="1"/>
    <xf numFmtId="0" fontId="8" fillId="0" borderId="0" xfId="0" applyFont="1" applyBorder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/>
    <xf numFmtId="0" fontId="8" fillId="2" borderId="0" xfId="0" applyFont="1" applyFill="1" applyBorder="1"/>
    <xf numFmtId="0" fontId="8" fillId="0" borderId="2" xfId="0" applyFont="1" applyBorder="1"/>
    <xf numFmtId="0" fontId="8" fillId="2" borderId="9" xfId="0" applyFont="1" applyFill="1" applyBorder="1"/>
    <xf numFmtId="0" fontId="8" fillId="4" borderId="14" xfId="0" applyFont="1" applyFill="1" applyBorder="1"/>
    <xf numFmtId="0" fontId="8" fillId="2" borderId="13" xfId="0" applyNumberFormat="1" applyFont="1" applyFill="1" applyBorder="1"/>
    <xf numFmtId="0" fontId="8" fillId="2" borderId="13" xfId="0" applyFont="1" applyFill="1" applyBorder="1"/>
    <xf numFmtId="0" fontId="8" fillId="2" borderId="5" xfId="0" applyFont="1" applyFill="1" applyBorder="1"/>
    <xf numFmtId="0" fontId="8" fillId="4" borderId="13" xfId="0" applyFont="1" applyFill="1" applyBorder="1"/>
    <xf numFmtId="0" fontId="8" fillId="5" borderId="13" xfId="0" applyFont="1" applyFill="1" applyBorder="1" applyAlignment="1">
      <alignment horizontal="center"/>
    </xf>
    <xf numFmtId="0" fontId="8" fillId="5" borderId="13" xfId="0" applyFont="1" applyFill="1" applyBorder="1"/>
    <xf numFmtId="0" fontId="8" fillId="4" borderId="5" xfId="0" applyFont="1" applyFill="1" applyBorder="1"/>
    <xf numFmtId="0" fontId="8" fillId="5" borderId="5" xfId="0" applyFont="1" applyFill="1" applyBorder="1" applyAlignment="1">
      <alignment horizontal="center"/>
    </xf>
    <xf numFmtId="0" fontId="8" fillId="5" borderId="5" xfId="0" applyFont="1" applyFill="1" applyBorder="1"/>
    <xf numFmtId="0" fontId="8" fillId="2" borderId="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wrapText="1"/>
    </xf>
    <xf numFmtId="0" fontId="6" fillId="2" borderId="13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2" borderId="13" xfId="0" applyFont="1" applyFill="1" applyBorder="1" applyAlignment="1">
      <alignment wrapText="1"/>
    </xf>
    <xf numFmtId="0" fontId="8" fillId="4" borderId="13" xfId="0" applyFont="1" applyFill="1" applyBorder="1" applyAlignment="1">
      <alignment wrapText="1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left"/>
    </xf>
    <xf numFmtId="0" fontId="3" fillId="4" borderId="16" xfId="0" applyNumberFormat="1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center"/>
    </xf>
    <xf numFmtId="0" fontId="6" fillId="5" borderId="13" xfId="0" applyFont="1" applyFill="1" applyBorder="1"/>
    <xf numFmtId="0" fontId="3" fillId="5" borderId="13" xfId="0" applyFont="1" applyFill="1" applyBorder="1" applyAlignment="1">
      <alignment horizontal="center" wrapText="1"/>
    </xf>
    <xf numFmtId="0" fontId="8" fillId="5" borderId="13" xfId="0" applyFont="1" applyFill="1" applyBorder="1" applyAlignment="1">
      <alignment wrapText="1"/>
    </xf>
    <xf numFmtId="0" fontId="8" fillId="5" borderId="13" xfId="0" applyFont="1" applyFill="1" applyBorder="1" applyAlignment="1">
      <alignment horizontal="center" wrapText="1"/>
    </xf>
    <xf numFmtId="0" fontId="8" fillId="4" borderId="9" xfId="0" applyFont="1" applyFill="1" applyBorder="1"/>
    <xf numFmtId="0" fontId="8" fillId="5" borderId="9" xfId="0" applyFont="1" applyFill="1" applyBorder="1" applyAlignment="1">
      <alignment horizontal="center"/>
    </xf>
    <xf numFmtId="0" fontId="8" fillId="5" borderId="9" xfId="0" applyFont="1" applyFill="1" applyBorder="1"/>
    <xf numFmtId="0" fontId="8" fillId="2" borderId="18" xfId="0" applyFont="1" applyFill="1" applyBorder="1"/>
    <xf numFmtId="0" fontId="8" fillId="2" borderId="14" xfId="0" applyFont="1" applyFill="1" applyBorder="1"/>
    <xf numFmtId="0" fontId="6" fillId="2" borderId="14" xfId="0" applyNumberFormat="1" applyFont="1" applyFill="1" applyBorder="1"/>
    <xf numFmtId="0" fontId="8" fillId="2" borderId="14" xfId="0" applyFont="1" applyFill="1" applyBorder="1" applyAlignment="1">
      <alignment wrapText="1"/>
    </xf>
    <xf numFmtId="0" fontId="8" fillId="2" borderId="14" xfId="0" applyNumberFormat="1" applyFont="1" applyFill="1" applyBorder="1"/>
    <xf numFmtId="0" fontId="3" fillId="2" borderId="14" xfId="0" applyFont="1" applyFill="1" applyBorder="1"/>
    <xf numFmtId="0" fontId="6" fillId="4" borderId="12" xfId="0" applyFont="1" applyFill="1" applyBorder="1" applyAlignment="1">
      <alignment horizontal="center"/>
    </xf>
    <xf numFmtId="0" fontId="3" fillId="4" borderId="14" xfId="0" applyFont="1" applyFill="1" applyBorder="1"/>
    <xf numFmtId="0" fontId="8" fillId="0" borderId="14" xfId="0" applyFont="1" applyBorder="1"/>
    <xf numFmtId="0" fontId="8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6" fillId="5" borderId="13" xfId="0" applyFont="1" applyFill="1" applyBorder="1" applyAlignment="1">
      <alignment horizontal="center"/>
    </xf>
    <xf numFmtId="0" fontId="8" fillId="2" borderId="6" xfId="0" applyFont="1" applyFill="1" applyBorder="1"/>
    <xf numFmtId="0" fontId="3" fillId="4" borderId="19" xfId="0" applyFont="1" applyFill="1" applyBorder="1"/>
    <xf numFmtId="0" fontId="3" fillId="4" borderId="11" xfId="0" applyFont="1" applyFill="1" applyBorder="1" applyAlignment="1">
      <alignment horizontal="center"/>
    </xf>
    <xf numFmtId="0" fontId="3" fillId="4" borderId="20" xfId="0" applyFont="1" applyFill="1" applyBorder="1"/>
    <xf numFmtId="0" fontId="8" fillId="0" borderId="21" xfId="0" applyFont="1" applyBorder="1"/>
    <xf numFmtId="0" fontId="8" fillId="4" borderId="13" xfId="0" applyFont="1" applyFill="1" applyBorder="1" applyAlignment="1">
      <alignment horizontal="center"/>
    </xf>
    <xf numFmtId="0" fontId="8" fillId="0" borderId="13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tabSelected="1" zoomScale="150" zoomScaleNormal="150" workbookViewId="0" topLeftCell="E11">
      <selection activeCell="J23" sqref="J23"/>
    </sheetView>
  </sheetViews>
  <sheetFormatPr defaultColWidth="9.140625" defaultRowHeight="15"/>
  <cols>
    <col min="1" max="1" width="5.00390625" style="39" customWidth="1"/>
    <col min="2" max="2" width="7.421875" style="39" customWidth="1"/>
    <col min="3" max="3" width="6.00390625" style="2" customWidth="1"/>
    <col min="4" max="4" width="27.140625" style="3" customWidth="1"/>
    <col min="5" max="5" width="8.8515625" style="39" customWidth="1"/>
    <col min="6" max="6" width="5.421875" style="39" customWidth="1"/>
    <col min="7" max="7" width="5.7109375" style="39" customWidth="1"/>
    <col min="8" max="9" width="5.8515625" style="39" customWidth="1"/>
    <col min="10" max="10" width="4.8515625" style="39" customWidth="1"/>
    <col min="11" max="11" width="6.140625" style="39" customWidth="1"/>
    <col min="12" max="12" width="5.421875" style="40" customWidth="1"/>
    <col min="13" max="13" width="15.7109375" style="41" customWidth="1"/>
    <col min="14" max="14" width="4.421875" style="42" customWidth="1"/>
    <col min="15" max="15" width="3.7109375" style="42" customWidth="1"/>
    <col min="16" max="16" width="4.140625" style="42" customWidth="1"/>
    <col min="17" max="17" width="20.00390625" style="39" customWidth="1"/>
    <col min="18" max="16384" width="9.140625" style="38" customWidth="1"/>
  </cols>
  <sheetData>
    <row r="1" spans="1:17" ht="15">
      <c r="A1" s="1" t="s">
        <v>0</v>
      </c>
      <c r="D1" s="39"/>
      <c r="G1" s="3" t="s">
        <v>1</v>
      </c>
      <c r="H1" s="39">
        <v>2021</v>
      </c>
      <c r="N1" s="4" t="s">
        <v>2</v>
      </c>
      <c r="Q1" s="5"/>
    </row>
    <row r="2" spans="1:17" ht="10.5" thickBot="1">
      <c r="A2" s="3" t="s">
        <v>3</v>
      </c>
      <c r="B2" s="6"/>
      <c r="D2" s="39"/>
      <c r="P2" s="42" t="s">
        <v>124</v>
      </c>
      <c r="Q2" s="5"/>
    </row>
    <row r="3" spans="3:17" ht="10.5" thickBot="1">
      <c r="C3" s="39"/>
      <c r="D3" s="39"/>
      <c r="F3" s="7" t="s">
        <v>4</v>
      </c>
      <c r="G3" s="43"/>
      <c r="H3" s="8"/>
      <c r="I3" s="8"/>
      <c r="J3" s="8"/>
      <c r="K3" s="9"/>
      <c r="L3" s="10" t="s">
        <v>5</v>
      </c>
      <c r="M3" s="11"/>
      <c r="N3" s="12" t="s">
        <v>6</v>
      </c>
      <c r="O3" s="13"/>
      <c r="P3" s="14"/>
      <c r="Q3" s="15"/>
    </row>
    <row r="4" spans="1:17" ht="10.5" thickBot="1">
      <c r="A4" s="64" t="s">
        <v>7</v>
      </c>
      <c r="B4" s="65" t="s">
        <v>8</v>
      </c>
      <c r="C4" s="66" t="s">
        <v>9</v>
      </c>
      <c r="D4" s="65" t="s">
        <v>10</v>
      </c>
      <c r="E4" s="67" t="s">
        <v>11</v>
      </c>
      <c r="F4" s="16" t="s">
        <v>12</v>
      </c>
      <c r="G4" s="17" t="s">
        <v>13</v>
      </c>
      <c r="H4" s="17" t="s">
        <v>14</v>
      </c>
      <c r="I4" s="17" t="s">
        <v>15</v>
      </c>
      <c r="J4" s="17" t="s">
        <v>16</v>
      </c>
      <c r="K4" s="18" t="s">
        <v>17</v>
      </c>
      <c r="L4" s="16" t="s">
        <v>18</v>
      </c>
      <c r="M4" s="19" t="s">
        <v>19</v>
      </c>
      <c r="N4" s="16" t="s">
        <v>20</v>
      </c>
      <c r="O4" s="17" t="s">
        <v>21</v>
      </c>
      <c r="P4" s="18" t="s">
        <v>22</v>
      </c>
      <c r="Q4" s="68" t="s">
        <v>23</v>
      </c>
    </row>
    <row r="5" spans="1:17" ht="15">
      <c r="A5" s="20"/>
      <c r="B5" s="21"/>
      <c r="C5" s="22"/>
      <c r="D5" s="23"/>
      <c r="E5" s="21"/>
      <c r="F5" s="44"/>
      <c r="G5" s="44"/>
      <c r="H5" s="44"/>
      <c r="I5" s="44"/>
      <c r="J5" s="44"/>
      <c r="K5" s="74"/>
      <c r="L5" s="75"/>
      <c r="M5" s="76"/>
      <c r="N5" s="76"/>
      <c r="O5" s="76"/>
      <c r="P5" s="74">
        <v>0</v>
      </c>
      <c r="Q5" s="77"/>
    </row>
    <row r="6" spans="1:17" ht="15">
      <c r="A6" s="26">
        <v>501</v>
      </c>
      <c r="B6" s="27" t="s">
        <v>24</v>
      </c>
      <c r="C6" s="28">
        <v>2</v>
      </c>
      <c r="D6" s="29" t="s">
        <v>25</v>
      </c>
      <c r="E6" s="27">
        <v>505</v>
      </c>
      <c r="F6" s="46">
        <f>E6</f>
        <v>505</v>
      </c>
      <c r="G6" s="47">
        <v>505</v>
      </c>
      <c r="H6" s="47">
        <v>505</v>
      </c>
      <c r="I6" s="47">
        <f>E6</f>
        <v>505</v>
      </c>
      <c r="J6" s="47"/>
      <c r="K6" s="49">
        <f aca="true" t="shared" si="0" ref="K6:K83">SUM(F6:I6)</f>
        <v>2020</v>
      </c>
      <c r="L6" s="69"/>
      <c r="M6" s="70"/>
      <c r="N6" s="51"/>
      <c r="O6" s="51"/>
      <c r="P6" s="49">
        <f aca="true" t="shared" si="1" ref="P6:P84">N6*O6</f>
        <v>0</v>
      </c>
      <c r="Q6" s="78"/>
    </row>
    <row r="7" spans="1:17" ht="15">
      <c r="A7" s="26">
        <v>502</v>
      </c>
      <c r="B7" s="27" t="s">
        <v>26</v>
      </c>
      <c r="C7" s="28">
        <v>2</v>
      </c>
      <c r="D7" s="29" t="s">
        <v>27</v>
      </c>
      <c r="E7" s="27">
        <v>417</v>
      </c>
      <c r="F7" s="47">
        <f>E7</f>
        <v>417</v>
      </c>
      <c r="G7" s="47">
        <f>E7</f>
        <v>417</v>
      </c>
      <c r="H7" s="47">
        <v>447</v>
      </c>
      <c r="I7" s="47">
        <f>E7</f>
        <v>417</v>
      </c>
      <c r="J7" s="47"/>
      <c r="K7" s="49">
        <v>1668</v>
      </c>
      <c r="L7" s="50"/>
      <c r="M7" s="51"/>
      <c r="N7" s="51"/>
      <c r="O7" s="51"/>
      <c r="P7" s="49">
        <f t="shared" si="1"/>
        <v>0</v>
      </c>
      <c r="Q7" s="78" t="s">
        <v>137</v>
      </c>
    </row>
    <row r="8" spans="1:17" ht="15">
      <c r="A8" s="26">
        <v>503</v>
      </c>
      <c r="B8" s="27" t="s">
        <v>28</v>
      </c>
      <c r="C8" s="28">
        <v>2</v>
      </c>
      <c r="D8" s="29" t="s">
        <v>29</v>
      </c>
      <c r="E8" s="27">
        <v>2410</v>
      </c>
      <c r="F8" s="47">
        <f>E8</f>
        <v>2410</v>
      </c>
      <c r="G8" s="47">
        <f>E8</f>
        <v>2410</v>
      </c>
      <c r="H8" s="47">
        <f>E8</f>
        <v>2410</v>
      </c>
      <c r="I8" s="47">
        <f>E8</f>
        <v>2410</v>
      </c>
      <c r="J8" s="47">
        <v>2410</v>
      </c>
      <c r="K8" s="49">
        <f t="shared" si="0"/>
        <v>9640</v>
      </c>
      <c r="L8" s="50">
        <f>E8</f>
        <v>2410</v>
      </c>
      <c r="M8" s="51"/>
      <c r="N8" s="51">
        <v>330</v>
      </c>
      <c r="O8" s="51">
        <v>2</v>
      </c>
      <c r="P8" s="49">
        <f t="shared" si="1"/>
        <v>660</v>
      </c>
      <c r="Q8" s="78"/>
    </row>
    <row r="9" spans="1:17" ht="15">
      <c r="A9" s="26">
        <v>504</v>
      </c>
      <c r="B9" s="27"/>
      <c r="C9" s="28">
        <v>2</v>
      </c>
      <c r="D9" s="29" t="s">
        <v>30</v>
      </c>
      <c r="E9" s="27">
        <v>2654</v>
      </c>
      <c r="F9" s="30">
        <v>2654</v>
      </c>
      <c r="G9" s="30">
        <v>2654</v>
      </c>
      <c r="H9" s="30">
        <v>2654</v>
      </c>
      <c r="I9" s="30">
        <v>2654</v>
      </c>
      <c r="J9" s="30"/>
      <c r="K9" s="49">
        <f>SUM(F9:I9)</f>
        <v>10616</v>
      </c>
      <c r="L9" s="50"/>
      <c r="M9" s="51"/>
      <c r="N9" s="51">
        <v>60</v>
      </c>
      <c r="O9" s="51">
        <v>2</v>
      </c>
      <c r="P9" s="49">
        <f t="shared" si="1"/>
        <v>120</v>
      </c>
      <c r="Q9" s="79"/>
    </row>
    <row r="10" spans="1:17" ht="18.75">
      <c r="A10" s="26">
        <v>505</v>
      </c>
      <c r="B10" s="27"/>
      <c r="C10" s="28">
        <v>2</v>
      </c>
      <c r="D10" s="59" t="s">
        <v>128</v>
      </c>
      <c r="E10" s="27">
        <v>304</v>
      </c>
      <c r="F10" s="30">
        <v>304</v>
      </c>
      <c r="G10" s="30">
        <v>304</v>
      </c>
      <c r="H10" s="30">
        <v>304</v>
      </c>
      <c r="I10" s="30">
        <v>304</v>
      </c>
      <c r="J10" s="30"/>
      <c r="K10" s="49">
        <f t="shared" si="0"/>
        <v>1216</v>
      </c>
      <c r="L10" s="50"/>
      <c r="M10" s="51"/>
      <c r="N10" s="51">
        <v>135</v>
      </c>
      <c r="O10" s="51">
        <v>2</v>
      </c>
      <c r="P10" s="49">
        <f t="shared" si="1"/>
        <v>270</v>
      </c>
      <c r="Q10" s="79"/>
    </row>
    <row r="11" spans="1:17" ht="15">
      <c r="A11" s="26">
        <v>506</v>
      </c>
      <c r="B11" s="27"/>
      <c r="C11" s="28">
        <v>2</v>
      </c>
      <c r="D11" s="29" t="s">
        <v>31</v>
      </c>
      <c r="E11" s="27">
        <v>24</v>
      </c>
      <c r="F11" s="30">
        <f>E11</f>
        <v>24</v>
      </c>
      <c r="G11" s="30">
        <v>24</v>
      </c>
      <c r="H11" s="30">
        <v>24</v>
      </c>
      <c r="I11" s="30">
        <f>E11</f>
        <v>24</v>
      </c>
      <c r="J11" s="30"/>
      <c r="K11" s="49">
        <f t="shared" si="0"/>
        <v>96</v>
      </c>
      <c r="L11" s="50"/>
      <c r="M11" s="51"/>
      <c r="N11" s="51"/>
      <c r="O11" s="51"/>
      <c r="P11" s="49">
        <f t="shared" si="1"/>
        <v>0</v>
      </c>
      <c r="Q11" s="79"/>
    </row>
    <row r="12" spans="1:17" s="61" customFormat="1" ht="18.75">
      <c r="A12" s="56">
        <v>507</v>
      </c>
      <c r="B12" s="57"/>
      <c r="C12" s="58">
        <v>3</v>
      </c>
      <c r="D12" s="59" t="s">
        <v>125</v>
      </c>
      <c r="E12" s="57">
        <v>304</v>
      </c>
      <c r="F12" s="60">
        <v>304</v>
      </c>
      <c r="G12" s="60">
        <v>304</v>
      </c>
      <c r="H12" s="60">
        <v>304</v>
      </c>
      <c r="I12" s="60">
        <v>304</v>
      </c>
      <c r="J12" s="60"/>
      <c r="K12" s="63">
        <f t="shared" si="0"/>
        <v>1216</v>
      </c>
      <c r="L12" s="71"/>
      <c r="M12" s="72"/>
      <c r="N12" s="72">
        <v>60</v>
      </c>
      <c r="O12" s="72">
        <v>2</v>
      </c>
      <c r="P12" s="63">
        <f t="shared" si="1"/>
        <v>120</v>
      </c>
      <c r="Q12" s="80"/>
    </row>
    <row r="13" spans="1:17" ht="15">
      <c r="A13" s="26">
        <v>508</v>
      </c>
      <c r="B13" s="27"/>
      <c r="C13" s="28">
        <v>3</v>
      </c>
      <c r="D13" s="29" t="s">
        <v>32</v>
      </c>
      <c r="E13" s="27">
        <v>298</v>
      </c>
      <c r="F13" s="47">
        <f aca="true" t="shared" si="2" ref="F13:F20">E13</f>
        <v>298</v>
      </c>
      <c r="G13" s="46">
        <f>E13</f>
        <v>298</v>
      </c>
      <c r="H13" s="47">
        <v>298</v>
      </c>
      <c r="I13" s="47">
        <f aca="true" t="shared" si="3" ref="I13:I20">E13</f>
        <v>298</v>
      </c>
      <c r="J13" s="47"/>
      <c r="K13" s="49">
        <f t="shared" si="0"/>
        <v>1192</v>
      </c>
      <c r="L13" s="50"/>
      <c r="M13" s="51"/>
      <c r="N13" s="51"/>
      <c r="O13" s="51"/>
      <c r="P13" s="49">
        <f t="shared" si="1"/>
        <v>0</v>
      </c>
      <c r="Q13" s="78"/>
    </row>
    <row r="14" spans="1:17" ht="15">
      <c r="A14" s="26">
        <v>509</v>
      </c>
      <c r="B14" s="27"/>
      <c r="C14" s="28">
        <v>2</v>
      </c>
      <c r="D14" s="29" t="s">
        <v>33</v>
      </c>
      <c r="E14" s="27">
        <v>390</v>
      </c>
      <c r="F14" s="47">
        <f t="shared" si="2"/>
        <v>390</v>
      </c>
      <c r="G14" s="47">
        <f>E14</f>
        <v>390</v>
      </c>
      <c r="H14" s="47">
        <v>390</v>
      </c>
      <c r="I14" s="47">
        <f t="shared" si="3"/>
        <v>390</v>
      </c>
      <c r="J14" s="47"/>
      <c r="K14" s="49">
        <f t="shared" si="0"/>
        <v>1560</v>
      </c>
      <c r="L14" s="50">
        <f>E14</f>
        <v>390</v>
      </c>
      <c r="M14" s="51"/>
      <c r="N14" s="51"/>
      <c r="O14" s="51"/>
      <c r="P14" s="49">
        <f t="shared" si="1"/>
        <v>0</v>
      </c>
      <c r="Q14" s="78"/>
    </row>
    <row r="15" spans="1:17" ht="15">
      <c r="A15" s="26">
        <v>510</v>
      </c>
      <c r="B15" s="27"/>
      <c r="C15" s="28">
        <v>2</v>
      </c>
      <c r="D15" s="29" t="s">
        <v>34</v>
      </c>
      <c r="E15" s="27">
        <v>671</v>
      </c>
      <c r="F15" s="47">
        <f t="shared" si="2"/>
        <v>671</v>
      </c>
      <c r="G15" s="47">
        <f>E15</f>
        <v>671</v>
      </c>
      <c r="H15" s="47">
        <v>671</v>
      </c>
      <c r="I15" s="47">
        <f t="shared" si="3"/>
        <v>671</v>
      </c>
      <c r="J15" s="47"/>
      <c r="K15" s="49">
        <f t="shared" si="0"/>
        <v>2684</v>
      </c>
      <c r="L15" s="50"/>
      <c r="M15" s="51"/>
      <c r="N15" s="51">
        <v>158</v>
      </c>
      <c r="O15" s="51">
        <v>2</v>
      </c>
      <c r="P15" s="49">
        <f t="shared" si="1"/>
        <v>316</v>
      </c>
      <c r="Q15" s="78"/>
    </row>
    <row r="16" spans="1:17" ht="15">
      <c r="A16" s="26">
        <v>511</v>
      </c>
      <c r="B16" s="27"/>
      <c r="C16" s="28">
        <v>2</v>
      </c>
      <c r="D16" s="29" t="s">
        <v>35</v>
      </c>
      <c r="E16" s="27">
        <v>207</v>
      </c>
      <c r="F16" s="47">
        <f t="shared" si="2"/>
        <v>207</v>
      </c>
      <c r="G16" s="47">
        <v>207</v>
      </c>
      <c r="H16" s="47">
        <v>207</v>
      </c>
      <c r="I16" s="47">
        <f t="shared" si="3"/>
        <v>207</v>
      </c>
      <c r="J16" s="47"/>
      <c r="K16" s="49">
        <v>828</v>
      </c>
      <c r="L16" s="50"/>
      <c r="M16" s="51"/>
      <c r="N16" s="51"/>
      <c r="O16" s="51"/>
      <c r="P16" s="49">
        <v>0</v>
      </c>
      <c r="Q16" s="78"/>
    </row>
    <row r="17" spans="1:17" ht="15">
      <c r="A17" s="26">
        <v>512</v>
      </c>
      <c r="B17" s="27"/>
      <c r="C17" s="28">
        <v>3</v>
      </c>
      <c r="D17" s="29" t="s">
        <v>36</v>
      </c>
      <c r="E17" s="27">
        <v>211</v>
      </c>
      <c r="F17" s="47">
        <f t="shared" si="2"/>
        <v>211</v>
      </c>
      <c r="G17" s="47">
        <v>211</v>
      </c>
      <c r="H17" s="47">
        <v>211</v>
      </c>
      <c r="I17" s="47">
        <f t="shared" si="3"/>
        <v>211</v>
      </c>
      <c r="J17" s="47"/>
      <c r="K17" s="49">
        <f t="shared" si="0"/>
        <v>844</v>
      </c>
      <c r="L17" s="50"/>
      <c r="M17" s="51"/>
      <c r="N17" s="51"/>
      <c r="O17" s="51"/>
      <c r="P17" s="49">
        <f t="shared" si="1"/>
        <v>0</v>
      </c>
      <c r="Q17" s="78"/>
    </row>
    <row r="18" spans="1:17" ht="15">
      <c r="A18" s="26">
        <v>529</v>
      </c>
      <c r="B18" s="27"/>
      <c r="C18" s="28">
        <v>2</v>
      </c>
      <c r="D18" s="29" t="s">
        <v>132</v>
      </c>
      <c r="E18" s="27">
        <v>985</v>
      </c>
      <c r="F18" s="47">
        <f>E18</f>
        <v>985</v>
      </c>
      <c r="G18" s="47">
        <f>E18</f>
        <v>985</v>
      </c>
      <c r="H18" s="47">
        <v>985</v>
      </c>
      <c r="I18" s="47">
        <f>E18</f>
        <v>985</v>
      </c>
      <c r="J18" s="47"/>
      <c r="K18" s="49">
        <v>3940</v>
      </c>
      <c r="L18" s="50"/>
      <c r="M18" s="51"/>
      <c r="N18" s="51"/>
      <c r="O18" s="51"/>
      <c r="P18" s="49">
        <v>0</v>
      </c>
      <c r="Q18" s="78"/>
    </row>
    <row r="19" spans="1:17" ht="15">
      <c r="A19" s="26">
        <v>590</v>
      </c>
      <c r="B19" s="27"/>
      <c r="C19" s="28">
        <v>2</v>
      </c>
      <c r="D19" s="29" t="s">
        <v>106</v>
      </c>
      <c r="E19" s="27">
        <v>14</v>
      </c>
      <c r="F19" s="47">
        <f t="shared" si="2"/>
        <v>14</v>
      </c>
      <c r="G19" s="47">
        <v>14</v>
      </c>
      <c r="H19" s="47">
        <v>14</v>
      </c>
      <c r="I19" s="47">
        <f t="shared" si="3"/>
        <v>14</v>
      </c>
      <c r="J19" s="47"/>
      <c r="K19" s="49">
        <f t="shared" si="0"/>
        <v>56</v>
      </c>
      <c r="L19" s="50"/>
      <c r="M19" s="51"/>
      <c r="N19" s="51"/>
      <c r="O19" s="51"/>
      <c r="P19" s="49">
        <v>0</v>
      </c>
      <c r="Q19" s="78"/>
    </row>
    <row r="20" spans="1:17" ht="15">
      <c r="A20" s="26">
        <v>513</v>
      </c>
      <c r="B20" s="27" t="s">
        <v>37</v>
      </c>
      <c r="C20" s="28">
        <v>1</v>
      </c>
      <c r="D20" s="29" t="s">
        <v>38</v>
      </c>
      <c r="E20" s="27">
        <v>831</v>
      </c>
      <c r="F20" s="47">
        <f t="shared" si="2"/>
        <v>831</v>
      </c>
      <c r="G20" s="47">
        <f>E20</f>
        <v>831</v>
      </c>
      <c r="H20" s="47">
        <v>831</v>
      </c>
      <c r="I20" s="47">
        <f t="shared" si="3"/>
        <v>831</v>
      </c>
      <c r="J20" s="47"/>
      <c r="K20" s="49">
        <f t="shared" si="0"/>
        <v>3324</v>
      </c>
      <c r="L20" s="50">
        <f>E20</f>
        <v>831</v>
      </c>
      <c r="M20" s="51"/>
      <c r="N20" s="51">
        <v>45</v>
      </c>
      <c r="O20" s="51">
        <v>2</v>
      </c>
      <c r="P20" s="49">
        <f t="shared" si="1"/>
        <v>90</v>
      </c>
      <c r="Q20" s="78"/>
    </row>
    <row r="21" spans="1:17" ht="18.75">
      <c r="A21" s="26">
        <v>514</v>
      </c>
      <c r="B21" s="27"/>
      <c r="C21" s="28">
        <v>3</v>
      </c>
      <c r="D21" s="59" t="s">
        <v>129</v>
      </c>
      <c r="E21" s="27">
        <v>16</v>
      </c>
      <c r="F21" s="30">
        <v>16</v>
      </c>
      <c r="G21" s="30">
        <v>16</v>
      </c>
      <c r="H21" s="30">
        <v>16</v>
      </c>
      <c r="I21" s="30">
        <v>16</v>
      </c>
      <c r="J21" s="30"/>
      <c r="K21" s="49">
        <f t="shared" si="0"/>
        <v>64</v>
      </c>
      <c r="L21" s="50"/>
      <c r="M21" s="51"/>
      <c r="N21" s="51"/>
      <c r="O21" s="51"/>
      <c r="P21" s="49">
        <f t="shared" si="1"/>
        <v>0</v>
      </c>
      <c r="Q21" s="78"/>
    </row>
    <row r="22" spans="1:17" ht="15">
      <c r="A22" s="26">
        <v>515</v>
      </c>
      <c r="B22" s="27"/>
      <c r="C22" s="28">
        <v>4</v>
      </c>
      <c r="D22" s="29" t="s">
        <v>39</v>
      </c>
      <c r="E22" s="27">
        <v>2645</v>
      </c>
      <c r="F22" s="30">
        <v>2645</v>
      </c>
      <c r="G22" s="30"/>
      <c r="H22" s="30">
        <v>2645</v>
      </c>
      <c r="I22" s="30"/>
      <c r="J22" s="30"/>
      <c r="K22" s="49">
        <f t="shared" si="0"/>
        <v>5290</v>
      </c>
      <c r="L22" s="50"/>
      <c r="M22" s="51"/>
      <c r="N22" s="51"/>
      <c r="O22" s="51"/>
      <c r="P22" s="49">
        <v>0</v>
      </c>
      <c r="Q22" s="78" t="s">
        <v>136</v>
      </c>
    </row>
    <row r="23" spans="1:17" ht="18.75">
      <c r="A23" s="26">
        <v>516</v>
      </c>
      <c r="B23" s="27"/>
      <c r="C23" s="28">
        <v>3</v>
      </c>
      <c r="D23" s="59" t="s">
        <v>126</v>
      </c>
      <c r="E23" s="27">
        <v>9727</v>
      </c>
      <c r="F23" s="47">
        <f aca="true" t="shared" si="4" ref="F23:F71">E23</f>
        <v>9727</v>
      </c>
      <c r="G23" s="47">
        <f aca="true" t="shared" si="5" ref="G23:G30">E23</f>
        <v>9727</v>
      </c>
      <c r="H23" s="97">
        <v>9727</v>
      </c>
      <c r="I23" s="47">
        <f aca="true" t="shared" si="6" ref="I23:I30">E23</f>
        <v>9727</v>
      </c>
      <c r="J23" s="97">
        <v>9727</v>
      </c>
      <c r="K23" s="49">
        <f t="shared" si="0"/>
        <v>38908</v>
      </c>
      <c r="L23" s="50"/>
      <c r="M23" s="51"/>
      <c r="N23" s="51"/>
      <c r="O23" s="51"/>
      <c r="P23" s="49">
        <f t="shared" si="1"/>
        <v>0</v>
      </c>
      <c r="Q23" s="78"/>
    </row>
    <row r="24" spans="1:17" ht="15">
      <c r="A24" s="26">
        <v>517</v>
      </c>
      <c r="B24" s="27"/>
      <c r="C24" s="28">
        <v>3</v>
      </c>
      <c r="D24" s="29" t="s">
        <v>40</v>
      </c>
      <c r="E24" s="27">
        <v>1789</v>
      </c>
      <c r="F24" s="47">
        <f t="shared" si="4"/>
        <v>1789</v>
      </c>
      <c r="G24" s="47">
        <f t="shared" si="5"/>
        <v>1789</v>
      </c>
      <c r="H24" s="47">
        <v>1789</v>
      </c>
      <c r="I24" s="47">
        <f t="shared" si="6"/>
        <v>1789</v>
      </c>
      <c r="J24" s="47"/>
      <c r="K24" s="49">
        <f t="shared" si="0"/>
        <v>7156</v>
      </c>
      <c r="L24" s="50">
        <f>E24</f>
        <v>1789</v>
      </c>
      <c r="M24" s="51"/>
      <c r="N24" s="51">
        <v>100</v>
      </c>
      <c r="O24" s="51">
        <v>2</v>
      </c>
      <c r="P24" s="49">
        <f t="shared" si="1"/>
        <v>200</v>
      </c>
      <c r="Q24" s="78"/>
    </row>
    <row r="25" spans="1:17" ht="15">
      <c r="A25" s="26">
        <v>518</v>
      </c>
      <c r="B25" s="27"/>
      <c r="C25" s="28">
        <v>2</v>
      </c>
      <c r="D25" s="29" t="s">
        <v>41</v>
      </c>
      <c r="E25" s="27">
        <v>923</v>
      </c>
      <c r="F25" s="47">
        <f t="shared" si="4"/>
        <v>923</v>
      </c>
      <c r="G25" s="47">
        <f t="shared" si="5"/>
        <v>923</v>
      </c>
      <c r="H25" s="47">
        <v>923</v>
      </c>
      <c r="I25" s="47">
        <f t="shared" si="6"/>
        <v>923</v>
      </c>
      <c r="J25" s="47"/>
      <c r="K25" s="49">
        <f t="shared" si="0"/>
        <v>3692</v>
      </c>
      <c r="L25" s="50">
        <f>E25</f>
        <v>923</v>
      </c>
      <c r="M25" s="51"/>
      <c r="N25" s="51"/>
      <c r="O25" s="51"/>
      <c r="P25" s="49">
        <f t="shared" si="1"/>
        <v>0</v>
      </c>
      <c r="Q25" s="78"/>
    </row>
    <row r="26" spans="1:17" ht="15">
      <c r="A26" s="26">
        <v>519</v>
      </c>
      <c r="B26" s="27"/>
      <c r="C26" s="28">
        <v>2</v>
      </c>
      <c r="D26" s="29" t="s">
        <v>42</v>
      </c>
      <c r="E26" s="27">
        <v>3884</v>
      </c>
      <c r="F26" s="47">
        <f t="shared" si="4"/>
        <v>3884</v>
      </c>
      <c r="G26" s="47">
        <f t="shared" si="5"/>
        <v>3884</v>
      </c>
      <c r="H26" s="47">
        <v>3884</v>
      </c>
      <c r="I26" s="47">
        <f t="shared" si="6"/>
        <v>3884</v>
      </c>
      <c r="J26" s="47"/>
      <c r="K26" s="49">
        <f>SUM(F26:I26)</f>
        <v>15536</v>
      </c>
      <c r="L26" s="50"/>
      <c r="M26" s="51"/>
      <c r="N26" s="51"/>
      <c r="O26" s="51"/>
      <c r="P26" s="49">
        <f t="shared" si="1"/>
        <v>0</v>
      </c>
      <c r="Q26" s="78"/>
    </row>
    <row r="27" spans="1:17" ht="15">
      <c r="A27" s="26">
        <v>521</v>
      </c>
      <c r="B27" s="27"/>
      <c r="C27" s="28">
        <v>2</v>
      </c>
      <c r="D27" s="29" t="s">
        <v>130</v>
      </c>
      <c r="E27" s="27">
        <v>570</v>
      </c>
      <c r="F27" s="47">
        <f t="shared" si="4"/>
        <v>570</v>
      </c>
      <c r="G27" s="47">
        <f t="shared" si="5"/>
        <v>570</v>
      </c>
      <c r="H27" s="47">
        <v>570</v>
      </c>
      <c r="I27" s="47">
        <f t="shared" si="6"/>
        <v>570</v>
      </c>
      <c r="J27" s="47"/>
      <c r="K27" s="49">
        <f>SUM(F27:I27)</f>
        <v>2280</v>
      </c>
      <c r="L27" s="50"/>
      <c r="M27" s="51"/>
      <c r="N27" s="51"/>
      <c r="O27" s="51"/>
      <c r="P27" s="49"/>
      <c r="Q27" s="78"/>
    </row>
    <row r="28" spans="1:17" ht="15">
      <c r="A28" s="26">
        <v>570</v>
      </c>
      <c r="B28" s="27"/>
      <c r="C28" s="28">
        <v>2</v>
      </c>
      <c r="D28" s="29" t="s">
        <v>107</v>
      </c>
      <c r="E28" s="27">
        <v>318</v>
      </c>
      <c r="F28" s="47">
        <f t="shared" si="4"/>
        <v>318</v>
      </c>
      <c r="G28" s="47">
        <f t="shared" si="5"/>
        <v>318</v>
      </c>
      <c r="H28" s="47">
        <v>318</v>
      </c>
      <c r="I28" s="47">
        <f t="shared" si="6"/>
        <v>318</v>
      </c>
      <c r="J28" s="47"/>
      <c r="K28" s="49">
        <v>1272</v>
      </c>
      <c r="L28" s="50"/>
      <c r="M28" s="51"/>
      <c r="N28" s="51"/>
      <c r="O28" s="51"/>
      <c r="P28" s="49">
        <v>0</v>
      </c>
      <c r="Q28" s="78"/>
    </row>
    <row r="29" spans="1:17" ht="15">
      <c r="A29" s="26">
        <v>592</v>
      </c>
      <c r="B29" s="27"/>
      <c r="C29" s="28">
        <v>2</v>
      </c>
      <c r="D29" s="29" t="s">
        <v>108</v>
      </c>
      <c r="E29" s="27">
        <v>1568</v>
      </c>
      <c r="F29" s="47">
        <f t="shared" si="4"/>
        <v>1568</v>
      </c>
      <c r="G29" s="47">
        <f t="shared" si="5"/>
        <v>1568</v>
      </c>
      <c r="H29" s="47">
        <v>1568</v>
      </c>
      <c r="I29" s="47">
        <f t="shared" si="6"/>
        <v>1568</v>
      </c>
      <c r="J29" s="47"/>
      <c r="K29" s="49">
        <v>6272</v>
      </c>
      <c r="L29" s="50"/>
      <c r="M29" s="51"/>
      <c r="N29" s="51"/>
      <c r="O29" s="51"/>
      <c r="P29" s="49">
        <v>0</v>
      </c>
      <c r="Q29" s="78"/>
    </row>
    <row r="30" spans="1:17" ht="15">
      <c r="A30" s="26">
        <v>522</v>
      </c>
      <c r="B30" s="27"/>
      <c r="C30" s="28">
        <v>1</v>
      </c>
      <c r="D30" s="29" t="s">
        <v>131</v>
      </c>
      <c r="E30" s="27">
        <v>3814</v>
      </c>
      <c r="F30" s="47">
        <f aca="true" t="shared" si="7" ref="F30">E30</f>
        <v>3814</v>
      </c>
      <c r="G30" s="47">
        <f t="shared" si="5"/>
        <v>3814</v>
      </c>
      <c r="H30" s="47">
        <v>3814</v>
      </c>
      <c r="I30" s="47">
        <f t="shared" si="6"/>
        <v>3814</v>
      </c>
      <c r="J30" s="47"/>
      <c r="K30" s="49">
        <f aca="true" t="shared" si="8" ref="K30">SUM(F30:J30)</f>
        <v>15256</v>
      </c>
      <c r="L30" s="50"/>
      <c r="M30" s="51"/>
      <c r="N30" s="51"/>
      <c r="O30" s="51"/>
      <c r="P30" s="49">
        <v>0</v>
      </c>
      <c r="Q30" s="78"/>
    </row>
    <row r="31" spans="1:17" ht="15">
      <c r="A31" s="26">
        <v>520</v>
      </c>
      <c r="B31" s="27" t="s">
        <v>43</v>
      </c>
      <c r="C31" s="28">
        <v>1</v>
      </c>
      <c r="D31" s="29" t="s">
        <v>44</v>
      </c>
      <c r="E31" s="27">
        <v>53</v>
      </c>
      <c r="F31" s="47">
        <f t="shared" si="4"/>
        <v>53</v>
      </c>
      <c r="G31" s="47">
        <f aca="true" t="shared" si="9" ref="G31:G50">E31</f>
        <v>53</v>
      </c>
      <c r="H31" s="47">
        <v>53</v>
      </c>
      <c r="I31" s="47">
        <f aca="true" t="shared" si="10" ref="I31:I50">E31</f>
        <v>53</v>
      </c>
      <c r="J31" s="47"/>
      <c r="K31" s="49">
        <v>212</v>
      </c>
      <c r="L31" s="50"/>
      <c r="M31" s="51"/>
      <c r="N31" s="51"/>
      <c r="O31" s="51"/>
      <c r="P31" s="49">
        <f t="shared" si="1"/>
        <v>0</v>
      </c>
      <c r="Q31" s="78"/>
    </row>
    <row r="32" spans="1:17" ht="15">
      <c r="A32" s="26">
        <v>523</v>
      </c>
      <c r="B32" s="27"/>
      <c r="C32" s="28">
        <v>2</v>
      </c>
      <c r="D32" s="29" t="s">
        <v>47</v>
      </c>
      <c r="E32" s="27">
        <v>503</v>
      </c>
      <c r="F32" s="47">
        <f t="shared" si="4"/>
        <v>503</v>
      </c>
      <c r="G32" s="47">
        <f t="shared" si="9"/>
        <v>503</v>
      </c>
      <c r="H32" s="47">
        <v>503</v>
      </c>
      <c r="I32" s="47">
        <f t="shared" si="10"/>
        <v>503</v>
      </c>
      <c r="J32" s="47"/>
      <c r="K32" s="49">
        <f aca="true" t="shared" si="11" ref="K32:K50">SUM(F32:J32)</f>
        <v>2012</v>
      </c>
      <c r="L32" s="50"/>
      <c r="M32" s="51"/>
      <c r="N32" s="51"/>
      <c r="O32" s="51"/>
      <c r="P32" s="49">
        <f t="shared" si="1"/>
        <v>0</v>
      </c>
      <c r="Q32" s="78"/>
    </row>
    <row r="33" spans="1:17" ht="15">
      <c r="A33" s="26">
        <v>524</v>
      </c>
      <c r="B33" s="27"/>
      <c r="C33" s="28">
        <v>1</v>
      </c>
      <c r="D33" s="29" t="s">
        <v>48</v>
      </c>
      <c r="E33" s="27">
        <v>2168</v>
      </c>
      <c r="F33" s="47">
        <f t="shared" si="4"/>
        <v>2168</v>
      </c>
      <c r="G33" s="47">
        <f t="shared" si="9"/>
        <v>2168</v>
      </c>
      <c r="H33" s="47">
        <f>E33</f>
        <v>2168</v>
      </c>
      <c r="I33" s="47">
        <f t="shared" si="10"/>
        <v>2168</v>
      </c>
      <c r="J33" s="47"/>
      <c r="K33" s="49">
        <f t="shared" si="11"/>
        <v>8672</v>
      </c>
      <c r="L33" s="50">
        <f>E33</f>
        <v>2168</v>
      </c>
      <c r="M33" s="51"/>
      <c r="N33" s="51"/>
      <c r="O33" s="51"/>
      <c r="P33" s="49">
        <f t="shared" si="1"/>
        <v>0</v>
      </c>
      <c r="Q33" s="78" t="s">
        <v>49</v>
      </c>
    </row>
    <row r="34" spans="1:17" ht="15">
      <c r="A34" s="26">
        <v>525</v>
      </c>
      <c r="B34" s="27"/>
      <c r="C34" s="28">
        <v>1</v>
      </c>
      <c r="D34" s="29" t="s">
        <v>50</v>
      </c>
      <c r="E34" s="27">
        <v>191</v>
      </c>
      <c r="F34" s="47">
        <v>191</v>
      </c>
      <c r="G34" s="47">
        <f t="shared" si="9"/>
        <v>191</v>
      </c>
      <c r="H34" s="47">
        <v>191</v>
      </c>
      <c r="I34" s="47">
        <f t="shared" si="10"/>
        <v>191</v>
      </c>
      <c r="J34" s="47"/>
      <c r="K34" s="49">
        <f t="shared" si="11"/>
        <v>764</v>
      </c>
      <c r="L34" s="50">
        <v>191</v>
      </c>
      <c r="M34" s="51"/>
      <c r="N34" s="51">
        <v>110</v>
      </c>
      <c r="O34" s="51">
        <v>2</v>
      </c>
      <c r="P34" s="49">
        <v>220</v>
      </c>
      <c r="Q34" s="78"/>
    </row>
    <row r="35" spans="1:17" ht="15">
      <c r="A35" s="26">
        <v>526</v>
      </c>
      <c r="B35" s="27"/>
      <c r="C35" s="28">
        <v>3</v>
      </c>
      <c r="D35" s="29" t="s">
        <v>51</v>
      </c>
      <c r="E35" s="27">
        <v>16</v>
      </c>
      <c r="F35" s="47">
        <f t="shared" si="4"/>
        <v>16</v>
      </c>
      <c r="G35" s="47">
        <f t="shared" si="9"/>
        <v>16</v>
      </c>
      <c r="H35" s="47">
        <v>16</v>
      </c>
      <c r="I35" s="47">
        <f t="shared" si="10"/>
        <v>16</v>
      </c>
      <c r="J35" s="47"/>
      <c r="K35" s="49">
        <f t="shared" si="11"/>
        <v>64</v>
      </c>
      <c r="L35" s="50"/>
      <c r="M35" s="51"/>
      <c r="N35" s="51"/>
      <c r="O35" s="51"/>
      <c r="P35" s="49">
        <f t="shared" si="1"/>
        <v>0</v>
      </c>
      <c r="Q35" s="78"/>
    </row>
    <row r="36" spans="1:17" ht="15">
      <c r="A36" s="26">
        <v>527</v>
      </c>
      <c r="B36" s="27"/>
      <c r="C36" s="28">
        <v>2</v>
      </c>
      <c r="D36" s="29" t="s">
        <v>52</v>
      </c>
      <c r="E36" s="27">
        <v>538</v>
      </c>
      <c r="F36" s="47">
        <f t="shared" si="4"/>
        <v>538</v>
      </c>
      <c r="G36" s="47">
        <f t="shared" si="9"/>
        <v>538</v>
      </c>
      <c r="H36" s="47">
        <v>538</v>
      </c>
      <c r="I36" s="47">
        <f t="shared" si="10"/>
        <v>538</v>
      </c>
      <c r="J36" s="47">
        <v>538</v>
      </c>
      <c r="K36" s="49">
        <f t="shared" si="11"/>
        <v>2690</v>
      </c>
      <c r="L36" s="50">
        <v>538</v>
      </c>
      <c r="M36" s="51"/>
      <c r="N36" s="51"/>
      <c r="O36" s="51"/>
      <c r="P36" s="49">
        <v>0</v>
      </c>
      <c r="Q36" s="78"/>
    </row>
    <row r="37" spans="1:17" ht="15">
      <c r="A37" s="26">
        <v>528</v>
      </c>
      <c r="B37" s="27"/>
      <c r="C37" s="28">
        <v>2</v>
      </c>
      <c r="D37" s="29" t="s">
        <v>53</v>
      </c>
      <c r="E37" s="27">
        <v>1642</v>
      </c>
      <c r="F37" s="47">
        <f t="shared" si="4"/>
        <v>1642</v>
      </c>
      <c r="G37" s="47">
        <f t="shared" si="9"/>
        <v>1642</v>
      </c>
      <c r="H37" s="47">
        <f>E37</f>
        <v>1642</v>
      </c>
      <c r="I37" s="47">
        <f t="shared" si="10"/>
        <v>1642</v>
      </c>
      <c r="J37" s="47"/>
      <c r="K37" s="49">
        <f t="shared" si="11"/>
        <v>6568</v>
      </c>
      <c r="L37" s="50">
        <f>E37</f>
        <v>1642</v>
      </c>
      <c r="M37" s="51"/>
      <c r="N37" s="51"/>
      <c r="O37" s="51"/>
      <c r="P37" s="49">
        <f t="shared" si="1"/>
        <v>0</v>
      </c>
      <c r="Q37" s="78" t="s">
        <v>49</v>
      </c>
    </row>
    <row r="38" spans="1:17" ht="15">
      <c r="A38" s="26">
        <v>530</v>
      </c>
      <c r="B38" s="27"/>
      <c r="C38" s="28">
        <v>2</v>
      </c>
      <c r="D38" s="29" t="s">
        <v>55</v>
      </c>
      <c r="E38" s="27">
        <v>577</v>
      </c>
      <c r="F38" s="47">
        <f t="shared" si="4"/>
        <v>577</v>
      </c>
      <c r="G38" s="47">
        <f t="shared" si="9"/>
        <v>577</v>
      </c>
      <c r="H38" s="47">
        <v>577</v>
      </c>
      <c r="I38" s="47">
        <f t="shared" si="10"/>
        <v>577</v>
      </c>
      <c r="J38" s="47"/>
      <c r="K38" s="49">
        <f t="shared" si="11"/>
        <v>2308</v>
      </c>
      <c r="L38" s="50"/>
      <c r="M38" s="51"/>
      <c r="N38" s="51"/>
      <c r="O38" s="51"/>
      <c r="P38" s="49">
        <f t="shared" si="1"/>
        <v>0</v>
      </c>
      <c r="Q38" s="78" t="s">
        <v>46</v>
      </c>
    </row>
    <row r="39" spans="1:17" ht="15">
      <c r="A39" s="26">
        <v>532</v>
      </c>
      <c r="B39" s="27"/>
      <c r="C39" s="28">
        <v>2</v>
      </c>
      <c r="D39" s="29" t="s">
        <v>56</v>
      </c>
      <c r="E39" s="27">
        <v>9903</v>
      </c>
      <c r="F39" s="47">
        <f t="shared" si="4"/>
        <v>9903</v>
      </c>
      <c r="G39" s="47">
        <f t="shared" si="9"/>
        <v>9903</v>
      </c>
      <c r="H39" s="47"/>
      <c r="I39" s="47">
        <f t="shared" si="10"/>
        <v>9903</v>
      </c>
      <c r="J39" s="47"/>
      <c r="K39" s="49">
        <f t="shared" si="11"/>
        <v>29709</v>
      </c>
      <c r="L39" s="90">
        <v>3830</v>
      </c>
      <c r="M39" s="51" t="s">
        <v>57</v>
      </c>
      <c r="N39" s="51"/>
      <c r="O39" s="51"/>
      <c r="P39" s="49">
        <f t="shared" si="1"/>
        <v>0</v>
      </c>
      <c r="Q39" s="78"/>
    </row>
    <row r="40" spans="1:17" ht="15">
      <c r="A40" s="26">
        <v>533</v>
      </c>
      <c r="B40" s="27"/>
      <c r="C40" s="28">
        <v>3</v>
      </c>
      <c r="D40" s="29" t="s">
        <v>58</v>
      </c>
      <c r="E40" s="27">
        <v>2999</v>
      </c>
      <c r="F40" s="47">
        <f t="shared" si="4"/>
        <v>2999</v>
      </c>
      <c r="G40" s="47">
        <f t="shared" si="9"/>
        <v>2999</v>
      </c>
      <c r="H40" s="47"/>
      <c r="I40" s="47">
        <f t="shared" si="10"/>
        <v>2999</v>
      </c>
      <c r="J40" s="47"/>
      <c r="K40" s="49">
        <f t="shared" si="11"/>
        <v>8997</v>
      </c>
      <c r="L40" s="50"/>
      <c r="M40" s="51"/>
      <c r="N40" s="51"/>
      <c r="O40" s="51"/>
      <c r="P40" s="49">
        <f t="shared" si="1"/>
        <v>0</v>
      </c>
      <c r="Q40" s="78"/>
    </row>
    <row r="41" spans="1:17" ht="15">
      <c r="A41" s="26">
        <v>534</v>
      </c>
      <c r="B41" s="27"/>
      <c r="C41" s="28">
        <v>3</v>
      </c>
      <c r="D41" s="29" t="s">
        <v>59</v>
      </c>
      <c r="E41" s="27">
        <v>2721</v>
      </c>
      <c r="F41" s="47">
        <f t="shared" si="4"/>
        <v>2721</v>
      </c>
      <c r="G41" s="47">
        <f>E41</f>
        <v>2721</v>
      </c>
      <c r="H41" s="47"/>
      <c r="I41" s="47">
        <f>E41</f>
        <v>2721</v>
      </c>
      <c r="J41" s="47"/>
      <c r="K41" s="49">
        <f t="shared" si="11"/>
        <v>8163</v>
      </c>
      <c r="L41" s="50"/>
      <c r="M41" s="51"/>
      <c r="N41" s="51"/>
      <c r="O41" s="51"/>
      <c r="P41" s="49">
        <f t="shared" si="1"/>
        <v>0</v>
      </c>
      <c r="Q41" s="78"/>
    </row>
    <row r="42" spans="1:17" ht="15">
      <c r="A42" s="26">
        <v>535</v>
      </c>
      <c r="B42" s="27"/>
      <c r="C42" s="28">
        <v>3</v>
      </c>
      <c r="D42" s="29" t="s">
        <v>60</v>
      </c>
      <c r="E42" s="27">
        <v>4792</v>
      </c>
      <c r="F42" s="47">
        <f t="shared" si="4"/>
        <v>4792</v>
      </c>
      <c r="G42" s="47">
        <f t="shared" si="9"/>
        <v>4792</v>
      </c>
      <c r="H42" s="47"/>
      <c r="I42" s="47">
        <f t="shared" si="10"/>
        <v>4792</v>
      </c>
      <c r="J42" s="47"/>
      <c r="K42" s="49">
        <f t="shared" si="11"/>
        <v>14376</v>
      </c>
      <c r="L42" s="90">
        <v>2500</v>
      </c>
      <c r="M42" s="51" t="s">
        <v>61</v>
      </c>
      <c r="N42" s="51"/>
      <c r="O42" s="51"/>
      <c r="P42" s="49">
        <f t="shared" si="1"/>
        <v>0</v>
      </c>
      <c r="Q42" s="78"/>
    </row>
    <row r="43" spans="1:17" ht="15">
      <c r="A43" s="26">
        <v>536</v>
      </c>
      <c r="B43" s="27"/>
      <c r="C43" s="28">
        <v>3</v>
      </c>
      <c r="D43" s="29" t="s">
        <v>62</v>
      </c>
      <c r="E43" s="27">
        <v>1112</v>
      </c>
      <c r="F43" s="47">
        <f t="shared" si="4"/>
        <v>1112</v>
      </c>
      <c r="G43" s="47">
        <f t="shared" si="9"/>
        <v>1112</v>
      </c>
      <c r="H43" s="47">
        <v>1112</v>
      </c>
      <c r="I43" s="47">
        <f t="shared" si="10"/>
        <v>1112</v>
      </c>
      <c r="J43" s="47"/>
      <c r="K43" s="49">
        <f t="shared" si="11"/>
        <v>4448</v>
      </c>
      <c r="L43" s="50"/>
      <c r="M43" s="51"/>
      <c r="N43" s="51"/>
      <c r="O43" s="51"/>
      <c r="P43" s="49">
        <f t="shared" si="1"/>
        <v>0</v>
      </c>
      <c r="Q43" s="78"/>
    </row>
    <row r="44" spans="1:17" ht="15">
      <c r="A44" s="26">
        <v>571</v>
      </c>
      <c r="B44" s="27"/>
      <c r="C44" s="28">
        <v>2</v>
      </c>
      <c r="D44" s="29" t="s">
        <v>109</v>
      </c>
      <c r="E44" s="27">
        <v>148</v>
      </c>
      <c r="F44" s="47">
        <f t="shared" si="4"/>
        <v>148</v>
      </c>
      <c r="G44" s="47">
        <f t="shared" si="9"/>
        <v>148</v>
      </c>
      <c r="H44" s="47">
        <v>148</v>
      </c>
      <c r="I44" s="47">
        <f t="shared" si="10"/>
        <v>148</v>
      </c>
      <c r="J44" s="47"/>
      <c r="K44" s="49">
        <v>592</v>
      </c>
      <c r="L44" s="50"/>
      <c r="M44" s="51"/>
      <c r="N44" s="51"/>
      <c r="O44" s="51"/>
      <c r="P44" s="49">
        <v>0</v>
      </c>
      <c r="Q44" s="78"/>
    </row>
    <row r="45" spans="1:17" ht="15">
      <c r="A45" s="26">
        <v>583</v>
      </c>
      <c r="B45" s="27"/>
      <c r="C45" s="28">
        <v>2</v>
      </c>
      <c r="D45" s="29" t="s">
        <v>110</v>
      </c>
      <c r="E45" s="27">
        <v>435</v>
      </c>
      <c r="F45" s="47">
        <f t="shared" si="4"/>
        <v>435</v>
      </c>
      <c r="G45" s="47">
        <f t="shared" si="9"/>
        <v>435</v>
      </c>
      <c r="H45" s="47"/>
      <c r="I45" s="47">
        <f t="shared" si="10"/>
        <v>435</v>
      </c>
      <c r="J45" s="47"/>
      <c r="K45" s="49">
        <v>1305</v>
      </c>
      <c r="L45" s="50"/>
      <c r="M45" s="51"/>
      <c r="N45" s="51"/>
      <c r="O45" s="51"/>
      <c r="P45" s="49">
        <v>0</v>
      </c>
      <c r="Q45" s="78"/>
    </row>
    <row r="46" spans="1:17" ht="15">
      <c r="A46" s="26">
        <v>537</v>
      </c>
      <c r="B46" s="27" t="s">
        <v>63</v>
      </c>
      <c r="C46" s="28">
        <v>1</v>
      </c>
      <c r="D46" s="29" t="s">
        <v>64</v>
      </c>
      <c r="E46" s="27">
        <v>412</v>
      </c>
      <c r="F46" s="47">
        <f t="shared" si="4"/>
        <v>412</v>
      </c>
      <c r="G46" s="47">
        <f t="shared" si="9"/>
        <v>412</v>
      </c>
      <c r="H46" s="47">
        <f>E46</f>
        <v>412</v>
      </c>
      <c r="I46" s="47">
        <f t="shared" si="10"/>
        <v>412</v>
      </c>
      <c r="J46" s="47"/>
      <c r="K46" s="49">
        <f t="shared" si="11"/>
        <v>1648</v>
      </c>
      <c r="L46" s="50">
        <f>E46</f>
        <v>412</v>
      </c>
      <c r="M46" s="51"/>
      <c r="N46" s="51"/>
      <c r="O46" s="51"/>
      <c r="P46" s="49">
        <f t="shared" si="1"/>
        <v>0</v>
      </c>
      <c r="Q46" s="78"/>
    </row>
    <row r="47" spans="1:17" ht="15">
      <c r="A47" s="26">
        <v>539</v>
      </c>
      <c r="B47" s="27"/>
      <c r="C47" s="28">
        <v>2</v>
      </c>
      <c r="D47" s="29" t="s">
        <v>66</v>
      </c>
      <c r="E47" s="27">
        <v>236</v>
      </c>
      <c r="F47" s="47">
        <f t="shared" si="4"/>
        <v>236</v>
      </c>
      <c r="G47" s="47">
        <f>E47</f>
        <v>236</v>
      </c>
      <c r="H47" s="47">
        <v>236</v>
      </c>
      <c r="I47" s="47">
        <f>E47</f>
        <v>236</v>
      </c>
      <c r="J47" s="47"/>
      <c r="K47" s="49">
        <f t="shared" si="11"/>
        <v>944</v>
      </c>
      <c r="L47" s="50">
        <f>E47</f>
        <v>236</v>
      </c>
      <c r="M47" s="51"/>
      <c r="N47" s="51"/>
      <c r="O47" s="51"/>
      <c r="P47" s="49">
        <f>N47*O47</f>
        <v>0</v>
      </c>
      <c r="Q47" s="78"/>
    </row>
    <row r="48" spans="1:17" ht="15">
      <c r="A48" s="26">
        <v>541</v>
      </c>
      <c r="B48" s="27"/>
      <c r="C48" s="28">
        <v>1</v>
      </c>
      <c r="D48" s="29" t="s">
        <v>67</v>
      </c>
      <c r="E48" s="27">
        <v>960</v>
      </c>
      <c r="F48" s="47">
        <f t="shared" si="4"/>
        <v>960</v>
      </c>
      <c r="G48" s="47">
        <f>E48</f>
        <v>960</v>
      </c>
      <c r="H48" s="47">
        <v>960</v>
      </c>
      <c r="I48" s="47">
        <f>E48</f>
        <v>960</v>
      </c>
      <c r="J48" s="47"/>
      <c r="K48" s="49">
        <f t="shared" si="11"/>
        <v>3840</v>
      </c>
      <c r="L48" s="50">
        <v>960</v>
      </c>
      <c r="M48" s="51"/>
      <c r="N48" s="51"/>
      <c r="O48" s="51"/>
      <c r="P48" s="49">
        <v>0</v>
      </c>
      <c r="Q48" s="78"/>
    </row>
    <row r="49" spans="1:17" ht="15">
      <c r="A49" s="26">
        <v>542</v>
      </c>
      <c r="B49" s="27"/>
      <c r="C49" s="28">
        <v>1</v>
      </c>
      <c r="D49" s="29" t="s">
        <v>68</v>
      </c>
      <c r="E49" s="27">
        <v>532</v>
      </c>
      <c r="F49" s="47">
        <f t="shared" si="4"/>
        <v>532</v>
      </c>
      <c r="G49" s="47">
        <f t="shared" si="9"/>
        <v>532</v>
      </c>
      <c r="H49" s="47">
        <f>E49</f>
        <v>532</v>
      </c>
      <c r="I49" s="47">
        <f t="shared" si="10"/>
        <v>532</v>
      </c>
      <c r="J49" s="47"/>
      <c r="K49" s="49">
        <f t="shared" si="11"/>
        <v>2128</v>
      </c>
      <c r="L49" s="50"/>
      <c r="M49" s="51"/>
      <c r="N49" s="51">
        <v>45</v>
      </c>
      <c r="O49" s="51">
        <v>2</v>
      </c>
      <c r="P49" s="49">
        <f t="shared" si="1"/>
        <v>90</v>
      </c>
      <c r="Q49" s="78"/>
    </row>
    <row r="50" spans="1:17" ht="15">
      <c r="A50" s="26">
        <v>543</v>
      </c>
      <c r="B50" s="27"/>
      <c r="C50" s="28">
        <v>2</v>
      </c>
      <c r="D50" s="29" t="s">
        <v>69</v>
      </c>
      <c r="E50" s="27">
        <v>195</v>
      </c>
      <c r="F50" s="47">
        <f t="shared" si="4"/>
        <v>195</v>
      </c>
      <c r="G50" s="47">
        <f t="shared" si="9"/>
        <v>195</v>
      </c>
      <c r="H50" s="47">
        <v>195</v>
      </c>
      <c r="I50" s="47">
        <f t="shared" si="10"/>
        <v>195</v>
      </c>
      <c r="J50" s="47"/>
      <c r="K50" s="49">
        <f t="shared" si="11"/>
        <v>780</v>
      </c>
      <c r="L50" s="50"/>
      <c r="M50" s="51"/>
      <c r="N50" s="51"/>
      <c r="O50" s="51"/>
      <c r="P50" s="49">
        <f t="shared" si="1"/>
        <v>0</v>
      </c>
      <c r="Q50" s="78"/>
    </row>
    <row r="51" spans="1:17" ht="15">
      <c r="A51" s="26">
        <v>544</v>
      </c>
      <c r="B51" s="27"/>
      <c r="C51" s="28">
        <v>3</v>
      </c>
      <c r="D51" s="29" t="s">
        <v>70</v>
      </c>
      <c r="E51" s="27">
        <v>4461</v>
      </c>
      <c r="F51" s="47">
        <f t="shared" si="4"/>
        <v>4461</v>
      </c>
      <c r="G51" s="30">
        <v>1567</v>
      </c>
      <c r="H51" s="47">
        <f>E51</f>
        <v>4461</v>
      </c>
      <c r="I51" s="30">
        <v>1567</v>
      </c>
      <c r="J51" s="35"/>
      <c r="K51" s="49">
        <f t="shared" si="0"/>
        <v>12056</v>
      </c>
      <c r="L51" s="50"/>
      <c r="M51" s="51"/>
      <c r="N51" s="51"/>
      <c r="O51" s="51"/>
      <c r="P51" s="49">
        <f t="shared" si="1"/>
        <v>0</v>
      </c>
      <c r="Q51" s="78" t="s">
        <v>71</v>
      </c>
    </row>
    <row r="52" spans="1:17" ht="15">
      <c r="A52" s="26">
        <v>545</v>
      </c>
      <c r="B52" s="27"/>
      <c r="C52" s="28">
        <v>3</v>
      </c>
      <c r="D52" s="29" t="s">
        <v>72</v>
      </c>
      <c r="E52" s="27">
        <v>1900</v>
      </c>
      <c r="F52" s="30">
        <f t="shared" si="4"/>
        <v>1900</v>
      </c>
      <c r="G52" s="30">
        <f aca="true" t="shared" si="12" ref="G52:G61">E52</f>
        <v>1900</v>
      </c>
      <c r="H52" s="30">
        <f>E52</f>
        <v>1900</v>
      </c>
      <c r="I52" s="30">
        <f aca="true" t="shared" si="13" ref="I52:I61">E52</f>
        <v>1900</v>
      </c>
      <c r="J52" s="30"/>
      <c r="K52" s="49">
        <f t="shared" si="0"/>
        <v>7600</v>
      </c>
      <c r="L52" s="50"/>
      <c r="M52" s="51"/>
      <c r="N52" s="51"/>
      <c r="O52" s="51"/>
      <c r="P52" s="49">
        <f t="shared" si="1"/>
        <v>0</v>
      </c>
      <c r="Q52" s="78"/>
    </row>
    <row r="53" spans="1:17" ht="15">
      <c r="A53" s="26">
        <v>546</v>
      </c>
      <c r="B53" s="27"/>
      <c r="C53" s="28">
        <v>3</v>
      </c>
      <c r="D53" s="29" t="s">
        <v>73</v>
      </c>
      <c r="E53" s="27">
        <v>635</v>
      </c>
      <c r="F53" s="47">
        <f t="shared" si="4"/>
        <v>635</v>
      </c>
      <c r="G53" s="47">
        <f t="shared" si="12"/>
        <v>635</v>
      </c>
      <c r="H53" s="47">
        <f>E53</f>
        <v>635</v>
      </c>
      <c r="I53" s="47">
        <f t="shared" si="13"/>
        <v>635</v>
      </c>
      <c r="J53" s="47"/>
      <c r="K53" s="49">
        <f t="shared" si="0"/>
        <v>2540</v>
      </c>
      <c r="L53" s="50"/>
      <c r="M53" s="51"/>
      <c r="N53" s="51"/>
      <c r="O53" s="51"/>
      <c r="P53" s="49">
        <f t="shared" si="1"/>
        <v>0</v>
      </c>
      <c r="Q53" s="81"/>
    </row>
    <row r="54" spans="1:17" ht="15">
      <c r="A54" s="26">
        <v>547</v>
      </c>
      <c r="B54" s="27"/>
      <c r="C54" s="28">
        <v>3</v>
      </c>
      <c r="D54" s="29" t="s">
        <v>74</v>
      </c>
      <c r="E54" s="27">
        <v>1067</v>
      </c>
      <c r="F54" s="47">
        <f t="shared" si="4"/>
        <v>1067</v>
      </c>
      <c r="G54" s="47">
        <f t="shared" si="12"/>
        <v>1067</v>
      </c>
      <c r="H54" s="47">
        <f aca="true" t="shared" si="14" ref="H54:H63">E54</f>
        <v>1067</v>
      </c>
      <c r="I54" s="47">
        <f t="shared" si="13"/>
        <v>1067</v>
      </c>
      <c r="J54" s="47"/>
      <c r="K54" s="49">
        <f t="shared" si="0"/>
        <v>4268</v>
      </c>
      <c r="L54" s="50">
        <f>E54</f>
        <v>1067</v>
      </c>
      <c r="M54" s="51"/>
      <c r="N54" s="51"/>
      <c r="O54" s="51"/>
      <c r="P54" s="49">
        <f t="shared" si="1"/>
        <v>0</v>
      </c>
      <c r="Q54" s="78"/>
    </row>
    <row r="55" spans="1:17" ht="15">
      <c r="A55" s="26">
        <v>548</v>
      </c>
      <c r="B55" s="27"/>
      <c r="C55" s="28">
        <v>3</v>
      </c>
      <c r="D55" s="29" t="s">
        <v>75</v>
      </c>
      <c r="E55" s="27">
        <v>101</v>
      </c>
      <c r="F55" s="47">
        <v>101</v>
      </c>
      <c r="G55" s="47">
        <f t="shared" si="12"/>
        <v>101</v>
      </c>
      <c r="H55" s="47">
        <v>101</v>
      </c>
      <c r="I55" s="47">
        <f t="shared" si="13"/>
        <v>101</v>
      </c>
      <c r="J55" s="47"/>
      <c r="K55" s="49">
        <f t="shared" si="0"/>
        <v>404</v>
      </c>
      <c r="L55" s="50"/>
      <c r="M55" s="51"/>
      <c r="N55" s="51"/>
      <c r="O55" s="51"/>
      <c r="P55" s="49">
        <f t="shared" si="1"/>
        <v>0</v>
      </c>
      <c r="Q55" s="78"/>
    </row>
    <row r="56" spans="1:17" ht="15">
      <c r="A56" s="26">
        <v>549</v>
      </c>
      <c r="B56" s="27"/>
      <c r="C56" s="28">
        <v>2</v>
      </c>
      <c r="D56" s="29" t="s">
        <v>76</v>
      </c>
      <c r="E56" s="27">
        <v>59</v>
      </c>
      <c r="F56" s="47">
        <f t="shared" si="4"/>
        <v>59</v>
      </c>
      <c r="G56" s="47">
        <f t="shared" si="12"/>
        <v>59</v>
      </c>
      <c r="H56" s="47">
        <v>59</v>
      </c>
      <c r="I56" s="47">
        <f t="shared" si="13"/>
        <v>59</v>
      </c>
      <c r="J56" s="47"/>
      <c r="K56" s="49">
        <f t="shared" si="0"/>
        <v>236</v>
      </c>
      <c r="L56" s="50"/>
      <c r="M56" s="51"/>
      <c r="N56" s="51"/>
      <c r="O56" s="51"/>
      <c r="P56" s="49">
        <v>0</v>
      </c>
      <c r="Q56" s="78"/>
    </row>
    <row r="57" spans="1:17" ht="15">
      <c r="A57" s="26">
        <v>550</v>
      </c>
      <c r="B57" s="27"/>
      <c r="C57" s="28">
        <v>3</v>
      </c>
      <c r="D57" s="29" t="s">
        <v>77</v>
      </c>
      <c r="E57" s="27">
        <v>49</v>
      </c>
      <c r="F57" s="47">
        <f t="shared" si="4"/>
        <v>49</v>
      </c>
      <c r="G57" s="47">
        <f t="shared" si="12"/>
        <v>49</v>
      </c>
      <c r="H57" s="47">
        <v>49</v>
      </c>
      <c r="I57" s="47">
        <f t="shared" si="13"/>
        <v>49</v>
      </c>
      <c r="J57" s="47"/>
      <c r="K57" s="49">
        <f t="shared" si="0"/>
        <v>196</v>
      </c>
      <c r="L57" s="50"/>
      <c r="M57" s="51"/>
      <c r="N57" s="51"/>
      <c r="O57" s="51"/>
      <c r="P57" s="49">
        <f t="shared" si="1"/>
        <v>0</v>
      </c>
      <c r="Q57" s="78"/>
    </row>
    <row r="58" spans="1:17" ht="15">
      <c r="A58" s="26">
        <v>551</v>
      </c>
      <c r="B58" s="27"/>
      <c r="C58" s="28">
        <v>2</v>
      </c>
      <c r="D58" s="29" t="s">
        <v>78</v>
      </c>
      <c r="E58" s="27">
        <v>112</v>
      </c>
      <c r="F58" s="47">
        <f t="shared" si="4"/>
        <v>112</v>
      </c>
      <c r="G58" s="47">
        <f t="shared" si="12"/>
        <v>112</v>
      </c>
      <c r="H58" s="47">
        <f t="shared" si="14"/>
        <v>112</v>
      </c>
      <c r="I58" s="47">
        <f t="shared" si="13"/>
        <v>112</v>
      </c>
      <c r="J58" s="47"/>
      <c r="K58" s="49">
        <f t="shared" si="0"/>
        <v>448</v>
      </c>
      <c r="L58" s="50"/>
      <c r="M58" s="51"/>
      <c r="N58" s="51"/>
      <c r="O58" s="51"/>
      <c r="P58" s="49">
        <f t="shared" si="1"/>
        <v>0</v>
      </c>
      <c r="Q58" s="78"/>
    </row>
    <row r="59" spans="1:17" ht="15">
      <c r="A59" s="26">
        <v>540</v>
      </c>
      <c r="B59" s="27"/>
      <c r="C59" s="28">
        <v>2</v>
      </c>
      <c r="D59" s="29" t="s">
        <v>111</v>
      </c>
      <c r="E59" s="27">
        <v>21</v>
      </c>
      <c r="F59" s="47">
        <f t="shared" si="4"/>
        <v>21</v>
      </c>
      <c r="G59" s="47">
        <f t="shared" si="12"/>
        <v>21</v>
      </c>
      <c r="H59" s="47">
        <v>21</v>
      </c>
      <c r="I59" s="47">
        <f t="shared" si="13"/>
        <v>21</v>
      </c>
      <c r="J59" s="47"/>
      <c r="K59" s="49">
        <v>84</v>
      </c>
      <c r="L59" s="50"/>
      <c r="M59" s="51"/>
      <c r="N59" s="51"/>
      <c r="O59" s="51"/>
      <c r="P59" s="49">
        <v>0</v>
      </c>
      <c r="Q59" s="78"/>
    </row>
    <row r="60" spans="1:17" ht="15">
      <c r="A60" s="26">
        <v>587</v>
      </c>
      <c r="B60" s="27"/>
      <c r="C60" s="28">
        <v>2</v>
      </c>
      <c r="D60" s="29" t="s">
        <v>112</v>
      </c>
      <c r="E60" s="27">
        <v>33</v>
      </c>
      <c r="F60" s="47">
        <f t="shared" si="4"/>
        <v>33</v>
      </c>
      <c r="G60" s="47">
        <f t="shared" si="12"/>
        <v>33</v>
      </c>
      <c r="H60" s="47">
        <v>33</v>
      </c>
      <c r="I60" s="47">
        <f t="shared" si="13"/>
        <v>33</v>
      </c>
      <c r="J60" s="47"/>
      <c r="K60" s="49">
        <v>132</v>
      </c>
      <c r="L60" s="50"/>
      <c r="M60" s="51"/>
      <c r="N60" s="51"/>
      <c r="O60" s="51"/>
      <c r="P60" s="49">
        <v>0</v>
      </c>
      <c r="Q60" s="78"/>
    </row>
    <row r="61" spans="1:17" ht="15">
      <c r="A61" s="26">
        <v>589</v>
      </c>
      <c r="B61" s="27"/>
      <c r="C61" s="28">
        <v>2</v>
      </c>
      <c r="D61" s="29" t="s">
        <v>116</v>
      </c>
      <c r="E61" s="27">
        <v>178</v>
      </c>
      <c r="F61" s="47">
        <f t="shared" si="4"/>
        <v>178</v>
      </c>
      <c r="G61" s="47">
        <f t="shared" si="12"/>
        <v>178</v>
      </c>
      <c r="H61" s="47">
        <v>178</v>
      </c>
      <c r="I61" s="47">
        <f t="shared" si="13"/>
        <v>178</v>
      </c>
      <c r="J61" s="47"/>
      <c r="K61" s="49">
        <v>712</v>
      </c>
      <c r="L61" s="50"/>
      <c r="M61" s="51"/>
      <c r="N61" s="51"/>
      <c r="O61" s="51"/>
      <c r="P61" s="49">
        <v>0</v>
      </c>
      <c r="Q61" s="78"/>
    </row>
    <row r="62" spans="1:17" ht="15">
      <c r="A62" s="26">
        <v>552</v>
      </c>
      <c r="B62" s="27" t="s">
        <v>79</v>
      </c>
      <c r="C62" s="28">
        <v>2</v>
      </c>
      <c r="D62" s="29" t="s">
        <v>80</v>
      </c>
      <c r="E62" s="27">
        <v>583</v>
      </c>
      <c r="F62" s="47">
        <f t="shared" si="4"/>
        <v>583</v>
      </c>
      <c r="G62" s="47">
        <f>E62</f>
        <v>583</v>
      </c>
      <c r="H62" s="47">
        <f t="shared" si="14"/>
        <v>583</v>
      </c>
      <c r="I62" s="47">
        <f aca="true" t="shared" si="15" ref="I62:I67">E62</f>
        <v>583</v>
      </c>
      <c r="J62" s="47"/>
      <c r="K62" s="49">
        <f t="shared" si="0"/>
        <v>2332</v>
      </c>
      <c r="L62" s="50">
        <f>E62</f>
        <v>583</v>
      </c>
      <c r="M62" s="51"/>
      <c r="N62" s="51"/>
      <c r="O62" s="51"/>
      <c r="P62" s="49">
        <f t="shared" si="1"/>
        <v>0</v>
      </c>
      <c r="Q62" s="78"/>
    </row>
    <row r="63" spans="1:17" ht="15">
      <c r="A63" s="26">
        <v>553</v>
      </c>
      <c r="B63" s="27"/>
      <c r="C63" s="28">
        <v>2</v>
      </c>
      <c r="D63" s="29" t="s">
        <v>81</v>
      </c>
      <c r="E63" s="27">
        <v>4408</v>
      </c>
      <c r="F63" s="47">
        <f t="shared" si="4"/>
        <v>4408</v>
      </c>
      <c r="G63" s="47">
        <f>E63</f>
        <v>4408</v>
      </c>
      <c r="H63" s="47">
        <f t="shared" si="14"/>
        <v>4408</v>
      </c>
      <c r="I63" s="47">
        <f t="shared" si="15"/>
        <v>4408</v>
      </c>
      <c r="J63" s="47"/>
      <c r="K63" s="49">
        <f t="shared" si="0"/>
        <v>17632</v>
      </c>
      <c r="L63" s="50">
        <f>E63</f>
        <v>4408</v>
      </c>
      <c r="M63" s="51"/>
      <c r="N63" s="51">
        <v>30</v>
      </c>
      <c r="O63" s="51">
        <v>2</v>
      </c>
      <c r="P63" s="49">
        <f t="shared" si="1"/>
        <v>60</v>
      </c>
      <c r="Q63" s="78"/>
    </row>
    <row r="64" spans="1:17" ht="15">
      <c r="A64" s="26">
        <v>555</v>
      </c>
      <c r="B64" s="27"/>
      <c r="C64" s="28">
        <v>4</v>
      </c>
      <c r="D64" s="29" t="s">
        <v>82</v>
      </c>
      <c r="E64" s="27">
        <v>2003</v>
      </c>
      <c r="F64" s="47">
        <f t="shared" si="4"/>
        <v>2003</v>
      </c>
      <c r="G64" s="47">
        <f>E64</f>
        <v>2003</v>
      </c>
      <c r="H64" s="47"/>
      <c r="I64" s="47">
        <f t="shared" si="15"/>
        <v>2003</v>
      </c>
      <c r="J64" s="47"/>
      <c r="K64" s="49">
        <f t="shared" si="0"/>
        <v>6009</v>
      </c>
      <c r="L64" s="50"/>
      <c r="M64" s="51"/>
      <c r="N64" s="51"/>
      <c r="O64" s="51"/>
      <c r="P64" s="49">
        <f t="shared" si="1"/>
        <v>0</v>
      </c>
      <c r="Q64" s="78"/>
    </row>
    <row r="65" spans="1:17" ht="15">
      <c r="A65" s="26">
        <v>556</v>
      </c>
      <c r="B65" s="27"/>
      <c r="C65" s="28">
        <v>4</v>
      </c>
      <c r="D65" s="29" t="s">
        <v>83</v>
      </c>
      <c r="E65" s="27">
        <v>1058</v>
      </c>
      <c r="F65" s="47">
        <f t="shared" si="4"/>
        <v>1058</v>
      </c>
      <c r="G65" s="47">
        <v>1058</v>
      </c>
      <c r="H65" s="47"/>
      <c r="I65" s="47">
        <f t="shared" si="15"/>
        <v>1058</v>
      </c>
      <c r="J65" s="47"/>
      <c r="K65" s="49">
        <f t="shared" si="0"/>
        <v>3174</v>
      </c>
      <c r="L65" s="50"/>
      <c r="M65" s="51"/>
      <c r="N65" s="51"/>
      <c r="O65" s="51"/>
      <c r="P65" s="49">
        <f t="shared" si="1"/>
        <v>0</v>
      </c>
      <c r="Q65" s="78"/>
    </row>
    <row r="66" spans="1:17" ht="15">
      <c r="A66" s="26">
        <v>557</v>
      </c>
      <c r="B66" s="27"/>
      <c r="C66" s="28">
        <v>4</v>
      </c>
      <c r="D66" s="29" t="s">
        <v>84</v>
      </c>
      <c r="E66" s="27">
        <v>772</v>
      </c>
      <c r="F66" s="47">
        <f t="shared" si="4"/>
        <v>772</v>
      </c>
      <c r="G66" s="47">
        <v>772</v>
      </c>
      <c r="H66" s="47"/>
      <c r="I66" s="47">
        <f t="shared" si="15"/>
        <v>772</v>
      </c>
      <c r="J66" s="47"/>
      <c r="K66" s="49">
        <f t="shared" si="0"/>
        <v>2316</v>
      </c>
      <c r="L66" s="50"/>
      <c r="M66" s="51"/>
      <c r="N66" s="51"/>
      <c r="O66" s="51"/>
      <c r="P66" s="49">
        <f t="shared" si="1"/>
        <v>0</v>
      </c>
      <c r="Q66" s="78"/>
    </row>
    <row r="67" spans="1:17" ht="15">
      <c r="A67" s="26">
        <v>558</v>
      </c>
      <c r="B67" s="27"/>
      <c r="C67" s="28">
        <v>4</v>
      </c>
      <c r="D67" s="29" t="s">
        <v>85</v>
      </c>
      <c r="E67" s="27">
        <v>2223</v>
      </c>
      <c r="F67" s="47">
        <f t="shared" si="4"/>
        <v>2223</v>
      </c>
      <c r="G67" s="47">
        <f>E67</f>
        <v>2223</v>
      </c>
      <c r="H67" s="47">
        <f>E67</f>
        <v>2223</v>
      </c>
      <c r="I67" s="47">
        <f t="shared" si="15"/>
        <v>2223</v>
      </c>
      <c r="J67" s="47"/>
      <c r="K67" s="49">
        <f t="shared" si="0"/>
        <v>8892</v>
      </c>
      <c r="L67" s="50"/>
      <c r="M67" s="51"/>
      <c r="N67" s="51"/>
      <c r="O67" s="51"/>
      <c r="P67" s="49">
        <f t="shared" si="1"/>
        <v>0</v>
      </c>
      <c r="Q67" s="78"/>
    </row>
    <row r="68" spans="1:17" ht="15">
      <c r="A68" s="26">
        <v>559</v>
      </c>
      <c r="B68" s="27"/>
      <c r="C68" s="28">
        <v>3</v>
      </c>
      <c r="D68" s="29" t="s">
        <v>86</v>
      </c>
      <c r="E68" s="27">
        <v>826</v>
      </c>
      <c r="F68" s="47">
        <f t="shared" si="4"/>
        <v>826</v>
      </c>
      <c r="G68" s="47">
        <v>826</v>
      </c>
      <c r="H68" s="47"/>
      <c r="I68" s="47">
        <v>826</v>
      </c>
      <c r="J68" s="47"/>
      <c r="K68" s="49">
        <f t="shared" si="0"/>
        <v>2478</v>
      </c>
      <c r="L68" s="50"/>
      <c r="M68" s="51"/>
      <c r="N68" s="51"/>
      <c r="O68" s="51"/>
      <c r="P68" s="49">
        <v>0</v>
      </c>
      <c r="Q68" s="78"/>
    </row>
    <row r="69" spans="1:17" ht="15">
      <c r="A69" s="26">
        <v>560</v>
      </c>
      <c r="B69" s="27"/>
      <c r="C69" s="28">
        <v>4</v>
      </c>
      <c r="D69" s="29" t="s">
        <v>87</v>
      </c>
      <c r="E69" s="27">
        <v>4774</v>
      </c>
      <c r="F69" s="47">
        <f t="shared" si="4"/>
        <v>4774</v>
      </c>
      <c r="G69" s="47">
        <f>E69</f>
        <v>4774</v>
      </c>
      <c r="H69" s="47">
        <v>4774</v>
      </c>
      <c r="I69" s="47">
        <f>E69</f>
        <v>4774</v>
      </c>
      <c r="J69" s="47"/>
      <c r="K69" s="49">
        <f t="shared" si="0"/>
        <v>19096</v>
      </c>
      <c r="L69" s="50"/>
      <c r="M69" s="51"/>
      <c r="N69" s="51"/>
      <c r="O69" s="51"/>
      <c r="P69" s="49">
        <f t="shared" si="1"/>
        <v>0</v>
      </c>
      <c r="Q69" s="78"/>
    </row>
    <row r="70" spans="1:17" ht="15">
      <c r="A70" s="26">
        <v>561</v>
      </c>
      <c r="B70" s="27"/>
      <c r="C70" s="28">
        <v>4</v>
      </c>
      <c r="D70" s="29" t="s">
        <v>88</v>
      </c>
      <c r="E70" s="27">
        <v>971</v>
      </c>
      <c r="F70" s="47">
        <f t="shared" si="4"/>
        <v>971</v>
      </c>
      <c r="G70" s="47">
        <v>971</v>
      </c>
      <c r="H70" s="47">
        <v>971</v>
      </c>
      <c r="I70" s="47">
        <v>971</v>
      </c>
      <c r="J70" s="47"/>
      <c r="K70" s="49">
        <f t="shared" si="0"/>
        <v>3884</v>
      </c>
      <c r="L70" s="50"/>
      <c r="M70" s="51"/>
      <c r="N70" s="51"/>
      <c r="O70" s="51"/>
      <c r="P70" s="49">
        <f t="shared" si="1"/>
        <v>0</v>
      </c>
      <c r="Q70" s="78"/>
    </row>
    <row r="71" spans="1:17" ht="15">
      <c r="A71" s="26">
        <v>562</v>
      </c>
      <c r="B71" s="27"/>
      <c r="C71" s="28">
        <v>3</v>
      </c>
      <c r="D71" s="29" t="s">
        <v>89</v>
      </c>
      <c r="E71" s="27">
        <v>4196</v>
      </c>
      <c r="F71" s="47">
        <f t="shared" si="4"/>
        <v>4196</v>
      </c>
      <c r="G71" s="47">
        <f>E71</f>
        <v>4196</v>
      </c>
      <c r="H71" s="47"/>
      <c r="I71" s="47">
        <f>E71</f>
        <v>4196</v>
      </c>
      <c r="J71" s="47"/>
      <c r="K71" s="49">
        <f t="shared" si="0"/>
        <v>12588</v>
      </c>
      <c r="L71" s="50"/>
      <c r="M71" s="51"/>
      <c r="N71" s="51"/>
      <c r="O71" s="51"/>
      <c r="P71" s="49">
        <f t="shared" si="1"/>
        <v>0</v>
      </c>
      <c r="Q71" s="78"/>
    </row>
    <row r="72" spans="1:17" ht="15">
      <c r="A72" s="26">
        <v>563</v>
      </c>
      <c r="B72" s="27"/>
      <c r="C72" s="28">
        <v>3</v>
      </c>
      <c r="D72" s="29" t="s">
        <v>90</v>
      </c>
      <c r="E72" s="27">
        <v>512</v>
      </c>
      <c r="F72" s="47">
        <f>E72</f>
        <v>512</v>
      </c>
      <c r="G72" s="47">
        <f>E72</f>
        <v>512</v>
      </c>
      <c r="H72" s="47">
        <f>E72</f>
        <v>512</v>
      </c>
      <c r="I72" s="47">
        <f>E72</f>
        <v>512</v>
      </c>
      <c r="J72" s="47"/>
      <c r="K72" s="49">
        <f t="shared" si="0"/>
        <v>2048</v>
      </c>
      <c r="L72" s="50">
        <f>E72</f>
        <v>512</v>
      </c>
      <c r="M72" s="51"/>
      <c r="N72" s="51"/>
      <c r="O72" s="51"/>
      <c r="P72" s="49">
        <f t="shared" si="1"/>
        <v>0</v>
      </c>
      <c r="Q72" s="78"/>
    </row>
    <row r="73" spans="1:17" ht="18.75">
      <c r="A73" s="56">
        <v>564</v>
      </c>
      <c r="B73" s="57"/>
      <c r="C73" s="58">
        <v>3</v>
      </c>
      <c r="D73" s="59" t="s">
        <v>127</v>
      </c>
      <c r="E73" s="57">
        <v>254</v>
      </c>
      <c r="F73" s="62">
        <f aca="true" t="shared" si="16" ref="F73:F96">E73</f>
        <v>254</v>
      </c>
      <c r="G73" s="62">
        <v>254</v>
      </c>
      <c r="H73" s="62">
        <v>254</v>
      </c>
      <c r="I73" s="62">
        <v>254</v>
      </c>
      <c r="J73" s="62"/>
      <c r="K73" s="63">
        <f t="shared" si="0"/>
        <v>1016</v>
      </c>
      <c r="L73" s="73"/>
      <c r="M73" s="72"/>
      <c r="N73" s="72"/>
      <c r="O73" s="72"/>
      <c r="P73" s="63">
        <f t="shared" si="1"/>
        <v>0</v>
      </c>
      <c r="Q73" s="80"/>
    </row>
    <row r="74" spans="1:17" s="61" customFormat="1" ht="15">
      <c r="A74" s="26">
        <v>565</v>
      </c>
      <c r="B74" s="27"/>
      <c r="C74" s="28">
        <v>3</v>
      </c>
      <c r="D74" s="29" t="s">
        <v>91</v>
      </c>
      <c r="E74" s="27">
        <v>1303</v>
      </c>
      <c r="F74" s="47">
        <f t="shared" si="16"/>
        <v>1303</v>
      </c>
      <c r="G74" s="47">
        <f aca="true" t="shared" si="17" ref="G74:G81">E74</f>
        <v>1303</v>
      </c>
      <c r="H74" s="47">
        <f>E74</f>
        <v>1303</v>
      </c>
      <c r="I74" s="47">
        <f aca="true" t="shared" si="18" ref="I74:I81">E74</f>
        <v>1303</v>
      </c>
      <c r="J74" s="47"/>
      <c r="K74" s="49">
        <f t="shared" si="0"/>
        <v>5212</v>
      </c>
      <c r="L74" s="50">
        <f>E74</f>
        <v>1303</v>
      </c>
      <c r="M74" s="51"/>
      <c r="N74" s="51"/>
      <c r="O74" s="51"/>
      <c r="P74" s="49">
        <f t="shared" si="1"/>
        <v>0</v>
      </c>
      <c r="Q74" s="78"/>
    </row>
    <row r="75" spans="1:17" ht="15">
      <c r="A75" s="26">
        <v>566</v>
      </c>
      <c r="B75" s="27"/>
      <c r="C75" s="28">
        <v>3</v>
      </c>
      <c r="D75" s="29" t="s">
        <v>92</v>
      </c>
      <c r="E75" s="27">
        <v>485</v>
      </c>
      <c r="F75" s="47">
        <f t="shared" si="16"/>
        <v>485</v>
      </c>
      <c r="G75" s="47">
        <f t="shared" si="17"/>
        <v>485</v>
      </c>
      <c r="H75" s="47">
        <v>485</v>
      </c>
      <c r="I75" s="47">
        <f t="shared" si="18"/>
        <v>485</v>
      </c>
      <c r="J75" s="47"/>
      <c r="K75" s="49">
        <f t="shared" si="0"/>
        <v>1940</v>
      </c>
      <c r="L75" s="50"/>
      <c r="M75" s="51"/>
      <c r="N75" s="51"/>
      <c r="O75" s="51"/>
      <c r="P75" s="49">
        <f t="shared" si="1"/>
        <v>0</v>
      </c>
      <c r="Q75" s="78"/>
    </row>
    <row r="76" spans="1:17" ht="15">
      <c r="A76" s="26">
        <v>567</v>
      </c>
      <c r="B76" s="27"/>
      <c r="C76" s="28">
        <v>2</v>
      </c>
      <c r="D76" s="29" t="s">
        <v>93</v>
      </c>
      <c r="E76" s="27">
        <v>338</v>
      </c>
      <c r="F76" s="47">
        <f t="shared" si="16"/>
        <v>338</v>
      </c>
      <c r="G76" s="47">
        <f t="shared" si="17"/>
        <v>338</v>
      </c>
      <c r="H76" s="47">
        <v>338</v>
      </c>
      <c r="I76" s="47">
        <f t="shared" si="18"/>
        <v>338</v>
      </c>
      <c r="J76" s="47"/>
      <c r="K76" s="49">
        <f t="shared" si="0"/>
        <v>1352</v>
      </c>
      <c r="L76" s="50"/>
      <c r="M76" s="51"/>
      <c r="N76" s="51"/>
      <c r="O76" s="51"/>
      <c r="P76" s="49">
        <v>0</v>
      </c>
      <c r="Q76" s="78"/>
    </row>
    <row r="77" spans="1:17" ht="15">
      <c r="A77" s="26">
        <v>568</v>
      </c>
      <c r="B77" s="27"/>
      <c r="C77" s="28">
        <v>4</v>
      </c>
      <c r="D77" s="29" t="s">
        <v>94</v>
      </c>
      <c r="E77" s="27">
        <v>1929</v>
      </c>
      <c r="F77" s="47">
        <f t="shared" si="16"/>
        <v>1929</v>
      </c>
      <c r="G77" s="47">
        <f t="shared" si="17"/>
        <v>1929</v>
      </c>
      <c r="H77" s="47"/>
      <c r="I77" s="47">
        <f t="shared" si="18"/>
        <v>1929</v>
      </c>
      <c r="J77" s="47"/>
      <c r="K77" s="49">
        <f t="shared" si="0"/>
        <v>5787</v>
      </c>
      <c r="L77" s="50"/>
      <c r="M77" s="51"/>
      <c r="N77" s="51"/>
      <c r="O77" s="51"/>
      <c r="P77" s="49">
        <f t="shared" si="1"/>
        <v>0</v>
      </c>
      <c r="Q77" s="78"/>
    </row>
    <row r="78" spans="1:17" ht="15">
      <c r="A78" s="26">
        <v>554</v>
      </c>
      <c r="B78" s="27"/>
      <c r="C78" s="28">
        <v>2</v>
      </c>
      <c r="D78" s="29" t="s">
        <v>113</v>
      </c>
      <c r="E78" s="27">
        <v>1152</v>
      </c>
      <c r="F78" s="47">
        <f t="shared" si="16"/>
        <v>1152</v>
      </c>
      <c r="G78" s="47">
        <f t="shared" si="17"/>
        <v>1152</v>
      </c>
      <c r="H78" s="47"/>
      <c r="I78" s="47">
        <f t="shared" si="18"/>
        <v>1152</v>
      </c>
      <c r="J78" s="47"/>
      <c r="K78" s="49">
        <v>3456</v>
      </c>
      <c r="L78" s="50"/>
      <c r="M78" s="51"/>
      <c r="N78" s="51"/>
      <c r="O78" s="51"/>
      <c r="P78" s="49">
        <v>0</v>
      </c>
      <c r="Q78" s="78"/>
    </row>
    <row r="79" spans="1:17" ht="15">
      <c r="A79" s="26">
        <v>569</v>
      </c>
      <c r="B79" s="27"/>
      <c r="C79" s="28">
        <v>2</v>
      </c>
      <c r="D79" s="29" t="s">
        <v>114</v>
      </c>
      <c r="E79" s="27">
        <v>118</v>
      </c>
      <c r="F79" s="47">
        <f t="shared" si="16"/>
        <v>118</v>
      </c>
      <c r="G79" s="47">
        <f t="shared" si="17"/>
        <v>118</v>
      </c>
      <c r="H79" s="47">
        <v>118</v>
      </c>
      <c r="I79" s="47">
        <f t="shared" si="18"/>
        <v>118</v>
      </c>
      <c r="J79" s="47"/>
      <c r="K79" s="49">
        <v>472</v>
      </c>
      <c r="L79" s="50"/>
      <c r="M79" s="51"/>
      <c r="N79" s="51"/>
      <c r="O79" s="51"/>
      <c r="P79" s="49">
        <v>0</v>
      </c>
      <c r="Q79" s="78"/>
    </row>
    <row r="80" spans="1:17" ht="15">
      <c r="A80" s="26">
        <v>538</v>
      </c>
      <c r="B80" s="27"/>
      <c r="C80" s="28">
        <v>2</v>
      </c>
      <c r="D80" s="29" t="s">
        <v>115</v>
      </c>
      <c r="E80" s="27">
        <v>147</v>
      </c>
      <c r="F80" s="47">
        <f t="shared" si="16"/>
        <v>147</v>
      </c>
      <c r="G80" s="47">
        <f t="shared" si="17"/>
        <v>147</v>
      </c>
      <c r="H80" s="47">
        <v>147</v>
      </c>
      <c r="I80" s="47">
        <f t="shared" si="18"/>
        <v>147</v>
      </c>
      <c r="J80" s="47"/>
      <c r="K80" s="49">
        <v>588</v>
      </c>
      <c r="L80" s="50"/>
      <c r="M80" s="51"/>
      <c r="N80" s="51"/>
      <c r="O80" s="51"/>
      <c r="P80" s="49">
        <v>0</v>
      </c>
      <c r="Q80" s="78"/>
    </row>
    <row r="81" spans="1:17" ht="15">
      <c r="A81" s="26">
        <v>574</v>
      </c>
      <c r="B81" s="27"/>
      <c r="C81" s="28">
        <v>2</v>
      </c>
      <c r="D81" s="29" t="s">
        <v>117</v>
      </c>
      <c r="E81" s="27">
        <v>201</v>
      </c>
      <c r="F81" s="47">
        <f t="shared" si="16"/>
        <v>201</v>
      </c>
      <c r="G81" s="47">
        <f t="shared" si="17"/>
        <v>201</v>
      </c>
      <c r="H81" s="47">
        <v>201</v>
      </c>
      <c r="I81" s="47">
        <f t="shared" si="18"/>
        <v>201</v>
      </c>
      <c r="J81" s="47"/>
      <c r="K81" s="49">
        <v>804</v>
      </c>
      <c r="L81" s="50"/>
      <c r="M81" s="51"/>
      <c r="N81" s="51"/>
      <c r="O81" s="51"/>
      <c r="P81" s="49">
        <v>0</v>
      </c>
      <c r="Q81" s="78"/>
    </row>
    <row r="82" spans="1:17" ht="15">
      <c r="A82" s="26">
        <v>573</v>
      </c>
      <c r="B82" s="27" t="s">
        <v>95</v>
      </c>
      <c r="C82" s="28">
        <v>2</v>
      </c>
      <c r="D82" s="29" t="s">
        <v>96</v>
      </c>
      <c r="E82" s="27">
        <v>68</v>
      </c>
      <c r="F82" s="47">
        <f t="shared" si="16"/>
        <v>68</v>
      </c>
      <c r="G82" s="47">
        <f aca="true" t="shared" si="19" ref="G82:G96">E82</f>
        <v>68</v>
      </c>
      <c r="H82" s="47">
        <v>68</v>
      </c>
      <c r="I82" s="47">
        <f aca="true" t="shared" si="20" ref="I82:I96">E82</f>
        <v>68</v>
      </c>
      <c r="J82" s="47"/>
      <c r="K82" s="49">
        <f t="shared" si="0"/>
        <v>272</v>
      </c>
      <c r="L82" s="50"/>
      <c r="M82" s="51"/>
      <c r="N82" s="51"/>
      <c r="O82" s="51"/>
      <c r="P82" s="49">
        <f t="shared" si="1"/>
        <v>0</v>
      </c>
      <c r="Q82" s="78"/>
    </row>
    <row r="83" spans="1:17" ht="15">
      <c r="A83" s="26">
        <v>576</v>
      </c>
      <c r="B83" s="27"/>
      <c r="C83" s="28">
        <v>3</v>
      </c>
      <c r="D83" s="29" t="s">
        <v>97</v>
      </c>
      <c r="E83" s="27">
        <v>484</v>
      </c>
      <c r="F83" s="47">
        <f t="shared" si="16"/>
        <v>484</v>
      </c>
      <c r="G83" s="47">
        <f t="shared" si="19"/>
        <v>484</v>
      </c>
      <c r="H83" s="47">
        <v>484</v>
      </c>
      <c r="I83" s="47">
        <f t="shared" si="20"/>
        <v>484</v>
      </c>
      <c r="J83" s="47"/>
      <c r="K83" s="49">
        <f t="shared" si="0"/>
        <v>1936</v>
      </c>
      <c r="L83" s="50"/>
      <c r="M83" s="51"/>
      <c r="N83" s="51"/>
      <c r="O83" s="51"/>
      <c r="P83" s="49">
        <v>0</v>
      </c>
      <c r="Q83" s="78"/>
    </row>
    <row r="84" spans="1:17" ht="15">
      <c r="A84" s="26">
        <v>577</v>
      </c>
      <c r="B84" s="27"/>
      <c r="C84" s="28">
        <v>3</v>
      </c>
      <c r="D84" s="29" t="s">
        <v>98</v>
      </c>
      <c r="E84" s="27">
        <v>473</v>
      </c>
      <c r="F84" s="47">
        <f t="shared" si="16"/>
        <v>473</v>
      </c>
      <c r="G84" s="47">
        <f t="shared" si="19"/>
        <v>473</v>
      </c>
      <c r="H84" s="47">
        <v>473</v>
      </c>
      <c r="I84" s="47">
        <f t="shared" si="20"/>
        <v>473</v>
      </c>
      <c r="J84" s="47"/>
      <c r="K84" s="49">
        <f>SUM(F84:I84)</f>
        <v>1892</v>
      </c>
      <c r="L84" s="50"/>
      <c r="M84" s="51"/>
      <c r="N84" s="51"/>
      <c r="O84" s="51"/>
      <c r="P84" s="49">
        <f t="shared" si="1"/>
        <v>0</v>
      </c>
      <c r="Q84" s="78"/>
    </row>
    <row r="85" spans="1:17" ht="15">
      <c r="A85" s="26">
        <v>578</v>
      </c>
      <c r="B85" s="27"/>
      <c r="C85" s="28">
        <v>3</v>
      </c>
      <c r="D85" s="29" t="s">
        <v>99</v>
      </c>
      <c r="E85" s="27">
        <v>120</v>
      </c>
      <c r="F85" s="47">
        <f t="shared" si="16"/>
        <v>120</v>
      </c>
      <c r="G85" s="47">
        <f t="shared" si="19"/>
        <v>120</v>
      </c>
      <c r="H85" s="47">
        <v>120</v>
      </c>
      <c r="I85" s="47">
        <f t="shared" si="20"/>
        <v>120</v>
      </c>
      <c r="J85" s="47"/>
      <c r="K85" s="49">
        <f>SUM(F85:I85)</f>
        <v>480</v>
      </c>
      <c r="L85" s="50"/>
      <c r="M85" s="51"/>
      <c r="N85" s="51"/>
      <c r="O85" s="51"/>
      <c r="P85" s="49">
        <v>0</v>
      </c>
      <c r="Q85" s="78"/>
    </row>
    <row r="86" spans="1:17" ht="15">
      <c r="A86" s="26">
        <v>579</v>
      </c>
      <c r="B86" s="27"/>
      <c r="C86" s="28">
        <v>3</v>
      </c>
      <c r="D86" s="29" t="s">
        <v>100</v>
      </c>
      <c r="E86" s="27">
        <v>251</v>
      </c>
      <c r="F86" s="47">
        <f t="shared" si="16"/>
        <v>251</v>
      </c>
      <c r="G86" s="47">
        <f t="shared" si="19"/>
        <v>251</v>
      </c>
      <c r="H86" s="47">
        <v>251</v>
      </c>
      <c r="I86" s="47">
        <f t="shared" si="20"/>
        <v>251</v>
      </c>
      <c r="J86" s="47"/>
      <c r="K86" s="49">
        <f>SUM(F86:I86)</f>
        <v>1004</v>
      </c>
      <c r="L86" s="50"/>
      <c r="M86" s="51"/>
      <c r="N86" s="51"/>
      <c r="O86" s="51"/>
      <c r="P86" s="49">
        <v>0</v>
      </c>
      <c r="Q86" s="78"/>
    </row>
    <row r="87" spans="1:17" ht="15">
      <c r="A87" s="26">
        <v>580</v>
      </c>
      <c r="B87" s="27"/>
      <c r="C87" s="28">
        <v>3</v>
      </c>
      <c r="D87" s="29" t="s">
        <v>101</v>
      </c>
      <c r="E87" s="27">
        <v>3608</v>
      </c>
      <c r="F87" s="47">
        <f t="shared" si="16"/>
        <v>3608</v>
      </c>
      <c r="G87" s="47">
        <f t="shared" si="19"/>
        <v>3608</v>
      </c>
      <c r="H87" s="47">
        <v>3608</v>
      </c>
      <c r="I87" s="47">
        <f t="shared" si="20"/>
        <v>3608</v>
      </c>
      <c r="J87" s="47"/>
      <c r="K87" s="49">
        <f>SUM(F87:I87)</f>
        <v>14432</v>
      </c>
      <c r="L87" s="50"/>
      <c r="M87" s="51"/>
      <c r="N87" s="51"/>
      <c r="O87" s="51"/>
      <c r="P87" s="49">
        <v>0</v>
      </c>
      <c r="Q87" s="78"/>
    </row>
    <row r="88" spans="1:17" ht="15">
      <c r="A88" s="26">
        <v>572</v>
      </c>
      <c r="B88" s="27"/>
      <c r="C88" s="28">
        <v>2</v>
      </c>
      <c r="D88" s="29" t="s">
        <v>118</v>
      </c>
      <c r="E88" s="27">
        <v>942</v>
      </c>
      <c r="F88" s="47">
        <f t="shared" si="16"/>
        <v>942</v>
      </c>
      <c r="G88" s="47">
        <f t="shared" si="19"/>
        <v>942</v>
      </c>
      <c r="H88" s="47">
        <v>942</v>
      </c>
      <c r="I88" s="47">
        <f t="shared" si="20"/>
        <v>942</v>
      </c>
      <c r="J88" s="47"/>
      <c r="K88" s="49">
        <v>3768</v>
      </c>
      <c r="L88" s="50"/>
      <c r="M88" s="51"/>
      <c r="N88" s="51"/>
      <c r="O88" s="51"/>
      <c r="P88" s="49">
        <v>0</v>
      </c>
      <c r="Q88" s="78"/>
    </row>
    <row r="89" spans="1:17" ht="15">
      <c r="A89" s="26">
        <v>581</v>
      </c>
      <c r="B89" s="27"/>
      <c r="C89" s="28">
        <v>2</v>
      </c>
      <c r="D89" s="29" t="s">
        <v>119</v>
      </c>
      <c r="E89" s="27">
        <v>360</v>
      </c>
      <c r="F89" s="47">
        <f t="shared" si="16"/>
        <v>360</v>
      </c>
      <c r="G89" s="47">
        <f t="shared" si="19"/>
        <v>360</v>
      </c>
      <c r="H89" s="47">
        <v>300</v>
      </c>
      <c r="I89" s="47">
        <f t="shared" si="20"/>
        <v>360</v>
      </c>
      <c r="J89" s="47"/>
      <c r="K89" s="49">
        <v>1440</v>
      </c>
      <c r="L89" s="50"/>
      <c r="M89" s="51"/>
      <c r="N89" s="51"/>
      <c r="O89" s="51"/>
      <c r="P89" s="49">
        <v>0</v>
      </c>
      <c r="Q89" s="78"/>
    </row>
    <row r="90" spans="1:17" ht="15">
      <c r="A90" s="26">
        <v>588</v>
      </c>
      <c r="B90" s="27"/>
      <c r="C90" s="28">
        <v>2</v>
      </c>
      <c r="D90" s="29" t="s">
        <v>120</v>
      </c>
      <c r="E90" s="27">
        <v>90</v>
      </c>
      <c r="F90" s="47">
        <f t="shared" si="16"/>
        <v>90</v>
      </c>
      <c r="G90" s="47">
        <f t="shared" si="19"/>
        <v>90</v>
      </c>
      <c r="H90" s="47">
        <v>90</v>
      </c>
      <c r="I90" s="47">
        <f t="shared" si="20"/>
        <v>90</v>
      </c>
      <c r="J90" s="47"/>
      <c r="K90" s="49">
        <v>360</v>
      </c>
      <c r="L90" s="50"/>
      <c r="M90" s="51"/>
      <c r="N90" s="51"/>
      <c r="O90" s="51"/>
      <c r="P90" s="49">
        <v>0</v>
      </c>
      <c r="Q90" s="78"/>
    </row>
    <row r="91" spans="1:17" ht="15">
      <c r="A91" s="26">
        <v>591</v>
      </c>
      <c r="B91" s="27"/>
      <c r="C91" s="28">
        <v>2</v>
      </c>
      <c r="D91" s="29" t="s">
        <v>121</v>
      </c>
      <c r="E91" s="27">
        <v>58</v>
      </c>
      <c r="F91" s="47">
        <f t="shared" si="16"/>
        <v>58</v>
      </c>
      <c r="G91" s="47">
        <f t="shared" si="19"/>
        <v>58</v>
      </c>
      <c r="H91" s="47">
        <v>58</v>
      </c>
      <c r="I91" s="47">
        <f t="shared" si="20"/>
        <v>58</v>
      </c>
      <c r="J91" s="47"/>
      <c r="K91" s="49">
        <v>232</v>
      </c>
      <c r="L91" s="50"/>
      <c r="M91" s="51"/>
      <c r="N91" s="51"/>
      <c r="O91" s="51"/>
      <c r="P91" s="49">
        <v>0</v>
      </c>
      <c r="Q91" s="78"/>
    </row>
    <row r="92" spans="1:17" ht="15">
      <c r="A92" s="26">
        <v>584</v>
      </c>
      <c r="B92" s="27" t="s">
        <v>102</v>
      </c>
      <c r="C92" s="28">
        <v>3</v>
      </c>
      <c r="D92" s="29" t="s">
        <v>103</v>
      </c>
      <c r="E92" s="27">
        <v>166</v>
      </c>
      <c r="F92" s="47">
        <f t="shared" si="16"/>
        <v>166</v>
      </c>
      <c r="G92" s="47">
        <f t="shared" si="19"/>
        <v>166</v>
      </c>
      <c r="H92" s="47">
        <v>166</v>
      </c>
      <c r="I92" s="47">
        <f t="shared" si="20"/>
        <v>166</v>
      </c>
      <c r="J92" s="47"/>
      <c r="K92" s="49">
        <f aca="true" t="shared" si="21" ref="K92:K96">SUM(F92:I92)</f>
        <v>664</v>
      </c>
      <c r="L92" s="50"/>
      <c r="M92" s="51"/>
      <c r="N92" s="51"/>
      <c r="O92" s="51"/>
      <c r="P92" s="49">
        <v>0</v>
      </c>
      <c r="Q92" s="78"/>
    </row>
    <row r="93" spans="1:17" ht="15">
      <c r="A93" s="26">
        <v>585</v>
      </c>
      <c r="B93" s="27"/>
      <c r="C93" s="28">
        <v>3</v>
      </c>
      <c r="D93" s="29" t="s">
        <v>104</v>
      </c>
      <c r="E93" s="27">
        <v>119</v>
      </c>
      <c r="F93" s="47">
        <f t="shared" si="16"/>
        <v>119</v>
      </c>
      <c r="G93" s="47">
        <f t="shared" si="19"/>
        <v>119</v>
      </c>
      <c r="H93" s="47">
        <v>119</v>
      </c>
      <c r="I93" s="47">
        <f t="shared" si="20"/>
        <v>119</v>
      </c>
      <c r="J93" s="47"/>
      <c r="K93" s="49">
        <f t="shared" si="21"/>
        <v>476</v>
      </c>
      <c r="L93" s="50"/>
      <c r="M93" s="51"/>
      <c r="N93" s="51"/>
      <c r="O93" s="51"/>
      <c r="P93" s="49">
        <v>0</v>
      </c>
      <c r="Q93" s="82"/>
    </row>
    <row r="94" spans="1:17" ht="15">
      <c r="A94" s="83">
        <v>586</v>
      </c>
      <c r="B94" s="27"/>
      <c r="C94" s="28">
        <v>4</v>
      </c>
      <c r="D94" s="29" t="s">
        <v>105</v>
      </c>
      <c r="E94" s="27">
        <v>1736</v>
      </c>
      <c r="F94" s="47">
        <f t="shared" si="16"/>
        <v>1736</v>
      </c>
      <c r="G94" s="47">
        <f t="shared" si="19"/>
        <v>1736</v>
      </c>
      <c r="H94" s="47">
        <v>1736</v>
      </c>
      <c r="I94" s="47">
        <f t="shared" si="20"/>
        <v>1736</v>
      </c>
      <c r="J94" s="47"/>
      <c r="K94" s="49">
        <f t="shared" si="21"/>
        <v>6944</v>
      </c>
      <c r="L94" s="50"/>
      <c r="M94" s="51"/>
      <c r="N94" s="51"/>
      <c r="O94" s="51"/>
      <c r="P94" s="49">
        <f>N94*O94</f>
        <v>0</v>
      </c>
      <c r="Q94" s="84"/>
    </row>
    <row r="95" spans="1:17" ht="15">
      <c r="A95" s="86">
        <v>575</v>
      </c>
      <c r="B95" s="27"/>
      <c r="C95" s="28">
        <v>2</v>
      </c>
      <c r="D95" s="29" t="s">
        <v>122</v>
      </c>
      <c r="E95" s="27">
        <v>52</v>
      </c>
      <c r="F95" s="47">
        <f t="shared" si="16"/>
        <v>52</v>
      </c>
      <c r="G95" s="47">
        <f t="shared" si="19"/>
        <v>52</v>
      </c>
      <c r="H95" s="47">
        <v>52</v>
      </c>
      <c r="I95" s="47">
        <f t="shared" si="20"/>
        <v>52</v>
      </c>
      <c r="J95" s="47"/>
      <c r="K95" s="49">
        <f t="shared" si="21"/>
        <v>208</v>
      </c>
      <c r="L95" s="50"/>
      <c r="M95" s="51"/>
      <c r="N95" s="51"/>
      <c r="O95" s="51"/>
      <c r="P95" s="49">
        <v>0</v>
      </c>
      <c r="Q95" s="78"/>
    </row>
    <row r="96" spans="1:17" ht="15">
      <c r="A96" s="87">
        <v>593</v>
      </c>
      <c r="B96" s="27"/>
      <c r="C96" s="28">
        <v>2</v>
      </c>
      <c r="D96" s="29" t="s">
        <v>123</v>
      </c>
      <c r="E96" s="27">
        <v>795</v>
      </c>
      <c r="F96" s="47">
        <f t="shared" si="16"/>
        <v>795</v>
      </c>
      <c r="G96" s="47">
        <f t="shared" si="19"/>
        <v>795</v>
      </c>
      <c r="H96" s="47">
        <v>795</v>
      </c>
      <c r="I96" s="47">
        <f t="shared" si="20"/>
        <v>795</v>
      </c>
      <c r="J96" s="47"/>
      <c r="K96" s="49">
        <f t="shared" si="21"/>
        <v>3180</v>
      </c>
      <c r="L96" s="50"/>
      <c r="M96" s="51"/>
      <c r="N96" s="51"/>
      <c r="O96" s="51"/>
      <c r="P96" s="49">
        <v>0</v>
      </c>
      <c r="Q96" s="85"/>
    </row>
    <row r="97" spans="1:17" ht="15">
      <c r="A97" s="87"/>
      <c r="B97" s="27"/>
      <c r="C97" s="28"/>
      <c r="D97" s="29"/>
      <c r="E97" s="27"/>
      <c r="F97" s="47"/>
      <c r="G97" s="47"/>
      <c r="H97" s="47"/>
      <c r="I97" s="47"/>
      <c r="J97" s="47"/>
      <c r="K97" s="49"/>
      <c r="L97" s="50"/>
      <c r="M97" s="51"/>
      <c r="N97" s="51"/>
      <c r="O97" s="51"/>
      <c r="P97" s="49"/>
      <c r="Q97" s="85"/>
    </row>
    <row r="98" spans="1:17" ht="15">
      <c r="A98" s="87">
        <v>318</v>
      </c>
      <c r="B98" s="34"/>
      <c r="C98" s="88">
        <v>2</v>
      </c>
      <c r="D98" s="89" t="s">
        <v>45</v>
      </c>
      <c r="E98" s="27">
        <v>3912</v>
      </c>
      <c r="F98" s="27">
        <v>3912</v>
      </c>
      <c r="G98" s="47">
        <f aca="true" t="shared" si="22" ref="G98">F98</f>
        <v>3912</v>
      </c>
      <c r="H98" s="47">
        <f aca="true" t="shared" si="23" ref="H98">F98</f>
        <v>3912</v>
      </c>
      <c r="I98" s="47">
        <v>3912</v>
      </c>
      <c r="J98" s="47">
        <v>3912</v>
      </c>
      <c r="K98" s="47">
        <v>15648</v>
      </c>
      <c r="L98" s="96">
        <v>3912</v>
      </c>
      <c r="M98" s="50"/>
      <c r="N98" s="51"/>
      <c r="O98" s="51"/>
      <c r="P98" s="51"/>
      <c r="Q98" s="45" t="s">
        <v>46</v>
      </c>
    </row>
    <row r="99" spans="1:18" ht="15">
      <c r="A99" s="26">
        <v>409</v>
      </c>
      <c r="B99" s="27"/>
      <c r="C99" s="28">
        <v>1</v>
      </c>
      <c r="D99" s="29" t="s">
        <v>134</v>
      </c>
      <c r="E99" s="27">
        <v>123</v>
      </c>
      <c r="F99" s="47">
        <f aca="true" t="shared" si="24" ref="F99:F101">E99</f>
        <v>123</v>
      </c>
      <c r="G99" s="47">
        <f aca="true" t="shared" si="25" ref="G99:G101">E99</f>
        <v>123</v>
      </c>
      <c r="H99" s="47">
        <v>123</v>
      </c>
      <c r="I99" s="47">
        <f aca="true" t="shared" si="26" ref="I99:I101">E99</f>
        <v>123</v>
      </c>
      <c r="J99" s="47">
        <v>123</v>
      </c>
      <c r="K99" s="49">
        <f aca="true" t="shared" si="27" ref="K99:K101">SUM(F99:J99)</f>
        <v>615</v>
      </c>
      <c r="L99" s="50"/>
      <c r="M99" s="51"/>
      <c r="N99" s="51"/>
      <c r="O99" s="51"/>
      <c r="P99" s="49">
        <v>0</v>
      </c>
      <c r="Q99" s="78"/>
      <c r="R99" s="42"/>
    </row>
    <row r="100" spans="1:18" ht="15">
      <c r="A100" s="26">
        <v>435</v>
      </c>
      <c r="B100" s="27"/>
      <c r="C100" s="28">
        <v>1</v>
      </c>
      <c r="D100" s="29" t="s">
        <v>54</v>
      </c>
      <c r="E100" s="27">
        <v>1293</v>
      </c>
      <c r="F100" s="47">
        <f t="shared" si="24"/>
        <v>1293</v>
      </c>
      <c r="G100" s="47">
        <f t="shared" si="25"/>
        <v>1293</v>
      </c>
      <c r="H100" s="47">
        <v>1293</v>
      </c>
      <c r="I100" s="47">
        <f t="shared" si="26"/>
        <v>1293</v>
      </c>
      <c r="J100" s="47">
        <v>1293</v>
      </c>
      <c r="K100" s="49">
        <f t="shared" si="27"/>
        <v>6465</v>
      </c>
      <c r="L100" s="50">
        <v>1293</v>
      </c>
      <c r="M100" s="51"/>
      <c r="N100" s="51"/>
      <c r="O100" s="51"/>
      <c r="P100" s="49">
        <v>0</v>
      </c>
      <c r="Q100" s="78"/>
      <c r="R100" s="42"/>
    </row>
    <row r="101" spans="1:18" ht="15">
      <c r="A101" s="26">
        <v>223</v>
      </c>
      <c r="B101" s="27"/>
      <c r="C101" s="28">
        <v>2</v>
      </c>
      <c r="D101" s="29" t="s">
        <v>65</v>
      </c>
      <c r="E101" s="27">
        <v>790</v>
      </c>
      <c r="F101" s="47">
        <f t="shared" si="24"/>
        <v>790</v>
      </c>
      <c r="G101" s="47">
        <f t="shared" si="25"/>
        <v>790</v>
      </c>
      <c r="H101" s="47">
        <v>790</v>
      </c>
      <c r="I101" s="47">
        <f t="shared" si="26"/>
        <v>790</v>
      </c>
      <c r="J101" s="47">
        <v>760</v>
      </c>
      <c r="K101" s="49">
        <f t="shared" si="27"/>
        <v>3920</v>
      </c>
      <c r="L101" s="50">
        <v>790</v>
      </c>
      <c r="M101" s="51"/>
      <c r="N101" s="51"/>
      <c r="O101" s="51"/>
      <c r="P101" s="49">
        <v>0</v>
      </c>
      <c r="Q101" s="78"/>
      <c r="R101" s="42"/>
    </row>
    <row r="102" spans="1:18" ht="15">
      <c r="A102" s="26">
        <v>243</v>
      </c>
      <c r="B102" s="27"/>
      <c r="C102" s="28">
        <v>2</v>
      </c>
      <c r="D102" s="29" t="s">
        <v>135</v>
      </c>
      <c r="E102" s="27">
        <v>150</v>
      </c>
      <c r="F102" s="47">
        <v>150</v>
      </c>
      <c r="G102" s="47">
        <v>150</v>
      </c>
      <c r="H102" s="47">
        <v>150</v>
      </c>
      <c r="I102" s="47">
        <v>150</v>
      </c>
      <c r="J102" s="47">
        <v>150</v>
      </c>
      <c r="K102" s="49">
        <v>600</v>
      </c>
      <c r="L102" s="50"/>
      <c r="M102" s="51"/>
      <c r="N102" s="51"/>
      <c r="O102" s="51"/>
      <c r="P102" s="49"/>
      <c r="Q102" s="78"/>
      <c r="R102" s="42"/>
    </row>
    <row r="103" spans="1:18" ht="10.5" thickBot="1">
      <c r="A103" s="24">
        <v>333</v>
      </c>
      <c r="B103" s="31"/>
      <c r="C103" s="32">
        <v>1</v>
      </c>
      <c r="D103" s="33" t="s">
        <v>133</v>
      </c>
      <c r="E103" s="31">
        <v>1427</v>
      </c>
      <c r="F103" s="48">
        <v>1427</v>
      </c>
      <c r="G103" s="48">
        <v>1427</v>
      </c>
      <c r="H103" s="48">
        <v>1427</v>
      </c>
      <c r="I103" s="48">
        <v>1427</v>
      </c>
      <c r="J103" s="48">
        <v>1427</v>
      </c>
      <c r="K103" s="52">
        <v>5708</v>
      </c>
      <c r="L103" s="53"/>
      <c r="M103" s="54"/>
      <c r="N103" s="54"/>
      <c r="O103" s="54"/>
      <c r="P103" s="52"/>
      <c r="Q103" s="91"/>
      <c r="R103" s="42"/>
    </row>
    <row r="104" spans="2:18" ht="10.5" thickBot="1">
      <c r="B104" s="92"/>
      <c r="C104" s="93"/>
      <c r="D104" s="25"/>
      <c r="E104" s="94">
        <f aca="true" t="shared" si="28" ref="E104:L104">SUM(E6:E103)</f>
        <v>119498</v>
      </c>
      <c r="F104" s="94">
        <f t="shared" si="28"/>
        <v>119498</v>
      </c>
      <c r="G104" s="94">
        <f t="shared" si="28"/>
        <v>113959</v>
      </c>
      <c r="H104" s="94">
        <f t="shared" si="28"/>
        <v>86682</v>
      </c>
      <c r="I104" s="94">
        <f t="shared" si="28"/>
        <v>113959</v>
      </c>
      <c r="J104" s="94">
        <f t="shared" si="28"/>
        <v>20340</v>
      </c>
      <c r="K104" s="94">
        <f t="shared" si="28"/>
        <v>436842</v>
      </c>
      <c r="L104" s="94">
        <f t="shared" si="28"/>
        <v>32688</v>
      </c>
      <c r="M104" s="25"/>
      <c r="N104" s="94">
        <f>SUM(N6:N103)</f>
        <v>1073</v>
      </c>
      <c r="O104" s="25"/>
      <c r="P104" s="25">
        <f>SUM(P6:P103)</f>
        <v>2146</v>
      </c>
      <c r="Q104" s="95"/>
      <c r="R104" s="42"/>
    </row>
    <row r="105" spans="2:13" ht="15">
      <c r="B105" s="42"/>
      <c r="C105" s="36"/>
      <c r="D105" s="37"/>
      <c r="E105" s="42"/>
      <c r="F105" s="42"/>
      <c r="G105" s="42"/>
      <c r="H105" s="42"/>
      <c r="I105" s="42"/>
      <c r="J105" s="42"/>
      <c r="K105" s="42"/>
      <c r="L105" s="55"/>
      <c r="M105" s="42"/>
    </row>
  </sheetData>
  <printOptions horizontalCentered="1"/>
  <pageMargins left="0.618110236" right="0.118110236220472" top="0.78740157480315" bottom="0.78740157480315" header="0.31496062992126" footer="0.31496062992126"/>
  <pageSetup fitToHeight="2" fitToWidth="1" horizontalDpi="600" verticalDpi="600" orientation="landscape" paperSize="9" scale="91" r:id="rId1"/>
  <headerFooter>
    <oddFooter>&amp;C&amp;"Calibri,Obyčejné"&amp;K000000&amp;P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RNDr. Milena Studenková</dc:creator>
  <cp:keywords/>
  <dc:description/>
  <cp:lastModifiedBy>Zbyněk Hrnčíř</cp:lastModifiedBy>
  <cp:lastPrinted>2021-02-04T06:32:39Z</cp:lastPrinted>
  <dcterms:created xsi:type="dcterms:W3CDTF">2020-11-12T09:06:27Z</dcterms:created>
  <dcterms:modified xsi:type="dcterms:W3CDTF">2021-02-09T05:39:10Z</dcterms:modified>
  <cp:category/>
  <cp:version/>
  <cp:contentType/>
  <cp:contentStatus/>
</cp:coreProperties>
</file>