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Masarykova 6 - oprava dvorních fasád\NA e_zak\"/>
    </mc:Choice>
  </mc:AlternateContent>
  <bookViews>
    <workbookView xWindow="28680" yWindow="-120" windowWidth="29040" windowHeight="15840" firstSheet="1" activeTab="1"/>
  </bookViews>
  <sheets>
    <sheet name="Pokyny pro vyplnění" sheetId="11" r:id="rId1"/>
    <sheet name="Stavba" sheetId="1" r:id="rId2"/>
    <sheet name="VzorPolozky" sheetId="10" state="hidden" r:id="rId3"/>
    <sheet name="00 D.0 Naklady" sheetId="12" r:id="rId4"/>
    <sheet name="D.1 D.1.1 Pol" sheetId="13" r:id="rId5"/>
    <sheet name="D.1 D.1.1-2 Pol" sheetId="14" r:id="rId6"/>
    <sheet name="D.1 D.1.4.a Pol" sheetId="15" r:id="rId7"/>
    <sheet name="D.1 D.1.4.c Pol" sheetId="16" r:id="rId8"/>
    <sheet name="D.1 D.1.4.e Pol" sheetId="17" r:id="rId9"/>
    <sheet name="D.1 D.1.4.g Pol" sheetId="18" r:id="rId10"/>
  </sheets>
  <externalReferences>
    <externalReference r:id="rId11"/>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D.0 Naklady'!$1:$7</definedName>
    <definedName name="_xlnm.Print_Titles" localSheetId="4">'D.1 D.1.1 Pol'!$1:$7</definedName>
    <definedName name="_xlnm.Print_Titles" localSheetId="5">'D.1 D.1.1-2 Pol'!$1:$7</definedName>
    <definedName name="_xlnm.Print_Titles" localSheetId="6">'D.1 D.1.4.a Pol'!$1:$7</definedName>
    <definedName name="_xlnm.Print_Titles" localSheetId="7">'D.1 D.1.4.c Pol'!$1:$7</definedName>
    <definedName name="_xlnm.Print_Titles" localSheetId="8">'D.1 D.1.4.e Pol'!$1:$7</definedName>
    <definedName name="_xlnm.Print_Titles" localSheetId="9">'D.1 D.1.4.g Pol'!$1:$7</definedName>
    <definedName name="oadresa">Stavba!$D$6</definedName>
    <definedName name="Objednatel" localSheetId="1">Stavba!$D$5</definedName>
    <definedName name="Objekt" localSheetId="1">Stavba!$B$38</definedName>
    <definedName name="_xlnm.Print_Area" localSheetId="3">'00 D.0 Naklady'!$A$1:$Y$42</definedName>
    <definedName name="_xlnm.Print_Area" localSheetId="4">'D.1 D.1.1 Pol'!$A$1:$Y$605</definedName>
    <definedName name="_xlnm.Print_Area" localSheetId="5">'D.1 D.1.1-2 Pol'!$A$1:$Y$2037</definedName>
    <definedName name="_xlnm.Print_Area" localSheetId="6">'D.1 D.1.4.a Pol'!$A$1:$Y$68</definedName>
    <definedName name="_xlnm.Print_Area" localSheetId="7">'D.1 D.1.4.c Pol'!$A$1:$Y$38</definedName>
    <definedName name="_xlnm.Print_Area" localSheetId="8">'D.1 D.1.4.e Pol'!$A$1:$Y$88</definedName>
    <definedName name="_xlnm.Print_Area" localSheetId="9">'D.1 D.1.4.g Pol'!$A$1:$Y$74</definedName>
    <definedName name="_xlnm.Print_Area" localSheetId="1">Stavba!$A$1:$J$112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1" i="1" l="1"/>
  <c r="I110" i="1"/>
  <c r="I109" i="1"/>
  <c r="I108" i="1"/>
  <c r="I107" i="1"/>
  <c r="I106" i="1"/>
  <c r="I105" i="1"/>
  <c r="I104" i="1"/>
  <c r="I103" i="1"/>
  <c r="I102" i="1"/>
  <c r="I101" i="1"/>
  <c r="I17" i="1" s="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G49" i="1"/>
  <c r="F49" i="1"/>
  <c r="G48" i="1"/>
  <c r="F48" i="1"/>
  <c r="H48" i="1" s="1"/>
  <c r="I48" i="1" s="1"/>
  <c r="G47" i="1"/>
  <c r="F47" i="1"/>
  <c r="G46" i="1"/>
  <c r="F46" i="1"/>
  <c r="G45" i="1"/>
  <c r="F45" i="1"/>
  <c r="G44" i="1"/>
  <c r="H44" i="1" s="1"/>
  <c r="I44" i="1" s="1"/>
  <c r="F44" i="1"/>
  <c r="G43" i="1"/>
  <c r="F43" i="1"/>
  <c r="G41" i="1"/>
  <c r="F41" i="1"/>
  <c r="G40" i="1"/>
  <c r="F40" i="1"/>
  <c r="G39" i="1"/>
  <c r="F39" i="1"/>
  <c r="G73" i="18"/>
  <c r="G9" i="18"/>
  <c r="G8" i="18" s="1"/>
  <c r="I9" i="18"/>
  <c r="I8" i="18" s="1"/>
  <c r="K9" i="18"/>
  <c r="K8" i="18" s="1"/>
  <c r="O9" i="18"/>
  <c r="O8" i="18" s="1"/>
  <c r="Q9" i="18"/>
  <c r="V9" i="18"/>
  <c r="V8" i="18" s="1"/>
  <c r="G10" i="18"/>
  <c r="M10" i="18" s="1"/>
  <c r="I10" i="18"/>
  <c r="K10" i="18"/>
  <c r="O10" i="18"/>
  <c r="Q10" i="18"/>
  <c r="V10" i="18"/>
  <c r="G11" i="18"/>
  <c r="M11" i="18" s="1"/>
  <c r="I11" i="18"/>
  <c r="K11" i="18"/>
  <c r="O11" i="18"/>
  <c r="Q11" i="18"/>
  <c r="V11" i="18"/>
  <c r="G12" i="18"/>
  <c r="I12" i="18"/>
  <c r="K12" i="18"/>
  <c r="M12" i="18"/>
  <c r="O12" i="18"/>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Q8" i="18" s="1"/>
  <c r="V16" i="18"/>
  <c r="G17" i="18"/>
  <c r="M17" i="18" s="1"/>
  <c r="I17" i="18"/>
  <c r="K17" i="18"/>
  <c r="O17" i="18"/>
  <c r="Q17" i="18"/>
  <c r="V17" i="18"/>
  <c r="G18" i="18"/>
  <c r="M18" i="18" s="1"/>
  <c r="I18" i="18"/>
  <c r="K18" i="18"/>
  <c r="O18" i="18"/>
  <c r="Q18" i="18"/>
  <c r="V18" i="18"/>
  <c r="G19" i="18"/>
  <c r="M19" i="18" s="1"/>
  <c r="I19" i="18"/>
  <c r="K19" i="18"/>
  <c r="O19" i="18"/>
  <c r="Q19" i="18"/>
  <c r="V19" i="18"/>
  <c r="G20" i="18"/>
  <c r="I20" i="18"/>
  <c r="K20" i="18"/>
  <c r="M20" i="18"/>
  <c r="O20" i="18"/>
  <c r="Q20" i="18"/>
  <c r="V20" i="18"/>
  <c r="G21" i="18"/>
  <c r="M21" i="18" s="1"/>
  <c r="I21" i="18"/>
  <c r="K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M25" i="18" s="1"/>
  <c r="I25" i="18"/>
  <c r="K25" i="18"/>
  <c r="O25" i="18"/>
  <c r="Q25" i="18"/>
  <c r="V25" i="18"/>
  <c r="G26" i="18"/>
  <c r="M26" i="18" s="1"/>
  <c r="I26" i="18"/>
  <c r="K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G30" i="18"/>
  <c r="I30" i="18"/>
  <c r="K30" i="18"/>
  <c r="M30" i="18"/>
  <c r="O30" i="18"/>
  <c r="Q30" i="18"/>
  <c r="V30" i="18"/>
  <c r="G31" i="18"/>
  <c r="I31" i="18"/>
  <c r="K31" i="18"/>
  <c r="M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I36" i="18"/>
  <c r="K36" i="18"/>
  <c r="M36" i="18"/>
  <c r="O36" i="18"/>
  <c r="Q36" i="18"/>
  <c r="V36" i="18"/>
  <c r="G37" i="18"/>
  <c r="M37" i="18" s="1"/>
  <c r="I37" i="18"/>
  <c r="K37" i="18"/>
  <c r="O37" i="18"/>
  <c r="Q37" i="18"/>
  <c r="V37" i="18"/>
  <c r="G38" i="18"/>
  <c r="I38" i="18"/>
  <c r="K38" i="18"/>
  <c r="M38" i="18"/>
  <c r="O38" i="18"/>
  <c r="Q38" i="18"/>
  <c r="V38" i="18"/>
  <c r="G39" i="18"/>
  <c r="I39" i="18"/>
  <c r="K39" i="18"/>
  <c r="M39" i="18"/>
  <c r="O39" i="18"/>
  <c r="Q39" i="18"/>
  <c r="V39" i="18"/>
  <c r="G40" i="18"/>
  <c r="I40" i="18"/>
  <c r="K40" i="18"/>
  <c r="M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I47" i="18"/>
  <c r="K47" i="18"/>
  <c r="M47" i="18"/>
  <c r="O47" i="18"/>
  <c r="Q47" i="18"/>
  <c r="V47" i="18"/>
  <c r="G48" i="18"/>
  <c r="I48" i="18"/>
  <c r="K48" i="18"/>
  <c r="M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I60" i="18"/>
  <c r="G61" i="18"/>
  <c r="M61" i="18" s="1"/>
  <c r="I61" i="18"/>
  <c r="K61" i="18"/>
  <c r="K60" i="18" s="1"/>
  <c r="O61" i="18"/>
  <c r="O60" i="18" s="1"/>
  <c r="Q61" i="18"/>
  <c r="Q60" i="18" s="1"/>
  <c r="V61" i="18"/>
  <c r="G62" i="18"/>
  <c r="I62" i="18"/>
  <c r="K62" i="18"/>
  <c r="M62" i="18"/>
  <c r="O62" i="18"/>
  <c r="Q62" i="18"/>
  <c r="V62" i="18"/>
  <c r="V60" i="18" s="1"/>
  <c r="G63" i="18"/>
  <c r="I63" i="18"/>
  <c r="K63" i="18"/>
  <c r="M63" i="18"/>
  <c r="O63" i="18"/>
  <c r="Q63" i="18"/>
  <c r="V63" i="18"/>
  <c r="G64" i="18"/>
  <c r="I64" i="18"/>
  <c r="K64" i="18"/>
  <c r="M64" i="18"/>
  <c r="O64" i="18"/>
  <c r="Q64" i="18"/>
  <c r="V64" i="18"/>
  <c r="G65" i="18"/>
  <c r="M65" i="18" s="1"/>
  <c r="I65" i="18"/>
  <c r="K65" i="18"/>
  <c r="O65" i="18"/>
  <c r="Q65" i="18"/>
  <c r="V65" i="18"/>
  <c r="V66" i="18"/>
  <c r="G67" i="18"/>
  <c r="M67" i="18" s="1"/>
  <c r="M66" i="18" s="1"/>
  <c r="I67" i="18"/>
  <c r="K67" i="18"/>
  <c r="K66" i="18" s="1"/>
  <c r="O67" i="18"/>
  <c r="Q67" i="18"/>
  <c r="V67" i="18"/>
  <c r="G68" i="18"/>
  <c r="M68" i="18" s="1"/>
  <c r="I68" i="18"/>
  <c r="I66" i="18" s="1"/>
  <c r="K68" i="18"/>
  <c r="O68" i="18"/>
  <c r="O66" i="18" s="1"/>
  <c r="Q68" i="18"/>
  <c r="V68" i="18"/>
  <c r="G69" i="18"/>
  <c r="M69" i="18" s="1"/>
  <c r="I69" i="18"/>
  <c r="K69" i="18"/>
  <c r="O69" i="18"/>
  <c r="Q69" i="18"/>
  <c r="V69" i="18"/>
  <c r="G70" i="18"/>
  <c r="I70" i="18"/>
  <c r="K70" i="18"/>
  <c r="M70" i="18"/>
  <c r="O70" i="18"/>
  <c r="Q70" i="18"/>
  <c r="Q66" i="18" s="1"/>
  <c r="V70" i="18"/>
  <c r="G71" i="18"/>
  <c r="I71" i="18"/>
  <c r="K71" i="18"/>
  <c r="M71" i="18"/>
  <c r="O71" i="18"/>
  <c r="Q71" i="18"/>
  <c r="V71" i="18"/>
  <c r="AF73" i="18"/>
  <c r="G87" i="17"/>
  <c r="G9" i="17"/>
  <c r="M9" i="17" s="1"/>
  <c r="I9" i="17"/>
  <c r="I8" i="17" s="1"/>
  <c r="K9" i="17"/>
  <c r="K8" i="17" s="1"/>
  <c r="O9" i="17"/>
  <c r="Q9" i="17"/>
  <c r="Q8" i="17" s="1"/>
  <c r="V9" i="17"/>
  <c r="G10" i="17"/>
  <c r="G8" i="17" s="1"/>
  <c r="I10" i="17"/>
  <c r="K10" i="17"/>
  <c r="O10" i="17"/>
  <c r="Q10" i="17"/>
  <c r="V10" i="17"/>
  <c r="G11" i="17"/>
  <c r="I11" i="17"/>
  <c r="K11" i="17"/>
  <c r="M11" i="17"/>
  <c r="O11" i="17"/>
  <c r="Q11" i="17"/>
  <c r="V11" i="17"/>
  <c r="G12" i="17"/>
  <c r="M12" i="17" s="1"/>
  <c r="I12" i="17"/>
  <c r="K12" i="17"/>
  <c r="O12" i="17"/>
  <c r="Q12" i="17"/>
  <c r="V12" i="17"/>
  <c r="G13" i="17"/>
  <c r="I13" i="17"/>
  <c r="K13" i="17"/>
  <c r="M13" i="17"/>
  <c r="O13" i="17"/>
  <c r="Q13" i="17"/>
  <c r="V13" i="17"/>
  <c r="G14" i="17"/>
  <c r="I14" i="17"/>
  <c r="K14" i="17"/>
  <c r="M14" i="17"/>
  <c r="O14" i="17"/>
  <c r="O8" i="17" s="1"/>
  <c r="Q14" i="17"/>
  <c r="V14" i="17"/>
  <c r="G15" i="17"/>
  <c r="I15" i="17"/>
  <c r="K15" i="17"/>
  <c r="M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I23" i="17"/>
  <c r="K23" i="17"/>
  <c r="M23" i="17"/>
  <c r="O23" i="17"/>
  <c r="Q23" i="17"/>
  <c r="V23" i="17"/>
  <c r="G24" i="17"/>
  <c r="I24" i="17"/>
  <c r="K24" i="17"/>
  <c r="M24" i="17"/>
  <c r="O24" i="17"/>
  <c r="Q24" i="17"/>
  <c r="V24" i="17"/>
  <c r="V8" i="17" s="1"/>
  <c r="G25" i="17"/>
  <c r="M25" i="17" s="1"/>
  <c r="I25" i="17"/>
  <c r="K25" i="17"/>
  <c r="O25" i="17"/>
  <c r="Q25" i="17"/>
  <c r="V25" i="17"/>
  <c r="G26" i="17"/>
  <c r="M26" i="17" s="1"/>
  <c r="I26" i="17"/>
  <c r="K26" i="17"/>
  <c r="O26" i="17"/>
  <c r="Q26" i="17"/>
  <c r="V26" i="17"/>
  <c r="G27" i="17"/>
  <c r="I27" i="17"/>
  <c r="K27" i="17"/>
  <c r="M27" i="17"/>
  <c r="O27" i="17"/>
  <c r="Q27" i="17"/>
  <c r="V27" i="17"/>
  <c r="G29" i="17"/>
  <c r="I29" i="17"/>
  <c r="I28" i="17" s="1"/>
  <c r="K29" i="17"/>
  <c r="M29" i="17"/>
  <c r="M28" i="17" s="1"/>
  <c r="O29" i="17"/>
  <c r="Q29" i="17"/>
  <c r="Q28" i="17" s="1"/>
  <c r="V29" i="17"/>
  <c r="G30" i="17"/>
  <c r="I30" i="17"/>
  <c r="K30" i="17"/>
  <c r="M30" i="17"/>
  <c r="O30" i="17"/>
  <c r="O28" i="17" s="1"/>
  <c r="Q30" i="17"/>
  <c r="V30" i="17"/>
  <c r="V28" i="17" s="1"/>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I35" i="17"/>
  <c r="K35" i="17"/>
  <c r="M35" i="17"/>
  <c r="O35" i="17"/>
  <c r="Q35" i="17"/>
  <c r="V35" i="17"/>
  <c r="G36" i="17"/>
  <c r="M36" i="17" s="1"/>
  <c r="I36" i="17"/>
  <c r="K36" i="17"/>
  <c r="K28" i="17" s="1"/>
  <c r="O36" i="17"/>
  <c r="Q36" i="17"/>
  <c r="V36" i="17"/>
  <c r="G37" i="17"/>
  <c r="I37" i="17"/>
  <c r="K37" i="17"/>
  <c r="M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I47" i="17"/>
  <c r="K47" i="17"/>
  <c r="M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I53" i="17"/>
  <c r="K53" i="17"/>
  <c r="M53" i="17"/>
  <c r="O53" i="17"/>
  <c r="Q53" i="17"/>
  <c r="V53" i="17"/>
  <c r="G54" i="17"/>
  <c r="I54" i="17"/>
  <c r="K54" i="17"/>
  <c r="M54" i="17"/>
  <c r="O54" i="17"/>
  <c r="Q54" i="17"/>
  <c r="V54" i="17"/>
  <c r="G56" i="17"/>
  <c r="G55" i="17" s="1"/>
  <c r="I56" i="17"/>
  <c r="I55" i="17" s="1"/>
  <c r="K56" i="17"/>
  <c r="M56" i="17"/>
  <c r="O56" i="17"/>
  <c r="O55" i="17" s="1"/>
  <c r="Q56" i="17"/>
  <c r="V56" i="17"/>
  <c r="V55" i="17" s="1"/>
  <c r="G57" i="17"/>
  <c r="M57" i="17" s="1"/>
  <c r="I57" i="17"/>
  <c r="K57" i="17"/>
  <c r="O57" i="17"/>
  <c r="Q57" i="17"/>
  <c r="V57" i="17"/>
  <c r="G58" i="17"/>
  <c r="M58" i="17" s="1"/>
  <c r="I58" i="17"/>
  <c r="K58" i="17"/>
  <c r="O58" i="17"/>
  <c r="Q58" i="17"/>
  <c r="V58" i="17"/>
  <c r="G59" i="17"/>
  <c r="I59" i="17"/>
  <c r="K59" i="17"/>
  <c r="M59" i="17"/>
  <c r="O59" i="17"/>
  <c r="Q59" i="17"/>
  <c r="V59" i="17"/>
  <c r="G60" i="17"/>
  <c r="M60" i="17" s="1"/>
  <c r="I60" i="17"/>
  <c r="K60" i="17"/>
  <c r="K55" i="17" s="1"/>
  <c r="O60" i="17"/>
  <c r="Q60" i="17"/>
  <c r="V60" i="17"/>
  <c r="G61" i="17"/>
  <c r="I61" i="17"/>
  <c r="K61" i="17"/>
  <c r="M61" i="17"/>
  <c r="O61" i="17"/>
  <c r="Q61" i="17"/>
  <c r="V61" i="17"/>
  <c r="G62" i="17"/>
  <c r="I62" i="17"/>
  <c r="K62" i="17"/>
  <c r="M62" i="17"/>
  <c r="O62" i="17"/>
  <c r="Q62" i="17"/>
  <c r="V62" i="17"/>
  <c r="G64" i="17"/>
  <c r="I64" i="17"/>
  <c r="K64" i="17"/>
  <c r="M64" i="17"/>
  <c r="O64" i="17"/>
  <c r="Q64" i="17"/>
  <c r="Q55" i="17" s="1"/>
  <c r="V64" i="17"/>
  <c r="G66" i="17"/>
  <c r="I66" i="17"/>
  <c r="K66" i="17"/>
  <c r="M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1" i="17"/>
  <c r="I71" i="17"/>
  <c r="K71" i="17"/>
  <c r="M71" i="17"/>
  <c r="O71" i="17"/>
  <c r="Q71" i="17"/>
  <c r="V71" i="17"/>
  <c r="G72" i="17"/>
  <c r="I72" i="17"/>
  <c r="K72" i="17"/>
  <c r="M72" i="17"/>
  <c r="O72" i="17"/>
  <c r="Q72" i="17"/>
  <c r="V72" i="17"/>
  <c r="G73" i="17"/>
  <c r="I73" i="17"/>
  <c r="K73" i="17"/>
  <c r="M73" i="17"/>
  <c r="O73" i="17"/>
  <c r="Q73" i="17"/>
  <c r="V73" i="17"/>
  <c r="G74" i="17"/>
  <c r="I74" i="17"/>
  <c r="K74" i="17"/>
  <c r="M74" i="17"/>
  <c r="O74" i="17"/>
  <c r="Q74" i="17"/>
  <c r="V74" i="17"/>
  <c r="G75" i="17"/>
  <c r="M75" i="17" s="1"/>
  <c r="I75" i="17"/>
  <c r="K75" i="17"/>
  <c r="O75" i="17"/>
  <c r="Q75" i="17"/>
  <c r="V75" i="17"/>
  <c r="G76" i="17"/>
  <c r="G77" i="17"/>
  <c r="I77" i="17"/>
  <c r="I76" i="17" s="1"/>
  <c r="K77" i="17"/>
  <c r="K76" i="17" s="1"/>
  <c r="M77" i="17"/>
  <c r="O77" i="17"/>
  <c r="O76" i="17" s="1"/>
  <c r="Q77" i="17"/>
  <c r="V77" i="17"/>
  <c r="G78" i="17"/>
  <c r="M78" i="17" s="1"/>
  <c r="I78" i="17"/>
  <c r="K78" i="17"/>
  <c r="O78" i="17"/>
  <c r="Q78" i="17"/>
  <c r="V78" i="17"/>
  <c r="G80" i="17"/>
  <c r="I80" i="17"/>
  <c r="K80" i="17"/>
  <c r="M80" i="17"/>
  <c r="O80" i="17"/>
  <c r="Q80" i="17"/>
  <c r="V80" i="17"/>
  <c r="G81" i="17"/>
  <c r="I81" i="17"/>
  <c r="K81" i="17"/>
  <c r="M81" i="17"/>
  <c r="O81" i="17"/>
  <c r="Q81" i="17"/>
  <c r="Q76" i="17" s="1"/>
  <c r="V81" i="17"/>
  <c r="G82" i="17"/>
  <c r="I82" i="17"/>
  <c r="K82" i="17"/>
  <c r="M82" i="17"/>
  <c r="O82" i="17"/>
  <c r="Q82" i="17"/>
  <c r="V82" i="17"/>
  <c r="G83" i="17"/>
  <c r="I83" i="17"/>
  <c r="K83" i="17"/>
  <c r="M83" i="17"/>
  <c r="O83" i="17"/>
  <c r="Q83" i="17"/>
  <c r="V83" i="17"/>
  <c r="V76" i="17" s="1"/>
  <c r="G84" i="17"/>
  <c r="M84" i="17" s="1"/>
  <c r="I84" i="17"/>
  <c r="K84" i="17"/>
  <c r="O84" i="17"/>
  <c r="Q84" i="17"/>
  <c r="V84" i="17"/>
  <c r="G85" i="17"/>
  <c r="M85" i="17" s="1"/>
  <c r="I85" i="17"/>
  <c r="K85" i="17"/>
  <c r="O85" i="17"/>
  <c r="Q85" i="17"/>
  <c r="V85" i="17"/>
  <c r="AF87" i="17"/>
  <c r="G37" i="16"/>
  <c r="BA28" i="16"/>
  <c r="BA19" i="16"/>
  <c r="BA10" i="16"/>
  <c r="G9" i="16"/>
  <c r="I9" i="16"/>
  <c r="K9" i="16"/>
  <c r="M9" i="16"/>
  <c r="O9" i="16"/>
  <c r="Q9" i="16"/>
  <c r="Q8" i="16" s="1"/>
  <c r="V9" i="16"/>
  <c r="V8" i="16" s="1"/>
  <c r="G12" i="16"/>
  <c r="I12" i="16"/>
  <c r="K12" i="16"/>
  <c r="M12" i="16"/>
  <c r="O12" i="16"/>
  <c r="O8" i="16" s="1"/>
  <c r="Q12" i="16"/>
  <c r="V12" i="16"/>
  <c r="G13" i="16"/>
  <c r="I13" i="16"/>
  <c r="K13" i="16"/>
  <c r="M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M17" i="16" s="1"/>
  <c r="I17" i="16"/>
  <c r="I8" i="16" s="1"/>
  <c r="K17" i="16"/>
  <c r="O17" i="16"/>
  <c r="Q17" i="16"/>
  <c r="V17" i="16"/>
  <c r="G18" i="16"/>
  <c r="M18" i="16" s="1"/>
  <c r="I18" i="16"/>
  <c r="K18" i="16"/>
  <c r="K8" i="16" s="1"/>
  <c r="O18" i="16"/>
  <c r="Q18" i="16"/>
  <c r="V18" i="16"/>
  <c r="G20" i="16"/>
  <c r="I20" i="16"/>
  <c r="K20" i="16"/>
  <c r="M20" i="16"/>
  <c r="O20" i="16"/>
  <c r="Q20" i="16"/>
  <c r="V20" i="16"/>
  <c r="O21" i="16"/>
  <c r="G22" i="16"/>
  <c r="I22" i="16"/>
  <c r="I21" i="16" s="1"/>
  <c r="K22" i="16"/>
  <c r="M22" i="16"/>
  <c r="O22" i="16"/>
  <c r="Q22" i="16"/>
  <c r="Q21" i="16" s="1"/>
  <c r="V22" i="16"/>
  <c r="G23" i="16"/>
  <c r="G21" i="16" s="1"/>
  <c r="I23" i="16"/>
  <c r="K23" i="16"/>
  <c r="O23" i="16"/>
  <c r="Q23" i="16"/>
  <c r="V23" i="16"/>
  <c r="V21" i="16" s="1"/>
  <c r="G24" i="16"/>
  <c r="I24" i="16"/>
  <c r="K24" i="16"/>
  <c r="M24" i="16"/>
  <c r="O24" i="16"/>
  <c r="Q24" i="16"/>
  <c r="V24" i="16"/>
  <c r="G25" i="16"/>
  <c r="M25" i="16" s="1"/>
  <c r="I25" i="16"/>
  <c r="K25" i="16"/>
  <c r="K21" i="16" s="1"/>
  <c r="O25" i="16"/>
  <c r="Q25" i="16"/>
  <c r="V25" i="16"/>
  <c r="G26" i="16"/>
  <c r="M26" i="16" s="1"/>
  <c r="I26" i="16"/>
  <c r="K26" i="16"/>
  <c r="O26" i="16"/>
  <c r="Q26" i="16"/>
  <c r="V26" i="16"/>
  <c r="G27" i="16"/>
  <c r="M27" i="16" s="1"/>
  <c r="I27" i="16"/>
  <c r="K27" i="16"/>
  <c r="O27" i="16"/>
  <c r="Q27" i="16"/>
  <c r="V27" i="16"/>
  <c r="K29" i="16"/>
  <c r="G30" i="16"/>
  <c r="I30" i="16"/>
  <c r="I29" i="16" s="1"/>
  <c r="K30" i="16"/>
  <c r="M30" i="16"/>
  <c r="O30" i="16"/>
  <c r="O29" i="16" s="1"/>
  <c r="Q30" i="16"/>
  <c r="V30" i="16"/>
  <c r="V29" i="16" s="1"/>
  <c r="G31" i="16"/>
  <c r="I31" i="16"/>
  <c r="K31" i="16"/>
  <c r="M31" i="16"/>
  <c r="O31" i="16"/>
  <c r="Q31" i="16"/>
  <c r="Q29" i="16" s="1"/>
  <c r="V31" i="16"/>
  <c r="G32" i="16"/>
  <c r="G29" i="16" s="1"/>
  <c r="I32" i="16"/>
  <c r="K32" i="16"/>
  <c r="O32" i="16"/>
  <c r="Q32" i="16"/>
  <c r="V32" i="16"/>
  <c r="G33" i="16"/>
  <c r="I33" i="16"/>
  <c r="K33" i="16"/>
  <c r="M33" i="16"/>
  <c r="O33" i="16"/>
  <c r="Q33" i="16"/>
  <c r="V33" i="16"/>
  <c r="G34" i="16"/>
  <c r="M34" i="16" s="1"/>
  <c r="I34" i="16"/>
  <c r="K34" i="16"/>
  <c r="O34" i="16"/>
  <c r="Q34" i="16"/>
  <c r="V34" i="16"/>
  <c r="G35" i="16"/>
  <c r="M35" i="16" s="1"/>
  <c r="I35" i="16"/>
  <c r="K35" i="16"/>
  <c r="O35" i="16"/>
  <c r="Q35" i="16"/>
  <c r="V35" i="16"/>
  <c r="AF37" i="16"/>
  <c r="G67" i="15"/>
  <c r="BA36" i="15"/>
  <c r="BA34" i="15"/>
  <c r="BA32" i="15"/>
  <c r="BA30" i="15"/>
  <c r="BA22" i="15"/>
  <c r="BA18" i="15"/>
  <c r="BA16" i="15"/>
  <c r="BA14" i="15"/>
  <c r="BA12" i="15"/>
  <c r="BA10" i="15"/>
  <c r="G9" i="15"/>
  <c r="I9" i="15"/>
  <c r="K9" i="15"/>
  <c r="K8" i="15" s="1"/>
  <c r="M9" i="15"/>
  <c r="O9" i="15"/>
  <c r="O8" i="15" s="1"/>
  <c r="Q9" i="15"/>
  <c r="V9" i="15"/>
  <c r="V8" i="15" s="1"/>
  <c r="G11" i="15"/>
  <c r="I11" i="15"/>
  <c r="K11" i="15"/>
  <c r="M11" i="15"/>
  <c r="O11" i="15"/>
  <c r="Q11" i="15"/>
  <c r="Q8" i="15" s="1"/>
  <c r="V11" i="15"/>
  <c r="G13" i="15"/>
  <c r="G8" i="15" s="1"/>
  <c r="I13" i="15"/>
  <c r="K13" i="15"/>
  <c r="O13" i="15"/>
  <c r="Q13" i="15"/>
  <c r="V13" i="15"/>
  <c r="G15" i="15"/>
  <c r="M15" i="15" s="1"/>
  <c r="I15" i="15"/>
  <c r="I8" i="15" s="1"/>
  <c r="K15" i="15"/>
  <c r="O15" i="15"/>
  <c r="Q15" i="15"/>
  <c r="V15" i="15"/>
  <c r="G17" i="15"/>
  <c r="M17" i="15" s="1"/>
  <c r="I17" i="15"/>
  <c r="K17" i="15"/>
  <c r="O17" i="15"/>
  <c r="Q17" i="15"/>
  <c r="V17" i="15"/>
  <c r="G19" i="15"/>
  <c r="I19" i="15"/>
  <c r="K19" i="15"/>
  <c r="M19" i="15"/>
  <c r="O19" i="15"/>
  <c r="Q19" i="15"/>
  <c r="V19" i="15"/>
  <c r="G20" i="15"/>
  <c r="M20" i="15" s="1"/>
  <c r="I20" i="15"/>
  <c r="K20" i="15"/>
  <c r="O20" i="15"/>
  <c r="Q20" i="15"/>
  <c r="V20" i="15"/>
  <c r="G21" i="15"/>
  <c r="I21" i="15"/>
  <c r="K21" i="15"/>
  <c r="M21" i="15"/>
  <c r="O21" i="15"/>
  <c r="Q21" i="15"/>
  <c r="V21" i="15"/>
  <c r="G23" i="15"/>
  <c r="I23" i="15"/>
  <c r="K23" i="15"/>
  <c r="M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9" i="15"/>
  <c r="M29" i="15" s="1"/>
  <c r="I29" i="15"/>
  <c r="K29" i="15"/>
  <c r="K28" i="15" s="1"/>
  <c r="O29" i="15"/>
  <c r="O28" i="15" s="1"/>
  <c r="Q29" i="15"/>
  <c r="Q28" i="15" s="1"/>
  <c r="V29" i="15"/>
  <c r="G31" i="15"/>
  <c r="I31" i="15"/>
  <c r="K31" i="15"/>
  <c r="M31" i="15"/>
  <c r="O31" i="15"/>
  <c r="Q31" i="15"/>
  <c r="V31" i="15"/>
  <c r="G33" i="15"/>
  <c r="I33" i="15"/>
  <c r="K33" i="15"/>
  <c r="M33" i="15"/>
  <c r="O33" i="15"/>
  <c r="Q33" i="15"/>
  <c r="V33" i="15"/>
  <c r="V28" i="15" s="1"/>
  <c r="G35" i="15"/>
  <c r="I35" i="15"/>
  <c r="K35" i="15"/>
  <c r="M35" i="15"/>
  <c r="O35" i="15"/>
  <c r="Q35" i="15"/>
  <c r="V35" i="15"/>
  <c r="G37" i="15"/>
  <c r="M37" i="15" s="1"/>
  <c r="I37" i="15"/>
  <c r="K37" i="15"/>
  <c r="O37" i="15"/>
  <c r="Q37" i="15"/>
  <c r="V37" i="15"/>
  <c r="G39" i="15"/>
  <c r="I39" i="15"/>
  <c r="K39" i="15"/>
  <c r="M39" i="15"/>
  <c r="O39" i="15"/>
  <c r="Q39" i="15"/>
  <c r="V39" i="15"/>
  <c r="G41" i="15"/>
  <c r="M41" i="15" s="1"/>
  <c r="I41" i="15"/>
  <c r="K41" i="15"/>
  <c r="O41" i="15"/>
  <c r="Q41" i="15"/>
  <c r="V41" i="15"/>
  <c r="G43" i="15"/>
  <c r="I43" i="15"/>
  <c r="I28" i="15" s="1"/>
  <c r="K43" i="15"/>
  <c r="M43" i="15"/>
  <c r="O43" i="15"/>
  <c r="Q43" i="15"/>
  <c r="V43" i="15"/>
  <c r="G45" i="15"/>
  <c r="M45" i="15" s="1"/>
  <c r="I45" i="15"/>
  <c r="K45" i="15"/>
  <c r="O45" i="15"/>
  <c r="Q45" i="15"/>
  <c r="V45" i="15"/>
  <c r="G47" i="15"/>
  <c r="I47" i="15"/>
  <c r="K47" i="15"/>
  <c r="M47" i="15"/>
  <c r="O47" i="15"/>
  <c r="Q47" i="15"/>
  <c r="V47" i="15"/>
  <c r="G48" i="15"/>
  <c r="I48" i="15"/>
  <c r="K48" i="15"/>
  <c r="M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5" i="15"/>
  <c r="I55" i="15"/>
  <c r="K55" i="15"/>
  <c r="M55" i="15"/>
  <c r="O55" i="15"/>
  <c r="Q55" i="15"/>
  <c r="Q54" i="15" s="1"/>
  <c r="V55" i="15"/>
  <c r="V54" i="15" s="1"/>
  <c r="G56" i="15"/>
  <c r="I56" i="15"/>
  <c r="K56" i="15"/>
  <c r="M56" i="15"/>
  <c r="O56" i="15"/>
  <c r="O54" i="15" s="1"/>
  <c r="Q56" i="15"/>
  <c r="V56" i="15"/>
  <c r="G57" i="15"/>
  <c r="I57" i="15"/>
  <c r="K57" i="15"/>
  <c r="M57" i="15"/>
  <c r="O57" i="15"/>
  <c r="Q57" i="15"/>
  <c r="V57" i="15"/>
  <c r="G58" i="15"/>
  <c r="M58" i="15" s="1"/>
  <c r="I58" i="15"/>
  <c r="K58" i="15"/>
  <c r="O58" i="15"/>
  <c r="Q58" i="15"/>
  <c r="V58" i="15"/>
  <c r="G59" i="15"/>
  <c r="I59" i="15"/>
  <c r="I54" i="15" s="1"/>
  <c r="K59" i="15"/>
  <c r="M59" i="15"/>
  <c r="O59" i="15"/>
  <c r="Q59" i="15"/>
  <c r="V59" i="15"/>
  <c r="G60" i="15"/>
  <c r="M60" i="15" s="1"/>
  <c r="I60" i="15"/>
  <c r="K60" i="15"/>
  <c r="O60" i="15"/>
  <c r="Q60" i="15"/>
  <c r="V60" i="15"/>
  <c r="G61" i="15"/>
  <c r="I61" i="15"/>
  <c r="K61" i="15"/>
  <c r="M61" i="15"/>
  <c r="O61" i="15"/>
  <c r="Q61" i="15"/>
  <c r="V61" i="15"/>
  <c r="G62" i="15"/>
  <c r="M62" i="15" s="1"/>
  <c r="I62" i="15"/>
  <c r="K62" i="15"/>
  <c r="K54" i="15" s="1"/>
  <c r="O62" i="15"/>
  <c r="Q62" i="15"/>
  <c r="V62" i="15"/>
  <c r="G63" i="15"/>
  <c r="I63" i="15"/>
  <c r="K63" i="15"/>
  <c r="M63" i="15"/>
  <c r="O63" i="15"/>
  <c r="Q63" i="15"/>
  <c r="V63" i="15"/>
  <c r="G64" i="15"/>
  <c r="I64" i="15"/>
  <c r="K64" i="15"/>
  <c r="M64" i="15"/>
  <c r="O64" i="15"/>
  <c r="Q64" i="15"/>
  <c r="V64" i="15"/>
  <c r="G65" i="15"/>
  <c r="I65" i="15"/>
  <c r="K65" i="15"/>
  <c r="M65" i="15"/>
  <c r="O65" i="15"/>
  <c r="Q65" i="15"/>
  <c r="V65" i="15"/>
  <c r="AF67" i="15"/>
  <c r="G2036" i="14"/>
  <c r="BA2008" i="14"/>
  <c r="BA2000" i="14"/>
  <c r="BA1746" i="14"/>
  <c r="BA1584" i="14"/>
  <c r="BA1574" i="14"/>
  <c r="BA1554" i="14"/>
  <c r="BA1551" i="14"/>
  <c r="BA1542" i="14"/>
  <c r="BA1541" i="14"/>
  <c r="BA1540" i="14"/>
  <c r="BA1539" i="14"/>
  <c r="BA1523" i="14"/>
  <c r="BA1520" i="14"/>
  <c r="BA1514" i="14"/>
  <c r="BA1513" i="14"/>
  <c r="BA1478" i="14"/>
  <c r="BA1477" i="14"/>
  <c r="BA554" i="14"/>
  <c r="BA548" i="14"/>
  <c r="BA388" i="14"/>
  <c r="BA386" i="14"/>
  <c r="BA327" i="14"/>
  <c r="BA296" i="14"/>
  <c r="BA232" i="14"/>
  <c r="BA192" i="14"/>
  <c r="BA136" i="14"/>
  <c r="BA132" i="14"/>
  <c r="BA117" i="14"/>
  <c r="BA113" i="14"/>
  <c r="BA107" i="14"/>
  <c r="BA106" i="14"/>
  <c r="BA105" i="14"/>
  <c r="BA104" i="14"/>
  <c r="BA103" i="14"/>
  <c r="BA88" i="14"/>
  <c r="BA79" i="14"/>
  <c r="BA75" i="14"/>
  <c r="G8" i="14"/>
  <c r="K8" i="14"/>
  <c r="G9" i="14"/>
  <c r="I9" i="14"/>
  <c r="I8" i="14" s="1"/>
  <c r="K9" i="14"/>
  <c r="M9" i="14"/>
  <c r="O9" i="14"/>
  <c r="O8" i="14" s="1"/>
  <c r="Q9" i="14"/>
  <c r="Q8" i="14" s="1"/>
  <c r="V9" i="14"/>
  <c r="G14" i="14"/>
  <c r="M14" i="14" s="1"/>
  <c r="I14" i="14"/>
  <c r="K14" i="14"/>
  <c r="O14" i="14"/>
  <c r="Q14" i="14"/>
  <c r="V14" i="14"/>
  <c r="G17" i="14"/>
  <c r="I17" i="14"/>
  <c r="K17" i="14"/>
  <c r="M17" i="14"/>
  <c r="O17" i="14"/>
  <c r="Q17" i="14"/>
  <c r="V17" i="14"/>
  <c r="G21" i="14"/>
  <c r="I21" i="14"/>
  <c r="K21" i="14"/>
  <c r="M21" i="14"/>
  <c r="O21" i="14"/>
  <c r="Q21" i="14"/>
  <c r="V21" i="14"/>
  <c r="V8" i="14" s="1"/>
  <c r="G24" i="14"/>
  <c r="G23" i="14" s="1"/>
  <c r="I24" i="14"/>
  <c r="I23" i="14" s="1"/>
  <c r="K24" i="14"/>
  <c r="K23" i="14" s="1"/>
  <c r="O24" i="14"/>
  <c r="O23" i="14" s="1"/>
  <c r="Q24" i="14"/>
  <c r="V24" i="14"/>
  <c r="V23" i="14" s="1"/>
  <c r="G28" i="14"/>
  <c r="I28" i="14"/>
  <c r="K28" i="14"/>
  <c r="M28" i="14"/>
  <c r="O28" i="14"/>
  <c r="Q28" i="14"/>
  <c r="V28" i="14"/>
  <c r="G34" i="14"/>
  <c r="M34" i="14" s="1"/>
  <c r="I34" i="14"/>
  <c r="K34" i="14"/>
  <c r="O34" i="14"/>
  <c r="Q34" i="14"/>
  <c r="V34" i="14"/>
  <c r="G39" i="14"/>
  <c r="I39" i="14"/>
  <c r="K39" i="14"/>
  <c r="M39" i="14"/>
  <c r="O39" i="14"/>
  <c r="Q39" i="14"/>
  <c r="V39" i="14"/>
  <c r="G48" i="14"/>
  <c r="M48" i="14" s="1"/>
  <c r="I48" i="14"/>
  <c r="K48" i="14"/>
  <c r="O48" i="14"/>
  <c r="Q48" i="14"/>
  <c r="V48" i="14"/>
  <c r="G54" i="14"/>
  <c r="I54" i="14"/>
  <c r="K54" i="14"/>
  <c r="M54" i="14"/>
  <c r="O54" i="14"/>
  <c r="Q54" i="14"/>
  <c r="Q23" i="14" s="1"/>
  <c r="V54" i="14"/>
  <c r="G57" i="14"/>
  <c r="I57" i="14"/>
  <c r="K57" i="14"/>
  <c r="M57" i="14"/>
  <c r="O57" i="14"/>
  <c r="Q57" i="14"/>
  <c r="V57" i="14"/>
  <c r="G60" i="14"/>
  <c r="I60" i="14"/>
  <c r="K60" i="14"/>
  <c r="M60" i="14"/>
  <c r="O60" i="14"/>
  <c r="Q60" i="14"/>
  <c r="V60" i="14"/>
  <c r="G63" i="14"/>
  <c r="M63" i="14" s="1"/>
  <c r="I63" i="14"/>
  <c r="K63" i="14"/>
  <c r="O63" i="14"/>
  <c r="Q63" i="14"/>
  <c r="V63" i="14"/>
  <c r="G69" i="14"/>
  <c r="M69" i="14" s="1"/>
  <c r="I69" i="14"/>
  <c r="K69" i="14"/>
  <c r="O69" i="14"/>
  <c r="Q69" i="14"/>
  <c r="V69" i="14"/>
  <c r="G74" i="14"/>
  <c r="M74" i="14" s="1"/>
  <c r="I74" i="14"/>
  <c r="K74" i="14"/>
  <c r="O74" i="14"/>
  <c r="Q74" i="14"/>
  <c r="V74" i="14"/>
  <c r="G78" i="14"/>
  <c r="I78" i="14"/>
  <c r="K78" i="14"/>
  <c r="M78" i="14"/>
  <c r="O78" i="14"/>
  <c r="Q78" i="14"/>
  <c r="V78" i="14"/>
  <c r="G87" i="14"/>
  <c r="M87" i="14" s="1"/>
  <c r="I87" i="14"/>
  <c r="K87" i="14"/>
  <c r="O87" i="14"/>
  <c r="Q87" i="14"/>
  <c r="V87" i="14"/>
  <c r="Q93" i="14"/>
  <c r="G94" i="14"/>
  <c r="I94" i="14"/>
  <c r="K94" i="14"/>
  <c r="K93" i="14" s="1"/>
  <c r="M94" i="14"/>
  <c r="O94" i="14"/>
  <c r="O93" i="14" s="1"/>
  <c r="Q94" i="14"/>
  <c r="V94" i="14"/>
  <c r="V93" i="14" s="1"/>
  <c r="G98" i="14"/>
  <c r="G93" i="14" s="1"/>
  <c r="I98" i="14"/>
  <c r="K98" i="14"/>
  <c r="M98" i="14"/>
  <c r="O98" i="14"/>
  <c r="Q98" i="14"/>
  <c r="V98" i="14"/>
  <c r="G101" i="14"/>
  <c r="M101" i="14" s="1"/>
  <c r="M93" i="14" s="1"/>
  <c r="I101" i="14"/>
  <c r="K101" i="14"/>
  <c r="O101" i="14"/>
  <c r="Q101" i="14"/>
  <c r="V101" i="14"/>
  <c r="G111" i="14"/>
  <c r="I111" i="14"/>
  <c r="I93" i="14" s="1"/>
  <c r="K111" i="14"/>
  <c r="M111" i="14"/>
  <c r="O111" i="14"/>
  <c r="Q111" i="14"/>
  <c r="V111" i="14"/>
  <c r="G116" i="14"/>
  <c r="M116" i="14" s="1"/>
  <c r="I116" i="14"/>
  <c r="K116" i="14"/>
  <c r="O116" i="14"/>
  <c r="Q116" i="14"/>
  <c r="V116" i="14"/>
  <c r="G121" i="14"/>
  <c r="M121" i="14" s="1"/>
  <c r="I121" i="14"/>
  <c r="I120" i="14" s="1"/>
  <c r="K121" i="14"/>
  <c r="K120" i="14" s="1"/>
  <c r="O121" i="14"/>
  <c r="O120" i="14" s="1"/>
  <c r="Q121" i="14"/>
  <c r="Q120" i="14" s="1"/>
  <c r="V121" i="14"/>
  <c r="G131" i="14"/>
  <c r="I131" i="14"/>
  <c r="K131" i="14"/>
  <c r="M131" i="14"/>
  <c r="O131" i="14"/>
  <c r="Q131" i="14"/>
  <c r="V131" i="14"/>
  <c r="V120" i="14" s="1"/>
  <c r="G135" i="14"/>
  <c r="I135" i="14"/>
  <c r="K135" i="14"/>
  <c r="M135" i="14"/>
  <c r="O135" i="14"/>
  <c r="Q135" i="14"/>
  <c r="V135" i="14"/>
  <c r="G138" i="14"/>
  <c r="I138" i="14"/>
  <c r="K138" i="14"/>
  <c r="M138" i="14"/>
  <c r="O138" i="14"/>
  <c r="Q138" i="14"/>
  <c r="V138" i="14"/>
  <c r="G141" i="14"/>
  <c r="M141" i="14" s="1"/>
  <c r="I141" i="14"/>
  <c r="K141" i="14"/>
  <c r="O141" i="14"/>
  <c r="Q141" i="14"/>
  <c r="V141" i="14"/>
  <c r="G188" i="14"/>
  <c r="M188" i="14" s="1"/>
  <c r="I188" i="14"/>
  <c r="K188" i="14"/>
  <c r="O188" i="14"/>
  <c r="Q188" i="14"/>
  <c r="V188" i="14"/>
  <c r="G191" i="14"/>
  <c r="G190" i="14" s="1"/>
  <c r="I191" i="14"/>
  <c r="I190" i="14" s="1"/>
  <c r="K191" i="14"/>
  <c r="M191" i="14"/>
  <c r="O191" i="14"/>
  <c r="O190" i="14" s="1"/>
  <c r="Q191" i="14"/>
  <c r="V191" i="14"/>
  <c r="G231" i="14"/>
  <c r="M231" i="14" s="1"/>
  <c r="I231" i="14"/>
  <c r="K231" i="14"/>
  <c r="O231" i="14"/>
  <c r="Q231" i="14"/>
  <c r="Q190" i="14" s="1"/>
  <c r="V231" i="14"/>
  <c r="G259" i="14"/>
  <c r="I259" i="14"/>
  <c r="K259" i="14"/>
  <c r="M259" i="14"/>
  <c r="O259" i="14"/>
  <c r="Q259" i="14"/>
  <c r="V259" i="14"/>
  <c r="G270" i="14"/>
  <c r="I270" i="14"/>
  <c r="K270" i="14"/>
  <c r="M270" i="14"/>
  <c r="O270" i="14"/>
  <c r="Q270" i="14"/>
  <c r="V270" i="14"/>
  <c r="V190" i="14" s="1"/>
  <c r="G272" i="14"/>
  <c r="I272" i="14"/>
  <c r="K272" i="14"/>
  <c r="M272" i="14"/>
  <c r="O272" i="14"/>
  <c r="Q272" i="14"/>
  <c r="V272" i="14"/>
  <c r="G277" i="14"/>
  <c r="M277" i="14" s="1"/>
  <c r="I277" i="14"/>
  <c r="K277" i="14"/>
  <c r="O277" i="14"/>
  <c r="Q277" i="14"/>
  <c r="V277" i="14"/>
  <c r="G285" i="14"/>
  <c r="M285" i="14" s="1"/>
  <c r="I285" i="14"/>
  <c r="K285" i="14"/>
  <c r="O285" i="14"/>
  <c r="Q285" i="14"/>
  <c r="V285" i="14"/>
  <c r="G287" i="14"/>
  <c r="M287" i="14" s="1"/>
  <c r="I287" i="14"/>
  <c r="K287" i="14"/>
  <c r="K190" i="14" s="1"/>
  <c r="O287" i="14"/>
  <c r="Q287" i="14"/>
  <c r="V287" i="14"/>
  <c r="G293" i="14"/>
  <c r="I293" i="14"/>
  <c r="K293" i="14"/>
  <c r="M293" i="14"/>
  <c r="O293" i="14"/>
  <c r="Q293" i="14"/>
  <c r="V293" i="14"/>
  <c r="G295" i="14"/>
  <c r="M295" i="14" s="1"/>
  <c r="I295" i="14"/>
  <c r="K295" i="14"/>
  <c r="O295" i="14"/>
  <c r="Q295" i="14"/>
  <c r="V295" i="14"/>
  <c r="Q298" i="14"/>
  <c r="G299" i="14"/>
  <c r="I299" i="14"/>
  <c r="K299" i="14"/>
  <c r="M299" i="14"/>
  <c r="O299" i="14"/>
  <c r="O298" i="14" s="1"/>
  <c r="Q299" i="14"/>
  <c r="V299" i="14"/>
  <c r="V298" i="14" s="1"/>
  <c r="G305" i="14"/>
  <c r="I305" i="14"/>
  <c r="K305" i="14"/>
  <c r="M305" i="14"/>
  <c r="O305" i="14"/>
  <c r="Q305" i="14"/>
  <c r="V305" i="14"/>
  <c r="G311" i="14"/>
  <c r="G298" i="14" s="1"/>
  <c r="I311" i="14"/>
  <c r="K311" i="14"/>
  <c r="O311" i="14"/>
  <c r="Q311" i="14"/>
  <c r="V311" i="14"/>
  <c r="G316" i="14"/>
  <c r="M316" i="14" s="1"/>
  <c r="I316" i="14"/>
  <c r="I298" i="14" s="1"/>
  <c r="K316" i="14"/>
  <c r="O316" i="14"/>
  <c r="Q316" i="14"/>
  <c r="V316" i="14"/>
  <c r="G321" i="14"/>
  <c r="M321" i="14" s="1"/>
  <c r="I321" i="14"/>
  <c r="K321" i="14"/>
  <c r="K298" i="14" s="1"/>
  <c r="O321" i="14"/>
  <c r="Q321" i="14"/>
  <c r="V321" i="14"/>
  <c r="G326" i="14"/>
  <c r="I326" i="14"/>
  <c r="K326" i="14"/>
  <c r="M326" i="14"/>
  <c r="O326" i="14"/>
  <c r="Q326" i="14"/>
  <c r="V326" i="14"/>
  <c r="G331" i="14"/>
  <c r="M331" i="14" s="1"/>
  <c r="I331" i="14"/>
  <c r="K331" i="14"/>
  <c r="O331" i="14"/>
  <c r="Q331" i="14"/>
  <c r="V331" i="14"/>
  <c r="G343" i="14"/>
  <c r="I343" i="14"/>
  <c r="K343" i="14"/>
  <c r="M343" i="14"/>
  <c r="O343" i="14"/>
  <c r="O342" i="14" s="1"/>
  <c r="Q343" i="14"/>
  <c r="V343" i="14"/>
  <c r="V342" i="14" s="1"/>
  <c r="G348" i="14"/>
  <c r="I348" i="14"/>
  <c r="K348" i="14"/>
  <c r="M348" i="14"/>
  <c r="O348" i="14"/>
  <c r="Q348" i="14"/>
  <c r="V348" i="14"/>
  <c r="G355" i="14"/>
  <c r="G342" i="14" s="1"/>
  <c r="I355" i="14"/>
  <c r="K355" i="14"/>
  <c r="O355" i="14"/>
  <c r="Q355" i="14"/>
  <c r="V355" i="14"/>
  <c r="G358" i="14"/>
  <c r="M358" i="14" s="1"/>
  <c r="I358" i="14"/>
  <c r="I342" i="14" s="1"/>
  <c r="K358" i="14"/>
  <c r="O358" i="14"/>
  <c r="Q358" i="14"/>
  <c r="V358" i="14"/>
  <c r="G361" i="14"/>
  <c r="M361" i="14" s="1"/>
  <c r="I361" i="14"/>
  <c r="K361" i="14"/>
  <c r="K342" i="14" s="1"/>
  <c r="O361" i="14"/>
  <c r="Q361" i="14"/>
  <c r="V361" i="14"/>
  <c r="G363" i="14"/>
  <c r="I363" i="14"/>
  <c r="K363" i="14"/>
  <c r="M363" i="14"/>
  <c r="O363" i="14"/>
  <c r="Q363" i="14"/>
  <c r="V363" i="14"/>
  <c r="G365" i="14"/>
  <c r="M365" i="14" s="1"/>
  <c r="I365" i="14"/>
  <c r="K365" i="14"/>
  <c r="O365" i="14"/>
  <c r="Q365" i="14"/>
  <c r="V365" i="14"/>
  <c r="G368" i="14"/>
  <c r="I368" i="14"/>
  <c r="K368" i="14"/>
  <c r="M368" i="14"/>
  <c r="O368" i="14"/>
  <c r="Q368" i="14"/>
  <c r="Q342" i="14" s="1"/>
  <c r="V368" i="14"/>
  <c r="G381" i="14"/>
  <c r="I381" i="14"/>
  <c r="K381" i="14"/>
  <c r="M381" i="14"/>
  <c r="O381" i="14"/>
  <c r="Q381" i="14"/>
  <c r="V381" i="14"/>
  <c r="G385" i="14"/>
  <c r="G384" i="14" s="1"/>
  <c r="I385" i="14"/>
  <c r="I384" i="14" s="1"/>
  <c r="K385" i="14"/>
  <c r="O385" i="14"/>
  <c r="Q385" i="14"/>
  <c r="Q384" i="14" s="1"/>
  <c r="V385" i="14"/>
  <c r="V384" i="14" s="1"/>
  <c r="G392" i="14"/>
  <c r="I392" i="14"/>
  <c r="K392" i="14"/>
  <c r="M392" i="14"/>
  <c r="O392" i="14"/>
  <c r="Q392" i="14"/>
  <c r="V392" i="14"/>
  <c r="G395" i="14"/>
  <c r="M395" i="14" s="1"/>
  <c r="I395" i="14"/>
  <c r="K395" i="14"/>
  <c r="K384" i="14" s="1"/>
  <c r="O395" i="14"/>
  <c r="Q395" i="14"/>
  <c r="V395" i="14"/>
  <c r="G398" i="14"/>
  <c r="I398" i="14"/>
  <c r="K398" i="14"/>
  <c r="M398" i="14"/>
  <c r="O398" i="14"/>
  <c r="Q398" i="14"/>
  <c r="V398" i="14"/>
  <c r="G401" i="14"/>
  <c r="M401" i="14" s="1"/>
  <c r="I401" i="14"/>
  <c r="K401" i="14"/>
  <c r="O401" i="14"/>
  <c r="O384" i="14" s="1"/>
  <c r="Q401" i="14"/>
  <c r="V401" i="14"/>
  <c r="G406" i="14"/>
  <c r="I406" i="14"/>
  <c r="K406" i="14"/>
  <c r="M406" i="14"/>
  <c r="O406" i="14"/>
  <c r="Q406" i="14"/>
  <c r="V406" i="14"/>
  <c r="G410" i="14"/>
  <c r="I410" i="14"/>
  <c r="K410" i="14"/>
  <c r="M410" i="14"/>
  <c r="O410" i="14"/>
  <c r="Q410" i="14"/>
  <c r="V410" i="14"/>
  <c r="K411" i="14"/>
  <c r="O411" i="14"/>
  <c r="G412" i="14"/>
  <c r="G411" i="14" s="1"/>
  <c r="I412" i="14"/>
  <c r="I411" i="14" s="1"/>
  <c r="K412" i="14"/>
  <c r="O412" i="14"/>
  <c r="Q412" i="14"/>
  <c r="Q411" i="14" s="1"/>
  <c r="V412" i="14"/>
  <c r="V411" i="14" s="1"/>
  <c r="G418" i="14"/>
  <c r="M418" i="14" s="1"/>
  <c r="I418" i="14"/>
  <c r="K418" i="14"/>
  <c r="O418" i="14"/>
  <c r="Q418" i="14"/>
  <c r="V418" i="14"/>
  <c r="K424" i="14"/>
  <c r="Q424" i="14"/>
  <c r="V424" i="14"/>
  <c r="G425" i="14"/>
  <c r="G424" i="14" s="1"/>
  <c r="I425" i="14"/>
  <c r="I424" i="14" s="1"/>
  <c r="K425" i="14"/>
  <c r="M425" i="14"/>
  <c r="M424" i="14" s="1"/>
  <c r="O425" i="14"/>
  <c r="O424" i="14" s="1"/>
  <c r="Q425" i="14"/>
  <c r="V425" i="14"/>
  <c r="G432" i="14"/>
  <c r="I432" i="14"/>
  <c r="I431" i="14" s="1"/>
  <c r="K432" i="14"/>
  <c r="K431" i="14" s="1"/>
  <c r="M432" i="14"/>
  <c r="O432" i="14"/>
  <c r="Q432" i="14"/>
  <c r="Q431" i="14" s="1"/>
  <c r="V432" i="14"/>
  <c r="V431" i="14" s="1"/>
  <c r="G434" i="14"/>
  <c r="I434" i="14"/>
  <c r="K434" i="14"/>
  <c r="M434" i="14"/>
  <c r="O434" i="14"/>
  <c r="Q434" i="14"/>
  <c r="V434" i="14"/>
  <c r="G437" i="14"/>
  <c r="I437" i="14"/>
  <c r="K437" i="14"/>
  <c r="M437" i="14"/>
  <c r="O437" i="14"/>
  <c r="Q437" i="14"/>
  <c r="V437" i="14"/>
  <c r="G443" i="14"/>
  <c r="M443" i="14" s="1"/>
  <c r="I443" i="14"/>
  <c r="K443" i="14"/>
  <c r="O443" i="14"/>
  <c r="Q443" i="14"/>
  <c r="V443" i="14"/>
  <c r="G449" i="14"/>
  <c r="M449" i="14" s="1"/>
  <c r="I449" i="14"/>
  <c r="K449" i="14"/>
  <c r="O449" i="14"/>
  <c r="Q449" i="14"/>
  <c r="V449" i="14"/>
  <c r="G464" i="14"/>
  <c r="M464" i="14" s="1"/>
  <c r="I464" i="14"/>
  <c r="K464" i="14"/>
  <c r="O464" i="14"/>
  <c r="Q464" i="14"/>
  <c r="V464" i="14"/>
  <c r="G478" i="14"/>
  <c r="I478" i="14"/>
  <c r="K478" i="14"/>
  <c r="M478" i="14"/>
  <c r="O478" i="14"/>
  <c r="Q478" i="14"/>
  <c r="V478" i="14"/>
  <c r="G482" i="14"/>
  <c r="M482" i="14" s="1"/>
  <c r="I482" i="14"/>
  <c r="K482" i="14"/>
  <c r="O482" i="14"/>
  <c r="O431" i="14" s="1"/>
  <c r="Q482" i="14"/>
  <c r="V482" i="14"/>
  <c r="G495" i="14"/>
  <c r="I495" i="14"/>
  <c r="K495" i="14"/>
  <c r="M495" i="14"/>
  <c r="O495" i="14"/>
  <c r="Q495" i="14"/>
  <c r="V495" i="14"/>
  <c r="G504" i="14"/>
  <c r="I504" i="14"/>
  <c r="K504" i="14"/>
  <c r="M504" i="14"/>
  <c r="O504" i="14"/>
  <c r="Q504" i="14"/>
  <c r="V504" i="14"/>
  <c r="G513" i="14"/>
  <c r="I513" i="14"/>
  <c r="K513" i="14"/>
  <c r="M513" i="14"/>
  <c r="O513" i="14"/>
  <c r="Q513" i="14"/>
  <c r="V513" i="14"/>
  <c r="G518" i="14"/>
  <c r="M518" i="14" s="1"/>
  <c r="I518" i="14"/>
  <c r="K518" i="14"/>
  <c r="O518" i="14"/>
  <c r="Q518" i="14"/>
  <c r="V518" i="14"/>
  <c r="I523" i="14"/>
  <c r="Q523" i="14"/>
  <c r="G524" i="14"/>
  <c r="M524" i="14" s="1"/>
  <c r="I524" i="14"/>
  <c r="K524" i="14"/>
  <c r="K523" i="14" s="1"/>
  <c r="O524" i="14"/>
  <c r="Q524" i="14"/>
  <c r="V524" i="14"/>
  <c r="V523" i="14" s="1"/>
  <c r="G533" i="14"/>
  <c r="I533" i="14"/>
  <c r="K533" i="14"/>
  <c r="M533" i="14"/>
  <c r="O533" i="14"/>
  <c r="Q533" i="14"/>
  <c r="V533" i="14"/>
  <c r="G536" i="14"/>
  <c r="M536" i="14" s="1"/>
  <c r="I536" i="14"/>
  <c r="K536" i="14"/>
  <c r="O536" i="14"/>
  <c r="O523" i="14" s="1"/>
  <c r="Q536" i="14"/>
  <c r="V536" i="14"/>
  <c r="G539" i="14"/>
  <c r="I539" i="14"/>
  <c r="K539" i="14"/>
  <c r="K538" i="14" s="1"/>
  <c r="M539" i="14"/>
  <c r="O539" i="14"/>
  <c r="O538" i="14" s="1"/>
  <c r="Q539" i="14"/>
  <c r="V539" i="14"/>
  <c r="V538" i="14" s="1"/>
  <c r="G543" i="14"/>
  <c r="I543" i="14"/>
  <c r="K543" i="14"/>
  <c r="M543" i="14"/>
  <c r="O543" i="14"/>
  <c r="Q543" i="14"/>
  <c r="V543" i="14"/>
  <c r="G547" i="14"/>
  <c r="G538" i="14" s="1"/>
  <c r="I547" i="14"/>
  <c r="K547" i="14"/>
  <c r="O547" i="14"/>
  <c r="Q547" i="14"/>
  <c r="V547" i="14"/>
  <c r="G553" i="14"/>
  <c r="M553" i="14" s="1"/>
  <c r="I553" i="14"/>
  <c r="I538" i="14" s="1"/>
  <c r="K553" i="14"/>
  <c r="O553" i="14"/>
  <c r="Q553" i="14"/>
  <c r="V553" i="14"/>
  <c r="G558" i="14"/>
  <c r="M558" i="14" s="1"/>
  <c r="I558" i="14"/>
  <c r="K558" i="14"/>
  <c r="O558" i="14"/>
  <c r="Q558" i="14"/>
  <c r="V558" i="14"/>
  <c r="G566" i="14"/>
  <c r="I566" i="14"/>
  <c r="K566" i="14"/>
  <c r="M566" i="14"/>
  <c r="O566" i="14"/>
  <c r="Q566" i="14"/>
  <c r="V566" i="14"/>
  <c r="G568" i="14"/>
  <c r="M568" i="14" s="1"/>
  <c r="I568" i="14"/>
  <c r="K568" i="14"/>
  <c r="O568" i="14"/>
  <c r="Q568" i="14"/>
  <c r="V568" i="14"/>
  <c r="G573" i="14"/>
  <c r="I573" i="14"/>
  <c r="K573" i="14"/>
  <c r="M573" i="14"/>
  <c r="O573" i="14"/>
  <c r="Q573" i="14"/>
  <c r="Q538" i="14" s="1"/>
  <c r="V573" i="14"/>
  <c r="G582" i="14"/>
  <c r="I582" i="14"/>
  <c r="K582" i="14"/>
  <c r="M582" i="14"/>
  <c r="O582" i="14"/>
  <c r="Q582" i="14"/>
  <c r="V582" i="14"/>
  <c r="G587" i="14"/>
  <c r="I587" i="14"/>
  <c r="K587" i="14"/>
  <c r="M587" i="14"/>
  <c r="O587" i="14"/>
  <c r="Q587" i="14"/>
  <c r="V587" i="14"/>
  <c r="G595" i="14"/>
  <c r="M595" i="14" s="1"/>
  <c r="I595" i="14"/>
  <c r="K595" i="14"/>
  <c r="O595" i="14"/>
  <c r="Q595" i="14"/>
  <c r="V595" i="14"/>
  <c r="G598" i="14"/>
  <c r="M598" i="14" s="1"/>
  <c r="I598" i="14"/>
  <c r="K598" i="14"/>
  <c r="K597" i="14" s="1"/>
  <c r="O598" i="14"/>
  <c r="Q598" i="14"/>
  <c r="V598" i="14"/>
  <c r="V597" i="14" s="1"/>
  <c r="G604" i="14"/>
  <c r="I604" i="14"/>
  <c r="K604" i="14"/>
  <c r="M604" i="14"/>
  <c r="O604" i="14"/>
  <c r="Q604" i="14"/>
  <c r="V604" i="14"/>
  <c r="G608" i="14"/>
  <c r="M608" i="14" s="1"/>
  <c r="I608" i="14"/>
  <c r="K608" i="14"/>
  <c r="O608" i="14"/>
  <c r="O597" i="14" s="1"/>
  <c r="Q608" i="14"/>
  <c r="V608" i="14"/>
  <c r="G618" i="14"/>
  <c r="I618" i="14"/>
  <c r="K618" i="14"/>
  <c r="M618" i="14"/>
  <c r="O618" i="14"/>
  <c r="Q618" i="14"/>
  <c r="Q597" i="14" s="1"/>
  <c r="V618" i="14"/>
  <c r="G627" i="14"/>
  <c r="I627" i="14"/>
  <c r="K627" i="14"/>
  <c r="M627" i="14"/>
  <c r="O627" i="14"/>
  <c r="Q627" i="14"/>
  <c r="V627" i="14"/>
  <c r="G637" i="14"/>
  <c r="I637" i="14"/>
  <c r="K637" i="14"/>
  <c r="M637" i="14"/>
  <c r="O637" i="14"/>
  <c r="Q637" i="14"/>
  <c r="V637" i="14"/>
  <c r="G643" i="14"/>
  <c r="M643" i="14" s="1"/>
  <c r="I643" i="14"/>
  <c r="K643" i="14"/>
  <c r="O643" i="14"/>
  <c r="Q643" i="14"/>
  <c r="V643" i="14"/>
  <c r="G651" i="14"/>
  <c r="M651" i="14" s="1"/>
  <c r="I651" i="14"/>
  <c r="I597" i="14" s="1"/>
  <c r="K651" i="14"/>
  <c r="O651" i="14"/>
  <c r="Q651" i="14"/>
  <c r="V651" i="14"/>
  <c r="G664" i="14"/>
  <c r="M664" i="14" s="1"/>
  <c r="I664" i="14"/>
  <c r="K664" i="14"/>
  <c r="O664" i="14"/>
  <c r="Q664" i="14"/>
  <c r="V664" i="14"/>
  <c r="G666" i="14"/>
  <c r="I666" i="14"/>
  <c r="K666" i="14"/>
  <c r="M666" i="14"/>
  <c r="O666" i="14"/>
  <c r="Q666" i="14"/>
  <c r="V666" i="14"/>
  <c r="G669" i="14"/>
  <c r="M669" i="14" s="1"/>
  <c r="I669" i="14"/>
  <c r="K669" i="14"/>
  <c r="O669" i="14"/>
  <c r="Q669" i="14"/>
  <c r="V669" i="14"/>
  <c r="G673" i="14"/>
  <c r="I673" i="14"/>
  <c r="K673" i="14"/>
  <c r="M673" i="14"/>
  <c r="O673" i="14"/>
  <c r="Q673" i="14"/>
  <c r="V673" i="14"/>
  <c r="G677" i="14"/>
  <c r="I677" i="14"/>
  <c r="K677" i="14"/>
  <c r="M677" i="14"/>
  <c r="O677" i="14"/>
  <c r="Q677" i="14"/>
  <c r="V677" i="14"/>
  <c r="G681" i="14"/>
  <c r="I681" i="14"/>
  <c r="K681" i="14"/>
  <c r="M681" i="14"/>
  <c r="O681" i="14"/>
  <c r="Q681" i="14"/>
  <c r="V681" i="14"/>
  <c r="G685" i="14"/>
  <c r="M685" i="14" s="1"/>
  <c r="I685" i="14"/>
  <c r="K685" i="14"/>
  <c r="O685" i="14"/>
  <c r="Q685" i="14"/>
  <c r="V685" i="14"/>
  <c r="G689" i="14"/>
  <c r="M689" i="14" s="1"/>
  <c r="I689" i="14"/>
  <c r="K689" i="14"/>
  <c r="O689" i="14"/>
  <c r="Q689" i="14"/>
  <c r="V689" i="14"/>
  <c r="G693" i="14"/>
  <c r="M693" i="14" s="1"/>
  <c r="I693" i="14"/>
  <c r="K693" i="14"/>
  <c r="O693" i="14"/>
  <c r="Q693" i="14"/>
  <c r="V693" i="14"/>
  <c r="G703" i="14"/>
  <c r="I703" i="14"/>
  <c r="K703" i="14"/>
  <c r="M703" i="14"/>
  <c r="O703" i="14"/>
  <c r="Q703" i="14"/>
  <c r="V703" i="14"/>
  <c r="G713" i="14"/>
  <c r="M713" i="14" s="1"/>
  <c r="I713" i="14"/>
  <c r="K713" i="14"/>
  <c r="O713" i="14"/>
  <c r="Q713" i="14"/>
  <c r="V713" i="14"/>
  <c r="G719" i="14"/>
  <c r="I719" i="14"/>
  <c r="K719" i="14"/>
  <c r="K718" i="14" s="1"/>
  <c r="M719" i="14"/>
  <c r="O719" i="14"/>
  <c r="O718" i="14" s="1"/>
  <c r="Q719" i="14"/>
  <c r="V719" i="14"/>
  <c r="V718" i="14" s="1"/>
  <c r="G728" i="14"/>
  <c r="I728" i="14"/>
  <c r="K728" i="14"/>
  <c r="M728" i="14"/>
  <c r="O728" i="14"/>
  <c r="Q728" i="14"/>
  <c r="V728" i="14"/>
  <c r="G733" i="14"/>
  <c r="G718" i="14" s="1"/>
  <c r="I733" i="14"/>
  <c r="K733" i="14"/>
  <c r="O733" i="14"/>
  <c r="Q733" i="14"/>
  <c r="V733" i="14"/>
  <c r="G738" i="14"/>
  <c r="M738" i="14" s="1"/>
  <c r="I738" i="14"/>
  <c r="I718" i="14" s="1"/>
  <c r="K738" i="14"/>
  <c r="O738" i="14"/>
  <c r="Q738" i="14"/>
  <c r="V738" i="14"/>
  <c r="G743" i="14"/>
  <c r="M743" i="14" s="1"/>
  <c r="I743" i="14"/>
  <c r="K743" i="14"/>
  <c r="O743" i="14"/>
  <c r="Q743" i="14"/>
  <c r="V743" i="14"/>
  <c r="G748" i="14"/>
  <c r="I748" i="14"/>
  <c r="K748" i="14"/>
  <c r="M748" i="14"/>
  <c r="O748" i="14"/>
  <c r="Q748" i="14"/>
  <c r="V748" i="14"/>
  <c r="G753" i="14"/>
  <c r="M753" i="14" s="1"/>
  <c r="I753" i="14"/>
  <c r="K753" i="14"/>
  <c r="O753" i="14"/>
  <c r="Q753" i="14"/>
  <c r="V753" i="14"/>
  <c r="G758" i="14"/>
  <c r="I758" i="14"/>
  <c r="K758" i="14"/>
  <c r="M758" i="14"/>
  <c r="O758" i="14"/>
  <c r="Q758" i="14"/>
  <c r="Q718" i="14" s="1"/>
  <c r="V758" i="14"/>
  <c r="G763" i="14"/>
  <c r="I763" i="14"/>
  <c r="K763" i="14"/>
  <c r="M763" i="14"/>
  <c r="O763" i="14"/>
  <c r="Q763" i="14"/>
  <c r="V763" i="14"/>
  <c r="G768" i="14"/>
  <c r="I768" i="14"/>
  <c r="K768" i="14"/>
  <c r="M768" i="14"/>
  <c r="O768" i="14"/>
  <c r="Q768" i="14"/>
  <c r="V768" i="14"/>
  <c r="G773" i="14"/>
  <c r="M773" i="14" s="1"/>
  <c r="I773" i="14"/>
  <c r="K773" i="14"/>
  <c r="O773" i="14"/>
  <c r="Q773" i="14"/>
  <c r="V773" i="14"/>
  <c r="G778" i="14"/>
  <c r="M778" i="14" s="1"/>
  <c r="I778" i="14"/>
  <c r="K778" i="14"/>
  <c r="O778" i="14"/>
  <c r="Q778" i="14"/>
  <c r="V778" i="14"/>
  <c r="G783" i="14"/>
  <c r="M783" i="14" s="1"/>
  <c r="I783" i="14"/>
  <c r="K783" i="14"/>
  <c r="O783" i="14"/>
  <c r="Q783" i="14"/>
  <c r="V783" i="14"/>
  <c r="G788" i="14"/>
  <c r="I788" i="14"/>
  <c r="K788" i="14"/>
  <c r="M788" i="14"/>
  <c r="O788" i="14"/>
  <c r="Q788" i="14"/>
  <c r="V788" i="14"/>
  <c r="G793" i="14"/>
  <c r="M793" i="14" s="1"/>
  <c r="I793" i="14"/>
  <c r="K793" i="14"/>
  <c r="O793" i="14"/>
  <c r="Q793" i="14"/>
  <c r="V793" i="14"/>
  <c r="G798" i="14"/>
  <c r="I798" i="14"/>
  <c r="K798" i="14"/>
  <c r="M798" i="14"/>
  <c r="O798" i="14"/>
  <c r="Q798" i="14"/>
  <c r="V798" i="14"/>
  <c r="G803" i="14"/>
  <c r="I803" i="14"/>
  <c r="K803" i="14"/>
  <c r="M803" i="14"/>
  <c r="O803" i="14"/>
  <c r="Q803" i="14"/>
  <c r="V803" i="14"/>
  <c r="G808" i="14"/>
  <c r="I808" i="14"/>
  <c r="K808" i="14"/>
  <c r="M808" i="14"/>
  <c r="O808" i="14"/>
  <c r="Q808" i="14"/>
  <c r="V808" i="14"/>
  <c r="G813" i="14"/>
  <c r="M813" i="14" s="1"/>
  <c r="I813" i="14"/>
  <c r="K813" i="14"/>
  <c r="O813" i="14"/>
  <c r="Q813" i="14"/>
  <c r="V813" i="14"/>
  <c r="G818" i="14"/>
  <c r="M818" i="14" s="1"/>
  <c r="I818" i="14"/>
  <c r="K818" i="14"/>
  <c r="O818" i="14"/>
  <c r="Q818" i="14"/>
  <c r="V818" i="14"/>
  <c r="G823" i="14"/>
  <c r="M823" i="14" s="1"/>
  <c r="I823" i="14"/>
  <c r="K823" i="14"/>
  <c r="O823" i="14"/>
  <c r="Q823" i="14"/>
  <c r="V823" i="14"/>
  <c r="G828" i="14"/>
  <c r="I828" i="14"/>
  <c r="K828" i="14"/>
  <c r="M828" i="14"/>
  <c r="O828" i="14"/>
  <c r="Q828" i="14"/>
  <c r="V828" i="14"/>
  <c r="G833" i="14"/>
  <c r="M833" i="14" s="1"/>
  <c r="I833" i="14"/>
  <c r="K833" i="14"/>
  <c r="O833" i="14"/>
  <c r="Q833" i="14"/>
  <c r="V833" i="14"/>
  <c r="G838" i="14"/>
  <c r="I838" i="14"/>
  <c r="K838" i="14"/>
  <c r="M838" i="14"/>
  <c r="O838" i="14"/>
  <c r="Q838" i="14"/>
  <c r="V838" i="14"/>
  <c r="G843" i="14"/>
  <c r="I843" i="14"/>
  <c r="K843" i="14"/>
  <c r="M843" i="14"/>
  <c r="O843" i="14"/>
  <c r="Q843" i="14"/>
  <c r="V843" i="14"/>
  <c r="G848" i="14"/>
  <c r="I848" i="14"/>
  <c r="K848" i="14"/>
  <c r="M848" i="14"/>
  <c r="O848" i="14"/>
  <c r="Q848" i="14"/>
  <c r="V848" i="14"/>
  <c r="G853" i="14"/>
  <c r="M853" i="14" s="1"/>
  <c r="I853" i="14"/>
  <c r="K853" i="14"/>
  <c r="O853" i="14"/>
  <c r="Q853" i="14"/>
  <c r="V853" i="14"/>
  <c r="G858" i="14"/>
  <c r="M858" i="14" s="1"/>
  <c r="I858" i="14"/>
  <c r="K858" i="14"/>
  <c r="O858" i="14"/>
  <c r="Q858" i="14"/>
  <c r="V858" i="14"/>
  <c r="G863" i="14"/>
  <c r="M863" i="14" s="1"/>
  <c r="I863" i="14"/>
  <c r="K863" i="14"/>
  <c r="O863" i="14"/>
  <c r="Q863" i="14"/>
  <c r="V863" i="14"/>
  <c r="G868" i="14"/>
  <c r="I868" i="14"/>
  <c r="K868" i="14"/>
  <c r="M868" i="14"/>
  <c r="O868" i="14"/>
  <c r="Q868" i="14"/>
  <c r="V868" i="14"/>
  <c r="G873" i="14"/>
  <c r="M873" i="14" s="1"/>
  <c r="I873" i="14"/>
  <c r="K873" i="14"/>
  <c r="O873" i="14"/>
  <c r="Q873" i="14"/>
  <c r="V873" i="14"/>
  <c r="G880" i="14"/>
  <c r="I880" i="14"/>
  <c r="K880" i="14"/>
  <c r="M880" i="14"/>
  <c r="O880" i="14"/>
  <c r="Q880" i="14"/>
  <c r="V880" i="14"/>
  <c r="G885" i="14"/>
  <c r="I885" i="14"/>
  <c r="K885" i="14"/>
  <c r="M885" i="14"/>
  <c r="O885" i="14"/>
  <c r="Q885" i="14"/>
  <c r="V885" i="14"/>
  <c r="G890" i="14"/>
  <c r="I890" i="14"/>
  <c r="K890" i="14"/>
  <c r="M890" i="14"/>
  <c r="O890" i="14"/>
  <c r="Q890" i="14"/>
  <c r="V890" i="14"/>
  <c r="G895" i="14"/>
  <c r="M895" i="14" s="1"/>
  <c r="I895" i="14"/>
  <c r="K895" i="14"/>
  <c r="O895" i="14"/>
  <c r="Q895" i="14"/>
  <c r="V895" i="14"/>
  <c r="G900" i="14"/>
  <c r="M900" i="14" s="1"/>
  <c r="I900" i="14"/>
  <c r="K900" i="14"/>
  <c r="O900" i="14"/>
  <c r="Q900" i="14"/>
  <c r="V900" i="14"/>
  <c r="G905" i="14"/>
  <c r="M905" i="14" s="1"/>
  <c r="I905" i="14"/>
  <c r="K905" i="14"/>
  <c r="O905" i="14"/>
  <c r="Q905" i="14"/>
  <c r="V905" i="14"/>
  <c r="G910" i="14"/>
  <c r="I910" i="14"/>
  <c r="K910" i="14"/>
  <c r="M910" i="14"/>
  <c r="O910" i="14"/>
  <c r="Q910" i="14"/>
  <c r="V910" i="14"/>
  <c r="G915" i="14"/>
  <c r="M915" i="14" s="1"/>
  <c r="I915" i="14"/>
  <c r="K915" i="14"/>
  <c r="O915" i="14"/>
  <c r="Q915" i="14"/>
  <c r="V915" i="14"/>
  <c r="G920" i="14"/>
  <c r="I920" i="14"/>
  <c r="K920" i="14"/>
  <c r="M920" i="14"/>
  <c r="O920" i="14"/>
  <c r="Q920" i="14"/>
  <c r="V920" i="14"/>
  <c r="G925" i="14"/>
  <c r="I925" i="14"/>
  <c r="K925" i="14"/>
  <c r="M925" i="14"/>
  <c r="O925" i="14"/>
  <c r="Q925" i="14"/>
  <c r="V925" i="14"/>
  <c r="G930" i="14"/>
  <c r="I930" i="14"/>
  <c r="K930" i="14"/>
  <c r="M930" i="14"/>
  <c r="O930" i="14"/>
  <c r="Q930" i="14"/>
  <c r="V930" i="14"/>
  <c r="G935" i="14"/>
  <c r="M935" i="14" s="1"/>
  <c r="I935" i="14"/>
  <c r="K935" i="14"/>
  <c r="O935" i="14"/>
  <c r="Q935" i="14"/>
  <c r="V935" i="14"/>
  <c r="G940" i="14"/>
  <c r="M940" i="14" s="1"/>
  <c r="I940" i="14"/>
  <c r="K940" i="14"/>
  <c r="O940" i="14"/>
  <c r="Q940" i="14"/>
  <c r="V940" i="14"/>
  <c r="G945" i="14"/>
  <c r="M945" i="14" s="1"/>
  <c r="I945" i="14"/>
  <c r="K945" i="14"/>
  <c r="O945" i="14"/>
  <c r="Q945" i="14"/>
  <c r="V945" i="14"/>
  <c r="G950" i="14"/>
  <c r="I950" i="14"/>
  <c r="K950" i="14"/>
  <c r="M950" i="14"/>
  <c r="O950" i="14"/>
  <c r="Q950" i="14"/>
  <c r="V950" i="14"/>
  <c r="G955" i="14"/>
  <c r="M955" i="14" s="1"/>
  <c r="I955" i="14"/>
  <c r="K955" i="14"/>
  <c r="O955" i="14"/>
  <c r="Q955" i="14"/>
  <c r="V955" i="14"/>
  <c r="G960" i="14"/>
  <c r="I960" i="14"/>
  <c r="K960" i="14"/>
  <c r="M960" i="14"/>
  <c r="O960" i="14"/>
  <c r="Q960" i="14"/>
  <c r="V960" i="14"/>
  <c r="G965" i="14"/>
  <c r="I965" i="14"/>
  <c r="K965" i="14"/>
  <c r="M965" i="14"/>
  <c r="O965" i="14"/>
  <c r="Q965" i="14"/>
  <c r="V965" i="14"/>
  <c r="G970" i="14"/>
  <c r="I970" i="14"/>
  <c r="K970" i="14"/>
  <c r="M970" i="14"/>
  <c r="O970" i="14"/>
  <c r="Q970" i="14"/>
  <c r="V970" i="14"/>
  <c r="G975" i="14"/>
  <c r="M975" i="14" s="1"/>
  <c r="I975" i="14"/>
  <c r="K975" i="14"/>
  <c r="O975" i="14"/>
  <c r="Q975" i="14"/>
  <c r="V975" i="14"/>
  <c r="G980" i="14"/>
  <c r="M980" i="14" s="1"/>
  <c r="I980" i="14"/>
  <c r="K980" i="14"/>
  <c r="O980" i="14"/>
  <c r="Q980" i="14"/>
  <c r="V980" i="14"/>
  <c r="G985" i="14"/>
  <c r="M985" i="14" s="1"/>
  <c r="I985" i="14"/>
  <c r="K985" i="14"/>
  <c r="O985" i="14"/>
  <c r="Q985" i="14"/>
  <c r="V985" i="14"/>
  <c r="G992" i="14"/>
  <c r="I992" i="14"/>
  <c r="K992" i="14"/>
  <c r="M992" i="14"/>
  <c r="O992" i="14"/>
  <c r="Q992" i="14"/>
  <c r="V992" i="14"/>
  <c r="G997" i="14"/>
  <c r="M997" i="14" s="1"/>
  <c r="I997" i="14"/>
  <c r="K997" i="14"/>
  <c r="O997" i="14"/>
  <c r="Q997" i="14"/>
  <c r="V997" i="14"/>
  <c r="G1002" i="14"/>
  <c r="I1002" i="14"/>
  <c r="K1002" i="14"/>
  <c r="M1002" i="14"/>
  <c r="O1002" i="14"/>
  <c r="Q1002" i="14"/>
  <c r="V1002" i="14"/>
  <c r="G1007" i="14"/>
  <c r="I1007" i="14"/>
  <c r="K1007" i="14"/>
  <c r="M1007" i="14"/>
  <c r="O1007" i="14"/>
  <c r="Q1007" i="14"/>
  <c r="V1007" i="14"/>
  <c r="G1012" i="14"/>
  <c r="I1012" i="14"/>
  <c r="K1012" i="14"/>
  <c r="M1012" i="14"/>
  <c r="O1012" i="14"/>
  <c r="Q1012" i="14"/>
  <c r="V1012" i="14"/>
  <c r="G1017" i="14"/>
  <c r="M1017" i="14" s="1"/>
  <c r="I1017" i="14"/>
  <c r="K1017" i="14"/>
  <c r="O1017" i="14"/>
  <c r="Q1017" i="14"/>
  <c r="V1017" i="14"/>
  <c r="G1022" i="14"/>
  <c r="M1022" i="14" s="1"/>
  <c r="I1022" i="14"/>
  <c r="K1022" i="14"/>
  <c r="O1022" i="14"/>
  <c r="Q1022" i="14"/>
  <c r="V1022" i="14"/>
  <c r="G1027" i="14"/>
  <c r="M1027" i="14" s="1"/>
  <c r="I1027" i="14"/>
  <c r="K1027" i="14"/>
  <c r="O1027" i="14"/>
  <c r="Q1027" i="14"/>
  <c r="V1027" i="14"/>
  <c r="G1030" i="14"/>
  <c r="I1030" i="14"/>
  <c r="K1030" i="14"/>
  <c r="M1030" i="14"/>
  <c r="O1030" i="14"/>
  <c r="Q1030" i="14"/>
  <c r="V1030" i="14"/>
  <c r="O1032" i="14"/>
  <c r="G1033" i="14"/>
  <c r="I1033" i="14"/>
  <c r="I1032" i="14" s="1"/>
  <c r="K1033" i="14"/>
  <c r="K1032" i="14" s="1"/>
  <c r="M1033" i="14"/>
  <c r="M1032" i="14" s="1"/>
  <c r="O1033" i="14"/>
  <c r="Q1033" i="14"/>
  <c r="Q1032" i="14" s="1"/>
  <c r="V1033" i="14"/>
  <c r="V1032" i="14" s="1"/>
  <c r="G1044" i="14"/>
  <c r="I1044" i="14"/>
  <c r="K1044" i="14"/>
  <c r="M1044" i="14"/>
  <c r="O1044" i="14"/>
  <c r="Q1044" i="14"/>
  <c r="V1044" i="14"/>
  <c r="G1054" i="14"/>
  <c r="I1054" i="14"/>
  <c r="K1054" i="14"/>
  <c r="M1054" i="14"/>
  <c r="O1054" i="14"/>
  <c r="Q1054" i="14"/>
  <c r="V1054" i="14"/>
  <c r="G1057" i="14"/>
  <c r="M1057" i="14" s="1"/>
  <c r="I1057" i="14"/>
  <c r="K1057" i="14"/>
  <c r="O1057" i="14"/>
  <c r="Q1057" i="14"/>
  <c r="V1057" i="14"/>
  <c r="G1060" i="14"/>
  <c r="M1060" i="14" s="1"/>
  <c r="I1060" i="14"/>
  <c r="K1060" i="14"/>
  <c r="K1059" i="14" s="1"/>
  <c r="O1060" i="14"/>
  <c r="Q1060" i="14"/>
  <c r="V1060" i="14"/>
  <c r="V1059" i="14" s="1"/>
  <c r="G1066" i="14"/>
  <c r="I1066" i="14"/>
  <c r="K1066" i="14"/>
  <c r="M1066" i="14"/>
  <c r="O1066" i="14"/>
  <c r="Q1066" i="14"/>
  <c r="V1066" i="14"/>
  <c r="G1069" i="14"/>
  <c r="M1069" i="14" s="1"/>
  <c r="I1069" i="14"/>
  <c r="K1069" i="14"/>
  <c r="O1069" i="14"/>
  <c r="O1059" i="14" s="1"/>
  <c r="Q1069" i="14"/>
  <c r="V1069" i="14"/>
  <c r="G1071" i="14"/>
  <c r="I1071" i="14"/>
  <c r="K1071" i="14"/>
  <c r="M1071" i="14"/>
  <c r="O1071" i="14"/>
  <c r="Q1071" i="14"/>
  <c r="Q1059" i="14" s="1"/>
  <c r="V1071" i="14"/>
  <c r="G1081" i="14"/>
  <c r="I1081" i="14"/>
  <c r="K1081" i="14"/>
  <c r="M1081" i="14"/>
  <c r="O1081" i="14"/>
  <c r="Q1081" i="14"/>
  <c r="V1081" i="14"/>
  <c r="G1090" i="14"/>
  <c r="I1090" i="14"/>
  <c r="K1090" i="14"/>
  <c r="M1090" i="14"/>
  <c r="O1090" i="14"/>
  <c r="Q1090" i="14"/>
  <c r="V1090" i="14"/>
  <c r="G1099" i="14"/>
  <c r="M1099" i="14" s="1"/>
  <c r="I1099" i="14"/>
  <c r="K1099" i="14"/>
  <c r="O1099" i="14"/>
  <c r="Q1099" i="14"/>
  <c r="V1099" i="14"/>
  <c r="G1108" i="14"/>
  <c r="M1108" i="14" s="1"/>
  <c r="I1108" i="14"/>
  <c r="I1059" i="14" s="1"/>
  <c r="K1108" i="14"/>
  <c r="O1108" i="14"/>
  <c r="Q1108" i="14"/>
  <c r="V1108" i="14"/>
  <c r="G1118" i="14"/>
  <c r="M1118" i="14" s="1"/>
  <c r="I1118" i="14"/>
  <c r="K1118" i="14"/>
  <c r="O1118" i="14"/>
  <c r="Q1118" i="14"/>
  <c r="V1118" i="14"/>
  <c r="G1128" i="14"/>
  <c r="I1128" i="14"/>
  <c r="K1128" i="14"/>
  <c r="M1128" i="14"/>
  <c r="O1128" i="14"/>
  <c r="Q1128" i="14"/>
  <c r="V1128" i="14"/>
  <c r="G1137" i="14"/>
  <c r="M1137" i="14" s="1"/>
  <c r="I1137" i="14"/>
  <c r="K1137" i="14"/>
  <c r="O1137" i="14"/>
  <c r="Q1137" i="14"/>
  <c r="V1137" i="14"/>
  <c r="G1147" i="14"/>
  <c r="I1147" i="14"/>
  <c r="K1147" i="14"/>
  <c r="M1147" i="14"/>
  <c r="O1147" i="14"/>
  <c r="Q1147" i="14"/>
  <c r="V1147" i="14"/>
  <c r="G1157" i="14"/>
  <c r="I1157" i="14"/>
  <c r="K1157" i="14"/>
  <c r="M1157" i="14"/>
  <c r="O1157" i="14"/>
  <c r="Q1157" i="14"/>
  <c r="V1157" i="14"/>
  <c r="G1167" i="14"/>
  <c r="I1167" i="14"/>
  <c r="K1167" i="14"/>
  <c r="M1167" i="14"/>
  <c r="O1167" i="14"/>
  <c r="Q1167" i="14"/>
  <c r="V1167" i="14"/>
  <c r="G1177" i="14"/>
  <c r="M1177" i="14" s="1"/>
  <c r="I1177" i="14"/>
  <c r="K1177" i="14"/>
  <c r="O1177" i="14"/>
  <c r="Q1177" i="14"/>
  <c r="V1177" i="14"/>
  <c r="G1187" i="14"/>
  <c r="M1187" i="14" s="1"/>
  <c r="I1187" i="14"/>
  <c r="K1187" i="14"/>
  <c r="O1187" i="14"/>
  <c r="Q1187" i="14"/>
  <c r="V1187" i="14"/>
  <c r="G1197" i="14"/>
  <c r="M1197" i="14" s="1"/>
  <c r="I1197" i="14"/>
  <c r="K1197" i="14"/>
  <c r="O1197" i="14"/>
  <c r="Q1197" i="14"/>
  <c r="V1197" i="14"/>
  <c r="G1207" i="14"/>
  <c r="I1207" i="14"/>
  <c r="K1207" i="14"/>
  <c r="M1207" i="14"/>
  <c r="O1207" i="14"/>
  <c r="Q1207" i="14"/>
  <c r="V1207" i="14"/>
  <c r="G1217" i="14"/>
  <c r="M1217" i="14" s="1"/>
  <c r="I1217" i="14"/>
  <c r="K1217" i="14"/>
  <c r="O1217" i="14"/>
  <c r="Q1217" i="14"/>
  <c r="V1217" i="14"/>
  <c r="G1227" i="14"/>
  <c r="I1227" i="14"/>
  <c r="K1227" i="14"/>
  <c r="M1227" i="14"/>
  <c r="O1227" i="14"/>
  <c r="Q1227" i="14"/>
  <c r="V1227" i="14"/>
  <c r="G1238" i="14"/>
  <c r="I1238" i="14"/>
  <c r="K1238" i="14"/>
  <c r="M1238" i="14"/>
  <c r="O1238" i="14"/>
  <c r="Q1238" i="14"/>
  <c r="V1238" i="14"/>
  <c r="G1249" i="14"/>
  <c r="I1249" i="14"/>
  <c r="K1249" i="14"/>
  <c r="M1249" i="14"/>
  <c r="O1249" i="14"/>
  <c r="Q1249" i="14"/>
  <c r="V1249" i="14"/>
  <c r="G1260" i="14"/>
  <c r="M1260" i="14" s="1"/>
  <c r="I1260" i="14"/>
  <c r="K1260" i="14"/>
  <c r="O1260" i="14"/>
  <c r="Q1260" i="14"/>
  <c r="V1260" i="14"/>
  <c r="G1270" i="14"/>
  <c r="I1270" i="14"/>
  <c r="K1270" i="14"/>
  <c r="M1270" i="14"/>
  <c r="O1270" i="14"/>
  <c r="Q1270" i="14"/>
  <c r="V1270" i="14"/>
  <c r="G1280" i="14"/>
  <c r="M1280" i="14" s="1"/>
  <c r="I1280" i="14"/>
  <c r="K1280" i="14"/>
  <c r="O1280" i="14"/>
  <c r="Q1280" i="14"/>
  <c r="V1280" i="14"/>
  <c r="G1290" i="14"/>
  <c r="I1290" i="14"/>
  <c r="K1290" i="14"/>
  <c r="M1290" i="14"/>
  <c r="O1290" i="14"/>
  <c r="Q1290" i="14"/>
  <c r="V1290" i="14"/>
  <c r="G1300" i="14"/>
  <c r="M1300" i="14" s="1"/>
  <c r="I1300" i="14"/>
  <c r="K1300" i="14"/>
  <c r="O1300" i="14"/>
  <c r="Q1300" i="14"/>
  <c r="V1300" i="14"/>
  <c r="G1310" i="14"/>
  <c r="I1310" i="14"/>
  <c r="K1310" i="14"/>
  <c r="M1310" i="14"/>
  <c r="O1310" i="14"/>
  <c r="Q1310" i="14"/>
  <c r="V1310" i="14"/>
  <c r="G1320" i="14"/>
  <c r="I1320" i="14"/>
  <c r="K1320" i="14"/>
  <c r="M1320" i="14"/>
  <c r="O1320" i="14"/>
  <c r="Q1320" i="14"/>
  <c r="V1320" i="14"/>
  <c r="G1330" i="14"/>
  <c r="I1330" i="14"/>
  <c r="K1330" i="14"/>
  <c r="M1330" i="14"/>
  <c r="O1330" i="14"/>
  <c r="Q1330" i="14"/>
  <c r="V1330" i="14"/>
  <c r="G1340" i="14"/>
  <c r="M1340" i="14" s="1"/>
  <c r="I1340" i="14"/>
  <c r="K1340" i="14"/>
  <c r="O1340" i="14"/>
  <c r="Q1340" i="14"/>
  <c r="V1340" i="14"/>
  <c r="G1350" i="14"/>
  <c r="I1350" i="14"/>
  <c r="K1350" i="14"/>
  <c r="M1350" i="14"/>
  <c r="O1350" i="14"/>
  <c r="Q1350" i="14"/>
  <c r="V1350" i="14"/>
  <c r="G1360" i="14"/>
  <c r="M1360" i="14" s="1"/>
  <c r="I1360" i="14"/>
  <c r="K1360" i="14"/>
  <c r="O1360" i="14"/>
  <c r="Q1360" i="14"/>
  <c r="V1360" i="14"/>
  <c r="G1370" i="14"/>
  <c r="I1370" i="14"/>
  <c r="K1370" i="14"/>
  <c r="M1370" i="14"/>
  <c r="O1370" i="14"/>
  <c r="Q1370" i="14"/>
  <c r="V1370" i="14"/>
  <c r="G1381" i="14"/>
  <c r="M1381" i="14" s="1"/>
  <c r="I1381" i="14"/>
  <c r="K1381" i="14"/>
  <c r="O1381" i="14"/>
  <c r="Q1381" i="14"/>
  <c r="V1381" i="14"/>
  <c r="G1392" i="14"/>
  <c r="I1392" i="14"/>
  <c r="K1392" i="14"/>
  <c r="M1392" i="14"/>
  <c r="O1392" i="14"/>
  <c r="Q1392" i="14"/>
  <c r="V1392" i="14"/>
  <c r="G1406" i="14"/>
  <c r="I1406" i="14"/>
  <c r="K1406" i="14"/>
  <c r="M1406" i="14"/>
  <c r="O1406" i="14"/>
  <c r="Q1406" i="14"/>
  <c r="V1406" i="14"/>
  <c r="G1420" i="14"/>
  <c r="I1420" i="14"/>
  <c r="K1420" i="14"/>
  <c r="M1420" i="14"/>
  <c r="O1420" i="14"/>
  <c r="Q1420" i="14"/>
  <c r="V1420" i="14"/>
  <c r="G1434" i="14"/>
  <c r="M1434" i="14" s="1"/>
  <c r="I1434" i="14"/>
  <c r="K1434" i="14"/>
  <c r="O1434" i="14"/>
  <c r="Q1434" i="14"/>
  <c r="V1434" i="14"/>
  <c r="G1448" i="14"/>
  <c r="I1448" i="14"/>
  <c r="K1448" i="14"/>
  <c r="M1448" i="14"/>
  <c r="O1448" i="14"/>
  <c r="Q1448" i="14"/>
  <c r="V1448" i="14"/>
  <c r="G1459" i="14"/>
  <c r="M1459" i="14" s="1"/>
  <c r="I1459" i="14"/>
  <c r="K1459" i="14"/>
  <c r="O1459" i="14"/>
  <c r="Q1459" i="14"/>
  <c r="V1459" i="14"/>
  <c r="G1468" i="14"/>
  <c r="I1468" i="14"/>
  <c r="K1468" i="14"/>
  <c r="M1468" i="14"/>
  <c r="O1468" i="14"/>
  <c r="Q1468" i="14"/>
  <c r="V1468" i="14"/>
  <c r="G1483" i="14"/>
  <c r="M1483" i="14" s="1"/>
  <c r="I1483" i="14"/>
  <c r="K1483" i="14"/>
  <c r="O1483" i="14"/>
  <c r="Q1483" i="14"/>
  <c r="V1483" i="14"/>
  <c r="G1492" i="14"/>
  <c r="I1492" i="14"/>
  <c r="K1492" i="14"/>
  <c r="M1492" i="14"/>
  <c r="O1492" i="14"/>
  <c r="Q1492" i="14"/>
  <c r="V1492" i="14"/>
  <c r="G1501" i="14"/>
  <c r="I1501" i="14"/>
  <c r="K1501" i="14"/>
  <c r="M1501" i="14"/>
  <c r="O1501" i="14"/>
  <c r="Q1501" i="14"/>
  <c r="V1501" i="14"/>
  <c r="G1510" i="14"/>
  <c r="I1510" i="14"/>
  <c r="K1510" i="14"/>
  <c r="M1510" i="14"/>
  <c r="O1510" i="14"/>
  <c r="Q1510" i="14"/>
  <c r="V1510" i="14"/>
  <c r="G1519" i="14"/>
  <c r="M1519" i="14" s="1"/>
  <c r="I1519" i="14"/>
  <c r="K1519" i="14"/>
  <c r="O1519" i="14"/>
  <c r="Q1519" i="14"/>
  <c r="V1519" i="14"/>
  <c r="G1530" i="14"/>
  <c r="M1530" i="14" s="1"/>
  <c r="I1530" i="14"/>
  <c r="K1530" i="14"/>
  <c r="O1530" i="14"/>
  <c r="Q1530" i="14"/>
  <c r="V1530" i="14"/>
  <c r="G1537" i="14"/>
  <c r="M1537" i="14" s="1"/>
  <c r="I1537" i="14"/>
  <c r="K1537" i="14"/>
  <c r="O1537" i="14"/>
  <c r="Q1537" i="14"/>
  <c r="V1537" i="14"/>
  <c r="G1550" i="14"/>
  <c r="I1550" i="14"/>
  <c r="K1550" i="14"/>
  <c r="M1550" i="14"/>
  <c r="O1550" i="14"/>
  <c r="Q1550" i="14"/>
  <c r="V1550" i="14"/>
  <c r="G1560" i="14"/>
  <c r="M1560" i="14" s="1"/>
  <c r="I1560" i="14"/>
  <c r="K1560" i="14"/>
  <c r="O1560" i="14"/>
  <c r="Q1560" i="14"/>
  <c r="V1560" i="14"/>
  <c r="G1568" i="14"/>
  <c r="I1568" i="14"/>
  <c r="K1568" i="14"/>
  <c r="M1568" i="14"/>
  <c r="O1568" i="14"/>
  <c r="Q1568" i="14"/>
  <c r="V1568" i="14"/>
  <c r="G1578" i="14"/>
  <c r="I1578" i="14"/>
  <c r="K1578" i="14"/>
  <c r="M1578" i="14"/>
  <c r="O1578" i="14"/>
  <c r="Q1578" i="14"/>
  <c r="V1578" i="14"/>
  <c r="G1588" i="14"/>
  <c r="I1588" i="14"/>
  <c r="K1588" i="14"/>
  <c r="M1588" i="14"/>
  <c r="O1588" i="14"/>
  <c r="Q1588" i="14"/>
  <c r="V1588" i="14"/>
  <c r="G1591" i="14"/>
  <c r="M1591" i="14" s="1"/>
  <c r="I1591" i="14"/>
  <c r="K1591" i="14"/>
  <c r="O1591" i="14"/>
  <c r="Q1591" i="14"/>
  <c r="V1591" i="14"/>
  <c r="G1597" i="14"/>
  <c r="I1597" i="14"/>
  <c r="K1597" i="14"/>
  <c r="M1597" i="14"/>
  <c r="O1597" i="14"/>
  <c r="Q1597" i="14"/>
  <c r="V1597" i="14"/>
  <c r="G1600" i="14"/>
  <c r="M1600" i="14" s="1"/>
  <c r="I1600" i="14"/>
  <c r="K1600" i="14"/>
  <c r="O1600" i="14"/>
  <c r="Q1600" i="14"/>
  <c r="V1600" i="14"/>
  <c r="G1606" i="14"/>
  <c r="G1605" i="14" s="1"/>
  <c r="I1606" i="14"/>
  <c r="I1605" i="14" s="1"/>
  <c r="K1606" i="14"/>
  <c r="K1605" i="14" s="1"/>
  <c r="O1606" i="14"/>
  <c r="O1605" i="14" s="1"/>
  <c r="Q1606" i="14"/>
  <c r="Q1605" i="14" s="1"/>
  <c r="V1606" i="14"/>
  <c r="G1615" i="14"/>
  <c r="I1615" i="14"/>
  <c r="K1615" i="14"/>
  <c r="M1615" i="14"/>
  <c r="O1615" i="14"/>
  <c r="Q1615" i="14"/>
  <c r="V1615" i="14"/>
  <c r="G1621" i="14"/>
  <c r="I1621" i="14"/>
  <c r="K1621" i="14"/>
  <c r="M1621" i="14"/>
  <c r="O1621" i="14"/>
  <c r="Q1621" i="14"/>
  <c r="V1621" i="14"/>
  <c r="V1605" i="14" s="1"/>
  <c r="G1639" i="14"/>
  <c r="I1639" i="14"/>
  <c r="K1639" i="14"/>
  <c r="M1639" i="14"/>
  <c r="O1639" i="14"/>
  <c r="Q1639" i="14"/>
  <c r="V1639" i="14"/>
  <c r="G1653" i="14"/>
  <c r="M1653" i="14" s="1"/>
  <c r="I1653" i="14"/>
  <c r="K1653" i="14"/>
  <c r="O1653" i="14"/>
  <c r="Q1653" i="14"/>
  <c r="V1653" i="14"/>
  <c r="G1667" i="14"/>
  <c r="M1667" i="14" s="1"/>
  <c r="I1667" i="14"/>
  <c r="K1667" i="14"/>
  <c r="O1667" i="14"/>
  <c r="Q1667" i="14"/>
  <c r="V1667" i="14"/>
  <c r="G1679" i="14"/>
  <c r="M1679" i="14" s="1"/>
  <c r="I1679" i="14"/>
  <c r="K1679" i="14"/>
  <c r="O1679" i="14"/>
  <c r="Q1679" i="14"/>
  <c r="V1679" i="14"/>
  <c r="G1692" i="14"/>
  <c r="I1692" i="14"/>
  <c r="K1692" i="14"/>
  <c r="M1692" i="14"/>
  <c r="O1692" i="14"/>
  <c r="Q1692" i="14"/>
  <c r="V1692" i="14"/>
  <c r="G1701" i="14"/>
  <c r="M1701" i="14" s="1"/>
  <c r="I1701" i="14"/>
  <c r="K1701" i="14"/>
  <c r="O1701" i="14"/>
  <c r="Q1701" i="14"/>
  <c r="V1701" i="14"/>
  <c r="G1710" i="14"/>
  <c r="I1710" i="14"/>
  <c r="K1710" i="14"/>
  <c r="M1710" i="14"/>
  <c r="O1710" i="14"/>
  <c r="Q1710" i="14"/>
  <c r="V1710" i="14"/>
  <c r="G1719" i="14"/>
  <c r="I1719" i="14"/>
  <c r="K1719" i="14"/>
  <c r="M1719" i="14"/>
  <c r="O1719" i="14"/>
  <c r="Q1719" i="14"/>
  <c r="V1719" i="14"/>
  <c r="G1729" i="14"/>
  <c r="I1729" i="14"/>
  <c r="K1729" i="14"/>
  <c r="M1729" i="14"/>
  <c r="O1729" i="14"/>
  <c r="Q1729" i="14"/>
  <c r="V1729" i="14"/>
  <c r="G1736" i="14"/>
  <c r="M1736" i="14" s="1"/>
  <c r="I1736" i="14"/>
  <c r="K1736" i="14"/>
  <c r="O1736" i="14"/>
  <c r="Q1736" i="14"/>
  <c r="V1736" i="14"/>
  <c r="G1743" i="14"/>
  <c r="M1743" i="14" s="1"/>
  <c r="I1743" i="14"/>
  <c r="K1743" i="14"/>
  <c r="O1743" i="14"/>
  <c r="Q1743" i="14"/>
  <c r="V1743" i="14"/>
  <c r="G1750" i="14"/>
  <c r="M1750" i="14" s="1"/>
  <c r="I1750" i="14"/>
  <c r="K1750" i="14"/>
  <c r="O1750" i="14"/>
  <c r="Q1750" i="14"/>
  <c r="V1750" i="14"/>
  <c r="G1758" i="14"/>
  <c r="I1758" i="14"/>
  <c r="K1758" i="14"/>
  <c r="M1758" i="14"/>
  <c r="O1758" i="14"/>
  <c r="Q1758" i="14"/>
  <c r="V1758" i="14"/>
  <c r="G1768" i="14"/>
  <c r="M1768" i="14" s="1"/>
  <c r="I1768" i="14"/>
  <c r="K1768" i="14"/>
  <c r="O1768" i="14"/>
  <c r="Q1768" i="14"/>
  <c r="V1768" i="14"/>
  <c r="G1777" i="14"/>
  <c r="I1777" i="14"/>
  <c r="K1777" i="14"/>
  <c r="M1777" i="14"/>
  <c r="O1777" i="14"/>
  <c r="Q1777" i="14"/>
  <c r="V1777" i="14"/>
  <c r="G1784" i="14"/>
  <c r="I1784" i="14"/>
  <c r="K1784" i="14"/>
  <c r="M1784" i="14"/>
  <c r="O1784" i="14"/>
  <c r="Q1784" i="14"/>
  <c r="V1784" i="14"/>
  <c r="G1791" i="14"/>
  <c r="I1791" i="14"/>
  <c r="K1791" i="14"/>
  <c r="M1791" i="14"/>
  <c r="O1791" i="14"/>
  <c r="Q1791" i="14"/>
  <c r="V1791" i="14"/>
  <c r="G1798" i="14"/>
  <c r="M1798" i="14" s="1"/>
  <c r="I1798" i="14"/>
  <c r="K1798" i="14"/>
  <c r="O1798" i="14"/>
  <c r="Q1798" i="14"/>
  <c r="V1798" i="14"/>
  <c r="G1805" i="14"/>
  <c r="M1805" i="14" s="1"/>
  <c r="I1805" i="14"/>
  <c r="K1805" i="14"/>
  <c r="O1805" i="14"/>
  <c r="Q1805" i="14"/>
  <c r="V1805" i="14"/>
  <c r="G1812" i="14"/>
  <c r="M1812" i="14" s="1"/>
  <c r="I1812" i="14"/>
  <c r="K1812" i="14"/>
  <c r="O1812" i="14"/>
  <c r="Q1812" i="14"/>
  <c r="V1812" i="14"/>
  <c r="G1816" i="14"/>
  <c r="I1816" i="14"/>
  <c r="K1816" i="14"/>
  <c r="M1816" i="14"/>
  <c r="O1816" i="14"/>
  <c r="Q1816" i="14"/>
  <c r="V1816" i="14"/>
  <c r="G1819" i="14"/>
  <c r="I1819" i="14"/>
  <c r="K1819" i="14"/>
  <c r="K1818" i="14" s="1"/>
  <c r="M1819" i="14"/>
  <c r="O1819" i="14"/>
  <c r="Q1819" i="14"/>
  <c r="Q1818" i="14" s="1"/>
  <c r="V1819" i="14"/>
  <c r="V1818" i="14" s="1"/>
  <c r="G1821" i="14"/>
  <c r="I1821" i="14"/>
  <c r="K1821" i="14"/>
  <c r="M1821" i="14"/>
  <c r="O1821" i="14"/>
  <c r="Q1821" i="14"/>
  <c r="V1821" i="14"/>
  <c r="G1823" i="14"/>
  <c r="I1823" i="14"/>
  <c r="K1823" i="14"/>
  <c r="M1823" i="14"/>
  <c r="O1823" i="14"/>
  <c r="Q1823" i="14"/>
  <c r="V1823" i="14"/>
  <c r="G1831" i="14"/>
  <c r="M1831" i="14" s="1"/>
  <c r="I1831" i="14"/>
  <c r="K1831" i="14"/>
  <c r="O1831" i="14"/>
  <c r="Q1831" i="14"/>
  <c r="V1831" i="14"/>
  <c r="G1847" i="14"/>
  <c r="M1847" i="14" s="1"/>
  <c r="I1847" i="14"/>
  <c r="I1818" i="14" s="1"/>
  <c r="K1847" i="14"/>
  <c r="O1847" i="14"/>
  <c r="Q1847" i="14"/>
  <c r="V1847" i="14"/>
  <c r="G1851" i="14"/>
  <c r="M1851" i="14" s="1"/>
  <c r="I1851" i="14"/>
  <c r="K1851" i="14"/>
  <c r="O1851" i="14"/>
  <c r="Q1851" i="14"/>
  <c r="V1851" i="14"/>
  <c r="G1853" i="14"/>
  <c r="I1853" i="14"/>
  <c r="K1853" i="14"/>
  <c r="M1853" i="14"/>
  <c r="O1853" i="14"/>
  <c r="Q1853" i="14"/>
  <c r="V1853" i="14"/>
  <c r="G1856" i="14"/>
  <c r="M1856" i="14" s="1"/>
  <c r="I1856" i="14"/>
  <c r="K1856" i="14"/>
  <c r="O1856" i="14"/>
  <c r="O1818" i="14" s="1"/>
  <c r="Q1856" i="14"/>
  <c r="V1856" i="14"/>
  <c r="G1859" i="14"/>
  <c r="I1859" i="14"/>
  <c r="K1859" i="14"/>
  <c r="M1859" i="14"/>
  <c r="O1859" i="14"/>
  <c r="Q1859" i="14"/>
  <c r="V1859" i="14"/>
  <c r="G1862" i="14"/>
  <c r="I1862" i="14"/>
  <c r="K1862" i="14"/>
  <c r="M1862" i="14"/>
  <c r="O1862" i="14"/>
  <c r="O1861" i="14" s="1"/>
  <c r="Q1862" i="14"/>
  <c r="Q1861" i="14" s="1"/>
  <c r="V1862" i="14"/>
  <c r="G1865" i="14"/>
  <c r="G1861" i="14" s="1"/>
  <c r="I1865" i="14"/>
  <c r="K1865" i="14"/>
  <c r="O1865" i="14"/>
  <c r="Q1865" i="14"/>
  <c r="V1865" i="14"/>
  <c r="G1871" i="14"/>
  <c r="I1871" i="14"/>
  <c r="I1861" i="14" s="1"/>
  <c r="K1871" i="14"/>
  <c r="M1871" i="14"/>
  <c r="O1871" i="14"/>
  <c r="Q1871" i="14"/>
  <c r="V1871" i="14"/>
  <c r="G1898" i="14"/>
  <c r="M1898" i="14" s="1"/>
  <c r="I1898" i="14"/>
  <c r="K1898" i="14"/>
  <c r="K1861" i="14" s="1"/>
  <c r="O1898" i="14"/>
  <c r="Q1898" i="14"/>
  <c r="V1898" i="14"/>
  <c r="G1912" i="14"/>
  <c r="I1912" i="14"/>
  <c r="K1912" i="14"/>
  <c r="M1912" i="14"/>
  <c r="O1912" i="14"/>
  <c r="Q1912" i="14"/>
  <c r="V1912" i="14"/>
  <c r="G1915" i="14"/>
  <c r="M1915" i="14" s="1"/>
  <c r="I1915" i="14"/>
  <c r="K1915" i="14"/>
  <c r="O1915" i="14"/>
  <c r="Q1915" i="14"/>
  <c r="V1915" i="14"/>
  <c r="G1917" i="14"/>
  <c r="I1917" i="14"/>
  <c r="K1917" i="14"/>
  <c r="M1917" i="14"/>
  <c r="O1917" i="14"/>
  <c r="Q1917" i="14"/>
  <c r="V1917" i="14"/>
  <c r="G1920" i="14"/>
  <c r="I1920" i="14"/>
  <c r="K1920" i="14"/>
  <c r="M1920" i="14"/>
  <c r="O1920" i="14"/>
  <c r="Q1920" i="14"/>
  <c r="V1920" i="14"/>
  <c r="V1861" i="14" s="1"/>
  <c r="K1922" i="14"/>
  <c r="O1922" i="14"/>
  <c r="G1923" i="14"/>
  <c r="G1922" i="14" s="1"/>
  <c r="I1923" i="14"/>
  <c r="K1923" i="14"/>
  <c r="O1923" i="14"/>
  <c r="Q1923" i="14"/>
  <c r="Q1922" i="14" s="1"/>
  <c r="V1923" i="14"/>
  <c r="V1922" i="14" s="1"/>
  <c r="G1927" i="14"/>
  <c r="I1927" i="14"/>
  <c r="I1922" i="14" s="1"/>
  <c r="K1927" i="14"/>
  <c r="M1927" i="14"/>
  <c r="O1927" i="14"/>
  <c r="Q1927" i="14"/>
  <c r="V1927" i="14"/>
  <c r="G1930" i="14"/>
  <c r="I1930" i="14"/>
  <c r="I1929" i="14" s="1"/>
  <c r="K1930" i="14"/>
  <c r="M1930" i="14"/>
  <c r="O1930" i="14"/>
  <c r="Q1930" i="14"/>
  <c r="V1930" i="14"/>
  <c r="G1932" i="14"/>
  <c r="M1932" i="14" s="1"/>
  <c r="I1932" i="14"/>
  <c r="K1932" i="14"/>
  <c r="O1932" i="14"/>
  <c r="O1929" i="14" s="1"/>
  <c r="Q1932" i="14"/>
  <c r="V1932" i="14"/>
  <c r="G1935" i="14"/>
  <c r="I1935" i="14"/>
  <c r="K1935" i="14"/>
  <c r="M1935" i="14"/>
  <c r="O1935" i="14"/>
  <c r="Q1935" i="14"/>
  <c r="Q1929" i="14" s="1"/>
  <c r="V1935" i="14"/>
  <c r="G1946" i="14"/>
  <c r="I1946" i="14"/>
  <c r="K1946" i="14"/>
  <c r="M1946" i="14"/>
  <c r="O1946" i="14"/>
  <c r="Q1946" i="14"/>
  <c r="V1946" i="14"/>
  <c r="V1929" i="14" s="1"/>
  <c r="G1948" i="14"/>
  <c r="I1948" i="14"/>
  <c r="K1948" i="14"/>
  <c r="M1948" i="14"/>
  <c r="O1948" i="14"/>
  <c r="Q1948" i="14"/>
  <c r="V1948" i="14"/>
  <c r="G1956" i="14"/>
  <c r="M1956" i="14" s="1"/>
  <c r="I1956" i="14"/>
  <c r="K1956" i="14"/>
  <c r="O1956" i="14"/>
  <c r="Q1956" i="14"/>
  <c r="V1956" i="14"/>
  <c r="G1966" i="14"/>
  <c r="I1966" i="14"/>
  <c r="K1966" i="14"/>
  <c r="M1966" i="14"/>
  <c r="O1966" i="14"/>
  <c r="Q1966" i="14"/>
  <c r="V1966" i="14"/>
  <c r="G1970" i="14"/>
  <c r="M1970" i="14" s="1"/>
  <c r="I1970" i="14"/>
  <c r="K1970" i="14"/>
  <c r="K1929" i="14" s="1"/>
  <c r="O1970" i="14"/>
  <c r="Q1970" i="14"/>
  <c r="V1970" i="14"/>
  <c r="G1973" i="14"/>
  <c r="I1973" i="14"/>
  <c r="K1973" i="14"/>
  <c r="M1973" i="14"/>
  <c r="O1973" i="14"/>
  <c r="Q1973" i="14"/>
  <c r="V1973" i="14"/>
  <c r="G1976" i="14"/>
  <c r="M1976" i="14" s="1"/>
  <c r="I1976" i="14"/>
  <c r="K1976" i="14"/>
  <c r="O1976" i="14"/>
  <c r="Q1976" i="14"/>
  <c r="V1976" i="14"/>
  <c r="G1977" i="14"/>
  <c r="I1977" i="14"/>
  <c r="K1977" i="14"/>
  <c r="M1977" i="14"/>
  <c r="Q1977" i="14"/>
  <c r="G1978" i="14"/>
  <c r="I1978" i="14"/>
  <c r="K1978" i="14"/>
  <c r="M1978" i="14"/>
  <c r="O1978" i="14"/>
  <c r="O1977" i="14" s="1"/>
  <c r="Q1978" i="14"/>
  <c r="V1978" i="14"/>
  <c r="V1977" i="14" s="1"/>
  <c r="G1982" i="14"/>
  <c r="I1982" i="14"/>
  <c r="K1982" i="14"/>
  <c r="M1982" i="14"/>
  <c r="O1982" i="14"/>
  <c r="Q1982" i="14"/>
  <c r="V1982" i="14"/>
  <c r="G1985" i="14"/>
  <c r="O1985" i="14"/>
  <c r="Q1985" i="14"/>
  <c r="V1985" i="14"/>
  <c r="G1986" i="14"/>
  <c r="I1986" i="14"/>
  <c r="I1985" i="14" s="1"/>
  <c r="K1986" i="14"/>
  <c r="M1986" i="14"/>
  <c r="O1986" i="14"/>
  <c r="Q1986" i="14"/>
  <c r="V1986" i="14"/>
  <c r="G1989" i="14"/>
  <c r="M1989" i="14" s="1"/>
  <c r="M1985" i="14" s="1"/>
  <c r="I1989" i="14"/>
  <c r="K1989" i="14"/>
  <c r="K1985" i="14" s="1"/>
  <c r="O1989" i="14"/>
  <c r="Q1989" i="14"/>
  <c r="V1989" i="14"/>
  <c r="G1991" i="14"/>
  <c r="I1991" i="14"/>
  <c r="K1991" i="14"/>
  <c r="M1991" i="14"/>
  <c r="O1991" i="14"/>
  <c r="Q1991" i="14"/>
  <c r="V1991" i="14"/>
  <c r="G1996" i="14"/>
  <c r="I1996" i="14"/>
  <c r="K1996" i="14"/>
  <c r="O1996" i="14"/>
  <c r="G1997" i="14"/>
  <c r="I1997" i="14"/>
  <c r="K1997" i="14"/>
  <c r="M1997" i="14"/>
  <c r="M1996" i="14" s="1"/>
  <c r="O1997" i="14"/>
  <c r="Q1997" i="14"/>
  <c r="Q1996" i="14" s="1"/>
  <c r="V1997" i="14"/>
  <c r="G2005" i="14"/>
  <c r="I2005" i="14"/>
  <c r="K2005" i="14"/>
  <c r="M2005" i="14"/>
  <c r="O2005" i="14"/>
  <c r="Q2005" i="14"/>
  <c r="V2005" i="14"/>
  <c r="V1996" i="14" s="1"/>
  <c r="Q2013" i="14"/>
  <c r="G2014" i="14"/>
  <c r="G2013" i="14" s="1"/>
  <c r="I2014" i="14"/>
  <c r="K2014" i="14"/>
  <c r="O2014" i="14"/>
  <c r="Q2014" i="14"/>
  <c r="V2014" i="14"/>
  <c r="V2013" i="14" s="1"/>
  <c r="G2019" i="14"/>
  <c r="I2019" i="14"/>
  <c r="I2013" i="14" s="1"/>
  <c r="K2019" i="14"/>
  <c r="M2019" i="14"/>
  <c r="O2019" i="14"/>
  <c r="Q2019" i="14"/>
  <c r="V2019" i="14"/>
  <c r="G2023" i="14"/>
  <c r="M2023" i="14" s="1"/>
  <c r="I2023" i="14"/>
  <c r="K2023" i="14"/>
  <c r="K2013" i="14" s="1"/>
  <c r="O2023" i="14"/>
  <c r="Q2023" i="14"/>
  <c r="V2023" i="14"/>
  <c r="G2027" i="14"/>
  <c r="I2027" i="14"/>
  <c r="K2027" i="14"/>
  <c r="M2027" i="14"/>
  <c r="O2027" i="14"/>
  <c r="Q2027" i="14"/>
  <c r="V2027" i="14"/>
  <c r="G2031" i="14"/>
  <c r="M2031" i="14" s="1"/>
  <c r="I2031" i="14"/>
  <c r="K2031" i="14"/>
  <c r="O2031" i="14"/>
  <c r="O2013" i="14" s="1"/>
  <c r="Q2031" i="14"/>
  <c r="V2031" i="14"/>
  <c r="AF2036" i="14"/>
  <c r="G604" i="13"/>
  <c r="BA471" i="13"/>
  <c r="BA303" i="13"/>
  <c r="BA158" i="13"/>
  <c r="BA97" i="13"/>
  <c r="BA72" i="13"/>
  <c r="BA68" i="13"/>
  <c r="BA64" i="13"/>
  <c r="V8" i="13"/>
  <c r="G9" i="13"/>
  <c r="M9" i="13" s="1"/>
  <c r="I9" i="13"/>
  <c r="I8" i="13" s="1"/>
  <c r="K9" i="13"/>
  <c r="O9" i="13"/>
  <c r="O8" i="13" s="1"/>
  <c r="Q9" i="13"/>
  <c r="V9" i="13"/>
  <c r="G14" i="13"/>
  <c r="M14" i="13" s="1"/>
  <c r="I14" i="13"/>
  <c r="K14" i="13"/>
  <c r="O14" i="13"/>
  <c r="Q14" i="13"/>
  <c r="V14" i="13"/>
  <c r="G17" i="13"/>
  <c r="M17" i="13" s="1"/>
  <c r="I17" i="13"/>
  <c r="K17" i="13"/>
  <c r="K8" i="13" s="1"/>
  <c r="O17" i="13"/>
  <c r="Q17" i="13"/>
  <c r="Q8" i="13" s="1"/>
  <c r="V17" i="13"/>
  <c r="G21" i="13"/>
  <c r="I21" i="13"/>
  <c r="K21" i="13"/>
  <c r="M21" i="13"/>
  <c r="O21" i="13"/>
  <c r="Q21" i="13"/>
  <c r="V21" i="13"/>
  <c r="G24" i="13"/>
  <c r="I24" i="13"/>
  <c r="K24" i="13"/>
  <c r="M24" i="13"/>
  <c r="O24" i="13"/>
  <c r="Q24" i="13"/>
  <c r="V24" i="13"/>
  <c r="G27" i="13"/>
  <c r="M27" i="13" s="1"/>
  <c r="I27" i="13"/>
  <c r="K27" i="13"/>
  <c r="O27" i="13"/>
  <c r="Q27" i="13"/>
  <c r="V27" i="13"/>
  <c r="V29" i="13"/>
  <c r="G30" i="13"/>
  <c r="G29" i="13" s="1"/>
  <c r="I30" i="13"/>
  <c r="K30" i="13"/>
  <c r="K29" i="13" s="1"/>
  <c r="O30" i="13"/>
  <c r="Q30" i="13"/>
  <c r="V30" i="13"/>
  <c r="G35" i="13"/>
  <c r="M35" i="13" s="1"/>
  <c r="I35" i="13"/>
  <c r="K35" i="13"/>
  <c r="O35" i="13"/>
  <c r="Q35" i="13"/>
  <c r="V35" i="13"/>
  <c r="G41" i="13"/>
  <c r="M41" i="13" s="1"/>
  <c r="I41" i="13"/>
  <c r="I29" i="13" s="1"/>
  <c r="K41" i="13"/>
  <c r="O41" i="13"/>
  <c r="O29" i="13" s="1"/>
  <c r="Q41" i="13"/>
  <c r="V41" i="13"/>
  <c r="G44" i="13"/>
  <c r="M44" i="13" s="1"/>
  <c r="I44" i="13"/>
  <c r="K44" i="13"/>
  <c r="O44" i="13"/>
  <c r="Q44" i="13"/>
  <c r="V44" i="13"/>
  <c r="G47" i="13"/>
  <c r="I47" i="13"/>
  <c r="K47" i="13"/>
  <c r="M47" i="13"/>
  <c r="O47" i="13"/>
  <c r="Q47" i="13"/>
  <c r="V47" i="13"/>
  <c r="G49" i="13"/>
  <c r="I49" i="13"/>
  <c r="K49" i="13"/>
  <c r="M49" i="13"/>
  <c r="O49" i="13"/>
  <c r="Q49" i="13"/>
  <c r="V49" i="13"/>
  <c r="G51" i="13"/>
  <c r="M51" i="13" s="1"/>
  <c r="I51" i="13"/>
  <c r="K51" i="13"/>
  <c r="O51" i="13"/>
  <c r="Q51" i="13"/>
  <c r="Q29" i="13" s="1"/>
  <c r="V51" i="13"/>
  <c r="G63" i="13"/>
  <c r="G62" i="13" s="1"/>
  <c r="I63" i="13"/>
  <c r="K63" i="13"/>
  <c r="K62" i="13" s="1"/>
  <c r="O63" i="13"/>
  <c r="Q63" i="13"/>
  <c r="V63" i="13"/>
  <c r="G67" i="13"/>
  <c r="M67" i="13" s="1"/>
  <c r="I67" i="13"/>
  <c r="K67" i="13"/>
  <c r="O67" i="13"/>
  <c r="Q67" i="13"/>
  <c r="V67" i="13"/>
  <c r="G71" i="13"/>
  <c r="M71" i="13" s="1"/>
  <c r="I71" i="13"/>
  <c r="I62" i="13" s="1"/>
  <c r="K71" i="13"/>
  <c r="O71" i="13"/>
  <c r="O62" i="13" s="1"/>
  <c r="Q71" i="13"/>
  <c r="V71" i="13"/>
  <c r="G75" i="13"/>
  <c r="M75" i="13" s="1"/>
  <c r="I75" i="13"/>
  <c r="K75" i="13"/>
  <c r="O75" i="13"/>
  <c r="Q75" i="13"/>
  <c r="V75" i="13"/>
  <c r="G78" i="13"/>
  <c r="I78" i="13"/>
  <c r="K78" i="13"/>
  <c r="M78" i="13"/>
  <c r="O78" i="13"/>
  <c r="Q78" i="13"/>
  <c r="V78" i="13"/>
  <c r="G81" i="13"/>
  <c r="I81" i="13"/>
  <c r="K81" i="13"/>
  <c r="M81" i="13"/>
  <c r="O81" i="13"/>
  <c r="Q81" i="13"/>
  <c r="V81" i="13"/>
  <c r="G87" i="13"/>
  <c r="M87" i="13" s="1"/>
  <c r="I87" i="13"/>
  <c r="K87" i="13"/>
  <c r="O87" i="13"/>
  <c r="Q87" i="13"/>
  <c r="Q62" i="13" s="1"/>
  <c r="V87" i="13"/>
  <c r="G93" i="13"/>
  <c r="I93" i="13"/>
  <c r="K93" i="13"/>
  <c r="M93" i="13"/>
  <c r="O93" i="13"/>
  <c r="Q93" i="13"/>
  <c r="V93" i="13"/>
  <c r="V62" i="13" s="1"/>
  <c r="G96" i="13"/>
  <c r="I96" i="13"/>
  <c r="K96" i="13"/>
  <c r="M96" i="13"/>
  <c r="O96" i="13"/>
  <c r="Q96" i="13"/>
  <c r="V96" i="13"/>
  <c r="G100" i="13"/>
  <c r="M100" i="13" s="1"/>
  <c r="I100" i="13"/>
  <c r="K100" i="13"/>
  <c r="O100" i="13"/>
  <c r="Q100" i="13"/>
  <c r="V100" i="13"/>
  <c r="G103" i="13"/>
  <c r="M103" i="13" s="1"/>
  <c r="I103" i="13"/>
  <c r="K103" i="13"/>
  <c r="O103" i="13"/>
  <c r="Q103" i="13"/>
  <c r="V103" i="13"/>
  <c r="G109" i="13"/>
  <c r="M109" i="13" s="1"/>
  <c r="I109" i="13"/>
  <c r="K109" i="13"/>
  <c r="O109" i="13"/>
  <c r="Q109" i="13"/>
  <c r="V109" i="13"/>
  <c r="G128" i="13"/>
  <c r="I128" i="13"/>
  <c r="K128" i="13"/>
  <c r="M128" i="13"/>
  <c r="O128" i="13"/>
  <c r="Q128" i="13"/>
  <c r="V128" i="13"/>
  <c r="G132" i="13"/>
  <c r="I132" i="13"/>
  <c r="K132" i="13"/>
  <c r="M132" i="13"/>
  <c r="O132" i="13"/>
  <c r="Q132" i="13"/>
  <c r="V132" i="13"/>
  <c r="G154" i="13"/>
  <c r="M154" i="13" s="1"/>
  <c r="I154" i="13"/>
  <c r="K154" i="13"/>
  <c r="O154" i="13"/>
  <c r="Q154" i="13"/>
  <c r="V154" i="13"/>
  <c r="G157" i="13"/>
  <c r="I157" i="13"/>
  <c r="K157" i="13"/>
  <c r="M157" i="13"/>
  <c r="O157" i="13"/>
  <c r="Q157" i="13"/>
  <c r="V157" i="13"/>
  <c r="G161" i="13"/>
  <c r="I161" i="13"/>
  <c r="K161" i="13"/>
  <c r="M161" i="13"/>
  <c r="O161" i="13"/>
  <c r="Q161" i="13"/>
  <c r="V161" i="13"/>
  <c r="G165" i="13"/>
  <c r="M165" i="13" s="1"/>
  <c r="I165" i="13"/>
  <c r="K165" i="13"/>
  <c r="O165" i="13"/>
  <c r="Q165" i="13"/>
  <c r="V165" i="13"/>
  <c r="G171" i="13"/>
  <c r="M171" i="13" s="1"/>
  <c r="I171" i="13"/>
  <c r="K171" i="13"/>
  <c r="O171" i="13"/>
  <c r="Q171" i="13"/>
  <c r="V171" i="13"/>
  <c r="G176" i="13"/>
  <c r="M176" i="13" s="1"/>
  <c r="I176" i="13"/>
  <c r="K176" i="13"/>
  <c r="O176" i="13"/>
  <c r="Q176" i="13"/>
  <c r="V176" i="13"/>
  <c r="G181" i="13"/>
  <c r="I181" i="13"/>
  <c r="K181" i="13"/>
  <c r="M181" i="13"/>
  <c r="O181" i="13"/>
  <c r="Q181" i="13"/>
  <c r="V181" i="13"/>
  <c r="G185" i="13"/>
  <c r="I185" i="13"/>
  <c r="K185" i="13"/>
  <c r="M185" i="13"/>
  <c r="O185" i="13"/>
  <c r="Q185" i="13"/>
  <c r="V185" i="13"/>
  <c r="G192" i="13"/>
  <c r="M192" i="13" s="1"/>
  <c r="I192" i="13"/>
  <c r="K192" i="13"/>
  <c r="O192" i="13"/>
  <c r="Q192" i="13"/>
  <c r="V192" i="13"/>
  <c r="G196" i="13"/>
  <c r="I196" i="13"/>
  <c r="K196" i="13"/>
  <c r="M196" i="13"/>
  <c r="O196" i="13"/>
  <c r="Q196" i="13"/>
  <c r="V196" i="13"/>
  <c r="G199" i="13"/>
  <c r="I199" i="13"/>
  <c r="K199" i="13"/>
  <c r="M199" i="13"/>
  <c r="O199" i="13"/>
  <c r="Q199" i="13"/>
  <c r="V199" i="13"/>
  <c r="G202" i="13"/>
  <c r="M202" i="13" s="1"/>
  <c r="I202" i="13"/>
  <c r="K202" i="13"/>
  <c r="O202" i="13"/>
  <c r="Q202" i="13"/>
  <c r="V202" i="13"/>
  <c r="G208" i="13"/>
  <c r="M208" i="13" s="1"/>
  <c r="I208" i="13"/>
  <c r="K208" i="13"/>
  <c r="O208" i="13"/>
  <c r="Q208" i="13"/>
  <c r="V208" i="13"/>
  <c r="G211" i="13"/>
  <c r="M211" i="13" s="1"/>
  <c r="I211" i="13"/>
  <c r="K211" i="13"/>
  <c r="O211" i="13"/>
  <c r="Q211" i="13"/>
  <c r="V211" i="13"/>
  <c r="G216" i="13"/>
  <c r="I216" i="13"/>
  <c r="K216" i="13"/>
  <c r="M216" i="13"/>
  <c r="O216" i="13"/>
  <c r="Q216" i="13"/>
  <c r="V216" i="13"/>
  <c r="G221" i="13"/>
  <c r="I221" i="13"/>
  <c r="K221" i="13"/>
  <c r="M221" i="13"/>
  <c r="O221" i="13"/>
  <c r="Q221" i="13"/>
  <c r="V221" i="13"/>
  <c r="G226" i="13"/>
  <c r="M226" i="13" s="1"/>
  <c r="I226" i="13"/>
  <c r="K226" i="13"/>
  <c r="O226" i="13"/>
  <c r="Q226" i="13"/>
  <c r="V226" i="13"/>
  <c r="G231" i="13"/>
  <c r="I231" i="13"/>
  <c r="K231" i="13"/>
  <c r="M231" i="13"/>
  <c r="O231" i="13"/>
  <c r="Q231" i="13"/>
  <c r="V231" i="13"/>
  <c r="G237" i="13"/>
  <c r="I237" i="13"/>
  <c r="K237" i="13"/>
  <c r="M237" i="13"/>
  <c r="O237" i="13"/>
  <c r="Q237" i="13"/>
  <c r="V237" i="13"/>
  <c r="G243" i="13"/>
  <c r="M243" i="13" s="1"/>
  <c r="I243" i="13"/>
  <c r="K243" i="13"/>
  <c r="O243" i="13"/>
  <c r="Q243" i="13"/>
  <c r="V243" i="13"/>
  <c r="G247" i="13"/>
  <c r="M247" i="13" s="1"/>
  <c r="I247" i="13"/>
  <c r="K247" i="13"/>
  <c r="O247" i="13"/>
  <c r="Q247" i="13"/>
  <c r="V247" i="13"/>
  <c r="G250" i="13"/>
  <c r="M250" i="13" s="1"/>
  <c r="I250" i="13"/>
  <c r="K250" i="13"/>
  <c r="O250" i="13"/>
  <c r="Q250" i="13"/>
  <c r="V250" i="13"/>
  <c r="G253" i="13"/>
  <c r="I253" i="13"/>
  <c r="K253" i="13"/>
  <c r="M253" i="13"/>
  <c r="O253" i="13"/>
  <c r="Q253" i="13"/>
  <c r="V253" i="13"/>
  <c r="G261" i="13"/>
  <c r="I261" i="13"/>
  <c r="K261" i="13"/>
  <c r="M261" i="13"/>
  <c r="O261" i="13"/>
  <c r="Q261" i="13"/>
  <c r="V261" i="13"/>
  <c r="G268" i="13"/>
  <c r="M268" i="13" s="1"/>
  <c r="I268" i="13"/>
  <c r="K268" i="13"/>
  <c r="O268" i="13"/>
  <c r="Q268" i="13"/>
  <c r="V268" i="13"/>
  <c r="G273" i="13"/>
  <c r="I273" i="13"/>
  <c r="K273" i="13"/>
  <c r="M273" i="13"/>
  <c r="O273" i="13"/>
  <c r="Q273" i="13"/>
  <c r="V273" i="13"/>
  <c r="G277" i="13"/>
  <c r="I277" i="13"/>
  <c r="K277" i="13"/>
  <c r="M277" i="13"/>
  <c r="O277" i="13"/>
  <c r="Q277" i="13"/>
  <c r="V277" i="13"/>
  <c r="G282" i="13"/>
  <c r="M282" i="13" s="1"/>
  <c r="I282" i="13"/>
  <c r="K282" i="13"/>
  <c r="O282" i="13"/>
  <c r="Q282" i="13"/>
  <c r="V282" i="13"/>
  <c r="G285" i="13"/>
  <c r="M285" i="13" s="1"/>
  <c r="I285" i="13"/>
  <c r="K285" i="13"/>
  <c r="O285" i="13"/>
  <c r="Q285" i="13"/>
  <c r="V285" i="13"/>
  <c r="G290" i="13"/>
  <c r="M290" i="13" s="1"/>
  <c r="I290" i="13"/>
  <c r="K290" i="13"/>
  <c r="O290" i="13"/>
  <c r="Q290" i="13"/>
  <c r="V290" i="13"/>
  <c r="G293" i="13"/>
  <c r="I293" i="13"/>
  <c r="K293" i="13"/>
  <c r="M293" i="13"/>
  <c r="O293" i="13"/>
  <c r="Q293" i="13"/>
  <c r="V293" i="13"/>
  <c r="G296" i="13"/>
  <c r="I296" i="13"/>
  <c r="K296" i="13"/>
  <c r="M296" i="13"/>
  <c r="O296" i="13"/>
  <c r="Q296" i="13"/>
  <c r="V296" i="13"/>
  <c r="G299" i="13"/>
  <c r="M299" i="13" s="1"/>
  <c r="I299" i="13"/>
  <c r="K299" i="13"/>
  <c r="O299" i="13"/>
  <c r="Q299" i="13"/>
  <c r="V299" i="13"/>
  <c r="G302" i="13"/>
  <c r="I302" i="13"/>
  <c r="K302" i="13"/>
  <c r="M302" i="13"/>
  <c r="O302" i="13"/>
  <c r="Q302" i="13"/>
  <c r="V302" i="13"/>
  <c r="G305" i="13"/>
  <c r="I305" i="13"/>
  <c r="K305" i="13"/>
  <c r="M305" i="13"/>
  <c r="O305" i="13"/>
  <c r="Q305" i="13"/>
  <c r="V305" i="13"/>
  <c r="G312" i="13"/>
  <c r="V312" i="13"/>
  <c r="G313" i="13"/>
  <c r="M313" i="13" s="1"/>
  <c r="M312" i="13" s="1"/>
  <c r="I313" i="13"/>
  <c r="I312" i="13" s="1"/>
  <c r="K313" i="13"/>
  <c r="K312" i="13" s="1"/>
  <c r="O313" i="13"/>
  <c r="O312" i="13" s="1"/>
  <c r="Q313" i="13"/>
  <c r="Q312" i="13" s="1"/>
  <c r="V313" i="13"/>
  <c r="G318" i="13"/>
  <c r="I318" i="13"/>
  <c r="K318" i="13"/>
  <c r="G319" i="13"/>
  <c r="I319" i="13"/>
  <c r="K319" i="13"/>
  <c r="M319" i="13"/>
  <c r="M318" i="13" s="1"/>
  <c r="O319" i="13"/>
  <c r="O318" i="13" s="1"/>
  <c r="Q319" i="13"/>
  <c r="V319" i="13"/>
  <c r="V318" i="13" s="1"/>
  <c r="G323" i="13"/>
  <c r="I323" i="13"/>
  <c r="K323" i="13"/>
  <c r="M323" i="13"/>
  <c r="O323" i="13"/>
  <c r="Q323" i="13"/>
  <c r="V323" i="13"/>
  <c r="G327" i="13"/>
  <c r="I327" i="13"/>
  <c r="K327" i="13"/>
  <c r="M327" i="13"/>
  <c r="O327" i="13"/>
  <c r="Q327" i="13"/>
  <c r="Q318" i="13" s="1"/>
  <c r="V327" i="13"/>
  <c r="G330" i="13"/>
  <c r="I330" i="13"/>
  <c r="O330" i="13"/>
  <c r="Q330" i="13"/>
  <c r="V330" i="13"/>
  <c r="G331" i="13"/>
  <c r="I331" i="13"/>
  <c r="K331" i="13"/>
  <c r="K330" i="13" s="1"/>
  <c r="M331" i="13"/>
  <c r="M330" i="13" s="1"/>
  <c r="O331" i="13"/>
  <c r="Q331" i="13"/>
  <c r="V331" i="13"/>
  <c r="G334" i="13"/>
  <c r="V334" i="13"/>
  <c r="G335" i="13"/>
  <c r="M335" i="13" s="1"/>
  <c r="I335" i="13"/>
  <c r="I334" i="13" s="1"/>
  <c r="K335" i="13"/>
  <c r="O335" i="13"/>
  <c r="O334" i="13" s="1"/>
  <c r="Q335" i="13"/>
  <c r="Q334" i="13" s="1"/>
  <c r="V335" i="13"/>
  <c r="G338" i="13"/>
  <c r="M338" i="13" s="1"/>
  <c r="I338" i="13"/>
  <c r="K338" i="13"/>
  <c r="K334" i="13" s="1"/>
  <c r="O338" i="13"/>
  <c r="Q338" i="13"/>
  <c r="V338" i="13"/>
  <c r="G341" i="13"/>
  <c r="I341" i="13"/>
  <c r="K341" i="13"/>
  <c r="M341" i="13"/>
  <c r="O341" i="13"/>
  <c r="Q341" i="13"/>
  <c r="V341" i="13"/>
  <c r="O344" i="13"/>
  <c r="G345" i="13"/>
  <c r="I345" i="13"/>
  <c r="I344" i="13" s="1"/>
  <c r="K345" i="13"/>
  <c r="M345" i="13"/>
  <c r="O345" i="13"/>
  <c r="Q345" i="13"/>
  <c r="Q344" i="13" s="1"/>
  <c r="V345" i="13"/>
  <c r="G348" i="13"/>
  <c r="I348" i="13"/>
  <c r="K348" i="13"/>
  <c r="M348" i="13"/>
  <c r="O348" i="13"/>
  <c r="Q348" i="13"/>
  <c r="V348" i="13"/>
  <c r="V344" i="13" s="1"/>
  <c r="G351" i="13"/>
  <c r="I351" i="13"/>
  <c r="K351" i="13"/>
  <c r="M351" i="13"/>
  <c r="O351" i="13"/>
  <c r="Q351" i="13"/>
  <c r="V351" i="13"/>
  <c r="G358" i="13"/>
  <c r="M358" i="13" s="1"/>
  <c r="I358" i="13"/>
  <c r="K358" i="13"/>
  <c r="O358" i="13"/>
  <c r="Q358" i="13"/>
  <c r="V358" i="13"/>
  <c r="G362" i="13"/>
  <c r="M362" i="13" s="1"/>
  <c r="I362" i="13"/>
  <c r="K362" i="13"/>
  <c r="O362" i="13"/>
  <c r="Q362" i="13"/>
  <c r="V362" i="13"/>
  <c r="G366" i="13"/>
  <c r="M366" i="13" s="1"/>
  <c r="I366" i="13"/>
  <c r="K366" i="13"/>
  <c r="K344" i="13" s="1"/>
  <c r="O366" i="13"/>
  <c r="Q366" i="13"/>
  <c r="V366" i="13"/>
  <c r="G372" i="13"/>
  <c r="G371" i="13" s="1"/>
  <c r="I372" i="13"/>
  <c r="K372" i="13"/>
  <c r="M372" i="13"/>
  <c r="O372" i="13"/>
  <c r="O371" i="13" s="1"/>
  <c r="Q372" i="13"/>
  <c r="V372" i="13"/>
  <c r="G375" i="13"/>
  <c r="I375" i="13"/>
  <c r="K375" i="13"/>
  <c r="M375" i="13"/>
  <c r="O375" i="13"/>
  <c r="Q375" i="13"/>
  <c r="Q371" i="13" s="1"/>
  <c r="V375" i="13"/>
  <c r="G378" i="13"/>
  <c r="I378" i="13"/>
  <c r="K378" i="13"/>
  <c r="M378" i="13"/>
  <c r="O378" i="13"/>
  <c r="Q378" i="13"/>
  <c r="V378" i="13"/>
  <c r="V371" i="13" s="1"/>
  <c r="G381" i="13"/>
  <c r="I381" i="13"/>
  <c r="K381" i="13"/>
  <c r="M381" i="13"/>
  <c r="O381" i="13"/>
  <c r="Q381" i="13"/>
  <c r="V381" i="13"/>
  <c r="G384" i="13"/>
  <c r="M384" i="13" s="1"/>
  <c r="M371" i="13" s="1"/>
  <c r="I384" i="13"/>
  <c r="K384" i="13"/>
  <c r="O384" i="13"/>
  <c r="Q384" i="13"/>
  <c r="V384" i="13"/>
  <c r="G389" i="13"/>
  <c r="M389" i="13" s="1"/>
  <c r="I389" i="13"/>
  <c r="I371" i="13" s="1"/>
  <c r="K389" i="13"/>
  <c r="O389" i="13"/>
  <c r="Q389" i="13"/>
  <c r="V389" i="13"/>
  <c r="G395" i="13"/>
  <c r="M395" i="13" s="1"/>
  <c r="I395" i="13"/>
  <c r="K395" i="13"/>
  <c r="K371" i="13" s="1"/>
  <c r="O395" i="13"/>
  <c r="Q395" i="13"/>
  <c r="V395" i="13"/>
  <c r="G398" i="13"/>
  <c r="I398" i="13"/>
  <c r="K398" i="13"/>
  <c r="M398" i="13"/>
  <c r="O398" i="13"/>
  <c r="Q398" i="13"/>
  <c r="V398" i="13"/>
  <c r="G412" i="13"/>
  <c r="I412" i="13"/>
  <c r="K412" i="13"/>
  <c r="M412" i="13"/>
  <c r="O412" i="13"/>
  <c r="Q412" i="13"/>
  <c r="V412" i="13"/>
  <c r="G415" i="13"/>
  <c r="I415" i="13"/>
  <c r="K415" i="13"/>
  <c r="M415" i="13"/>
  <c r="O415" i="13"/>
  <c r="Q415" i="13"/>
  <c r="V415" i="13"/>
  <c r="G418" i="13"/>
  <c r="I418" i="13"/>
  <c r="K418" i="13"/>
  <c r="M418" i="13"/>
  <c r="O418" i="13"/>
  <c r="Q418" i="13"/>
  <c r="V418" i="13"/>
  <c r="Q427" i="13"/>
  <c r="G428" i="13"/>
  <c r="G427" i="13" s="1"/>
  <c r="I428" i="13"/>
  <c r="I427" i="13" s="1"/>
  <c r="K428" i="13"/>
  <c r="O428" i="13"/>
  <c r="O427" i="13" s="1"/>
  <c r="Q428" i="13"/>
  <c r="V428" i="13"/>
  <c r="V427" i="13" s="1"/>
  <c r="G438" i="13"/>
  <c r="M438" i="13" s="1"/>
  <c r="I438" i="13"/>
  <c r="K438" i="13"/>
  <c r="O438" i="13"/>
  <c r="Q438" i="13"/>
  <c r="V438" i="13"/>
  <c r="G441" i="13"/>
  <c r="M441" i="13" s="1"/>
  <c r="I441" i="13"/>
  <c r="K441" i="13"/>
  <c r="K427" i="13" s="1"/>
  <c r="O441" i="13"/>
  <c r="Q441" i="13"/>
  <c r="V441" i="13"/>
  <c r="I446" i="13"/>
  <c r="M446" i="13"/>
  <c r="V446" i="13"/>
  <c r="G447" i="13"/>
  <c r="G446" i="13" s="1"/>
  <c r="I447" i="13"/>
  <c r="K447" i="13"/>
  <c r="K446" i="13" s="1"/>
  <c r="M447" i="13"/>
  <c r="O447" i="13"/>
  <c r="O446" i="13" s="1"/>
  <c r="Q447" i="13"/>
  <c r="Q446" i="13" s="1"/>
  <c r="V447" i="13"/>
  <c r="G450" i="13"/>
  <c r="I450" i="13"/>
  <c r="K450" i="13"/>
  <c r="M450" i="13"/>
  <c r="O450" i="13"/>
  <c r="Q450" i="13"/>
  <c r="V450" i="13"/>
  <c r="K457" i="13"/>
  <c r="O457" i="13"/>
  <c r="V457" i="13"/>
  <c r="G458" i="13"/>
  <c r="G457" i="13" s="1"/>
  <c r="I458" i="13"/>
  <c r="K458" i="13"/>
  <c r="M458" i="13"/>
  <c r="M457" i="13" s="1"/>
  <c r="O458" i="13"/>
  <c r="Q458" i="13"/>
  <c r="Q457" i="13" s="1"/>
  <c r="V458" i="13"/>
  <c r="G462" i="13"/>
  <c r="M462" i="13" s="1"/>
  <c r="I462" i="13"/>
  <c r="K462" i="13"/>
  <c r="O462" i="13"/>
  <c r="Q462" i="13"/>
  <c r="V462" i="13"/>
  <c r="G466" i="13"/>
  <c r="M466" i="13" s="1"/>
  <c r="I466" i="13"/>
  <c r="I457" i="13" s="1"/>
  <c r="K466" i="13"/>
  <c r="O466" i="13"/>
  <c r="Q466" i="13"/>
  <c r="V466" i="13"/>
  <c r="G469" i="13"/>
  <c r="K469" i="13"/>
  <c r="Q469" i="13"/>
  <c r="V469" i="13"/>
  <c r="G470" i="13"/>
  <c r="I470" i="13"/>
  <c r="I469" i="13" s="1"/>
  <c r="K470" i="13"/>
  <c r="M470" i="13"/>
  <c r="M469" i="13" s="1"/>
  <c r="O470" i="13"/>
  <c r="O469" i="13" s="1"/>
  <c r="Q470" i="13"/>
  <c r="V470" i="13"/>
  <c r="G477" i="13"/>
  <c r="K477" i="13"/>
  <c r="O477" i="13"/>
  <c r="G478" i="13"/>
  <c r="I478" i="13"/>
  <c r="I477" i="13" s="1"/>
  <c r="K478" i="13"/>
  <c r="M478" i="13"/>
  <c r="M477" i="13" s="1"/>
  <c r="O478" i="13"/>
  <c r="Q478" i="13"/>
  <c r="Q477" i="13" s="1"/>
  <c r="V478" i="13"/>
  <c r="V477" i="13" s="1"/>
  <c r="G481" i="13"/>
  <c r="I481" i="13"/>
  <c r="K481" i="13"/>
  <c r="M481" i="13"/>
  <c r="O481" i="13"/>
  <c r="Q481" i="13"/>
  <c r="V481" i="13"/>
  <c r="G483" i="13"/>
  <c r="I483" i="13"/>
  <c r="K483" i="13"/>
  <c r="M483" i="13"/>
  <c r="O483" i="13"/>
  <c r="Q483" i="13"/>
  <c r="V483" i="13"/>
  <c r="G486" i="13"/>
  <c r="G487" i="13"/>
  <c r="M487" i="13" s="1"/>
  <c r="I487" i="13"/>
  <c r="I486" i="13" s="1"/>
  <c r="K487" i="13"/>
  <c r="K486" i="13" s="1"/>
  <c r="O487" i="13"/>
  <c r="Q487" i="13"/>
  <c r="Q486" i="13" s="1"/>
  <c r="V487" i="13"/>
  <c r="G493" i="13"/>
  <c r="M493" i="13" s="1"/>
  <c r="I493" i="13"/>
  <c r="K493" i="13"/>
  <c r="O493" i="13"/>
  <c r="Q493" i="13"/>
  <c r="V493" i="13"/>
  <c r="G499" i="13"/>
  <c r="I499" i="13"/>
  <c r="K499" i="13"/>
  <c r="M499" i="13"/>
  <c r="O499" i="13"/>
  <c r="Q499" i="13"/>
  <c r="V499" i="13"/>
  <c r="G506" i="13"/>
  <c r="I506" i="13"/>
  <c r="K506" i="13"/>
  <c r="M506" i="13"/>
  <c r="O506" i="13"/>
  <c r="O486" i="13" s="1"/>
  <c r="Q506" i="13"/>
  <c r="V506" i="13"/>
  <c r="G512" i="13"/>
  <c r="I512" i="13"/>
  <c r="K512" i="13"/>
  <c r="M512" i="13"/>
  <c r="O512" i="13"/>
  <c r="Q512" i="13"/>
  <c r="V512" i="13"/>
  <c r="G518" i="13"/>
  <c r="I518" i="13"/>
  <c r="K518" i="13"/>
  <c r="M518" i="13"/>
  <c r="O518" i="13"/>
  <c r="Q518" i="13"/>
  <c r="V518" i="13"/>
  <c r="V486" i="13" s="1"/>
  <c r="G524" i="13"/>
  <c r="I524" i="13"/>
  <c r="K524" i="13"/>
  <c r="M524" i="13"/>
  <c r="O524" i="13"/>
  <c r="Q524" i="13"/>
  <c r="V524" i="13"/>
  <c r="G531" i="13"/>
  <c r="M531" i="13" s="1"/>
  <c r="I531" i="13"/>
  <c r="K531" i="13"/>
  <c r="O531" i="13"/>
  <c r="Q531" i="13"/>
  <c r="V531" i="13"/>
  <c r="G545" i="13"/>
  <c r="M545" i="13" s="1"/>
  <c r="I545" i="13"/>
  <c r="K545" i="13"/>
  <c r="O545" i="13"/>
  <c r="Q545" i="13"/>
  <c r="V545" i="13"/>
  <c r="G548" i="13"/>
  <c r="M548" i="13" s="1"/>
  <c r="I548" i="13"/>
  <c r="K548" i="13"/>
  <c r="O548" i="13"/>
  <c r="Q548" i="13"/>
  <c r="V548" i="13"/>
  <c r="G553" i="13"/>
  <c r="I553" i="13"/>
  <c r="K553" i="13"/>
  <c r="M553" i="13"/>
  <c r="O553" i="13"/>
  <c r="Q553" i="13"/>
  <c r="V553" i="13"/>
  <c r="G559" i="13"/>
  <c r="I559" i="13"/>
  <c r="K559" i="13"/>
  <c r="M559" i="13"/>
  <c r="O559" i="13"/>
  <c r="Q559" i="13"/>
  <c r="V559" i="13"/>
  <c r="G562" i="13"/>
  <c r="I562" i="13"/>
  <c r="K562" i="13"/>
  <c r="M562" i="13"/>
  <c r="O562" i="13"/>
  <c r="Q562" i="13"/>
  <c r="V562" i="13"/>
  <c r="G564" i="13"/>
  <c r="I564" i="13"/>
  <c r="K564" i="13"/>
  <c r="M564" i="13"/>
  <c r="O564" i="13"/>
  <c r="Q564" i="13"/>
  <c r="V564" i="13"/>
  <c r="G573" i="13"/>
  <c r="I573" i="13"/>
  <c r="K573" i="13"/>
  <c r="M573" i="13"/>
  <c r="O573" i="13"/>
  <c r="Q573" i="13"/>
  <c r="V573" i="13"/>
  <c r="G576" i="13"/>
  <c r="M576" i="13" s="1"/>
  <c r="I576" i="13"/>
  <c r="K576" i="13"/>
  <c r="O576" i="13"/>
  <c r="Q576" i="13"/>
  <c r="V576" i="13"/>
  <c r="G581" i="13"/>
  <c r="M581" i="13" s="1"/>
  <c r="I581" i="13"/>
  <c r="K581" i="13"/>
  <c r="O581" i="13"/>
  <c r="Q581" i="13"/>
  <c r="V581" i="13"/>
  <c r="AF604" i="13"/>
  <c r="G41" i="12"/>
  <c r="BA37" i="12"/>
  <c r="BA36" i="12"/>
  <c r="BA32" i="12"/>
  <c r="BA31" i="12"/>
  <c r="BA28" i="12"/>
  <c r="BA27" i="12"/>
  <c r="BA21" i="12"/>
  <c r="BA20" i="12"/>
  <c r="BA19" i="12"/>
  <c r="BA17" i="12"/>
  <c r="BA12" i="12"/>
  <c r="G9" i="12"/>
  <c r="G8" i="12" s="1"/>
  <c r="I9" i="12"/>
  <c r="K9" i="12"/>
  <c r="M9" i="12"/>
  <c r="O9" i="12"/>
  <c r="O8" i="12" s="1"/>
  <c r="Q9" i="12"/>
  <c r="V9" i="12"/>
  <c r="G11" i="12"/>
  <c r="M11" i="12" s="1"/>
  <c r="I11" i="12"/>
  <c r="I8" i="12" s="1"/>
  <c r="K11" i="12"/>
  <c r="O11" i="12"/>
  <c r="Q11" i="12"/>
  <c r="Q8" i="12" s="1"/>
  <c r="V11" i="12"/>
  <c r="G13" i="12"/>
  <c r="M13" i="12" s="1"/>
  <c r="I13" i="12"/>
  <c r="K13" i="12"/>
  <c r="O13" i="12"/>
  <c r="Q13" i="12"/>
  <c r="V13" i="12"/>
  <c r="V8" i="12" s="1"/>
  <c r="G14" i="12"/>
  <c r="I14" i="12"/>
  <c r="K14" i="12"/>
  <c r="K8" i="12" s="1"/>
  <c r="M14" i="12"/>
  <c r="O14" i="12"/>
  <c r="Q14" i="12"/>
  <c r="V14" i="12"/>
  <c r="G16" i="12"/>
  <c r="M16" i="12" s="1"/>
  <c r="I16" i="12"/>
  <c r="K16" i="12"/>
  <c r="O16" i="12"/>
  <c r="Q16" i="12"/>
  <c r="V16" i="12"/>
  <c r="G18" i="12"/>
  <c r="M18" i="12" s="1"/>
  <c r="I18" i="12"/>
  <c r="K18" i="12"/>
  <c r="O18" i="12"/>
  <c r="Q18" i="12"/>
  <c r="V18" i="12"/>
  <c r="G23" i="12"/>
  <c r="I23" i="12"/>
  <c r="K23" i="12"/>
  <c r="M23" i="12"/>
  <c r="O23" i="12"/>
  <c r="Q23" i="12"/>
  <c r="V23" i="12"/>
  <c r="V22" i="12" s="1"/>
  <c r="G24" i="12"/>
  <c r="I24" i="12"/>
  <c r="K24" i="12"/>
  <c r="M24" i="12"/>
  <c r="O24" i="12"/>
  <c r="O22" i="12" s="1"/>
  <c r="Q24" i="12"/>
  <c r="V24" i="12"/>
  <c r="G25" i="12"/>
  <c r="G22" i="12" s="1"/>
  <c r="I25" i="12"/>
  <c r="K25" i="12"/>
  <c r="O25" i="12"/>
  <c r="Q25" i="12"/>
  <c r="Q22" i="12" s="1"/>
  <c r="V25" i="12"/>
  <c r="G26" i="12"/>
  <c r="M26" i="12" s="1"/>
  <c r="I26" i="12"/>
  <c r="I22" i="12" s="1"/>
  <c r="K26" i="12"/>
  <c r="O26" i="12"/>
  <c r="Q26" i="12"/>
  <c r="V26" i="12"/>
  <c r="G30" i="12"/>
  <c r="I30" i="12"/>
  <c r="K30" i="12"/>
  <c r="M30" i="12"/>
  <c r="O30" i="12"/>
  <c r="Q30" i="12"/>
  <c r="V30" i="12"/>
  <c r="G33" i="12"/>
  <c r="M33" i="12" s="1"/>
  <c r="I33" i="12"/>
  <c r="K33" i="12"/>
  <c r="O33" i="12"/>
  <c r="Q33" i="12"/>
  <c r="V33" i="12"/>
  <c r="G38" i="12"/>
  <c r="M38" i="12" s="1"/>
  <c r="I38" i="12"/>
  <c r="K38" i="12"/>
  <c r="O38" i="12"/>
  <c r="Q38" i="12"/>
  <c r="V38" i="12"/>
  <c r="G39" i="12"/>
  <c r="M39" i="12" s="1"/>
  <c r="I39" i="12"/>
  <c r="K39" i="12"/>
  <c r="K22" i="12" s="1"/>
  <c r="O39" i="12"/>
  <c r="Q39" i="12"/>
  <c r="V39" i="12"/>
  <c r="AF41" i="12"/>
  <c r="I20" i="1"/>
  <c r="I19" i="1"/>
  <c r="I18" i="1"/>
  <c r="I16" i="1"/>
  <c r="AZ54" i="1"/>
  <c r="F50" i="1"/>
  <c r="G23" i="1" s="1"/>
  <c r="G50" i="1"/>
  <c r="G25" i="1" s="1"/>
  <c r="A25" i="1" s="1"/>
  <c r="H49" i="1"/>
  <c r="I49" i="1" s="1"/>
  <c r="H46" i="1"/>
  <c r="I46" i="1" s="1"/>
  <c r="H45" i="1"/>
  <c r="I45" i="1" s="1"/>
  <c r="H43" i="1"/>
  <c r="I43" i="1" s="1"/>
  <c r="H42" i="1"/>
  <c r="H41" i="1"/>
  <c r="I41" i="1" s="1"/>
  <c r="H40" i="1"/>
  <c r="I40" i="1" s="1"/>
  <c r="H39" i="1"/>
  <c r="H50" i="1" s="1"/>
  <c r="I112" i="1" l="1"/>
  <c r="J109" i="1" s="1"/>
  <c r="J88" i="1"/>
  <c r="J100" i="1"/>
  <c r="J93" i="1"/>
  <c r="J101" i="1"/>
  <c r="H47" i="1"/>
  <c r="I47" i="1" s="1"/>
  <c r="G26" i="1"/>
  <c r="A26" i="1"/>
  <c r="A23" i="1"/>
  <c r="G28" i="1"/>
  <c r="M60" i="18"/>
  <c r="G66" i="18"/>
  <c r="M9" i="18"/>
  <c r="M8" i="18" s="1"/>
  <c r="AE73" i="18"/>
  <c r="M76" i="17"/>
  <c r="M55" i="17"/>
  <c r="AE87" i="17"/>
  <c r="G28" i="17"/>
  <c r="M10" i="17"/>
  <c r="M8" i="17" s="1"/>
  <c r="M8" i="16"/>
  <c r="AE37" i="16"/>
  <c r="G8" i="16"/>
  <c r="M32" i="16"/>
  <c r="M29" i="16" s="1"/>
  <c r="M23" i="16"/>
  <c r="M21" i="16" s="1"/>
  <c r="M28" i="15"/>
  <c r="M54" i="15"/>
  <c r="AE67" i="15"/>
  <c r="G28" i="15"/>
  <c r="G54" i="15"/>
  <c r="M13" i="15"/>
  <c r="M8" i="15" s="1"/>
  <c r="M597" i="14"/>
  <c r="M1818" i="14"/>
  <c r="M431" i="14"/>
  <c r="M190" i="14"/>
  <c r="M8" i="14"/>
  <c r="M1059" i="14"/>
  <c r="M1929" i="14"/>
  <c r="M523" i="14"/>
  <c r="M120" i="14"/>
  <c r="M1606" i="14"/>
  <c r="M1605" i="14" s="1"/>
  <c r="G1059" i="14"/>
  <c r="G597" i="14"/>
  <c r="G523" i="14"/>
  <c r="G1929" i="14"/>
  <c r="G120" i="14"/>
  <c r="G1032" i="14"/>
  <c r="G431" i="14"/>
  <c r="G1818" i="14"/>
  <c r="AE2036" i="14"/>
  <c r="M2014" i="14"/>
  <c r="M2013" i="14" s="1"/>
  <c r="M1923" i="14"/>
  <c r="M1922" i="14" s="1"/>
  <c r="M1865" i="14"/>
  <c r="M1861" i="14" s="1"/>
  <c r="M733" i="14"/>
  <c r="M718" i="14" s="1"/>
  <c r="M547" i="14"/>
  <c r="M538" i="14" s="1"/>
  <c r="M412" i="14"/>
  <c r="M411" i="14" s="1"/>
  <c r="M385" i="14"/>
  <c r="M384" i="14" s="1"/>
  <c r="M355" i="14"/>
  <c r="M342" i="14" s="1"/>
  <c r="M311" i="14"/>
  <c r="M298" i="14" s="1"/>
  <c r="M24" i="14"/>
  <c r="M23" i="14" s="1"/>
  <c r="M344" i="13"/>
  <c r="M8" i="13"/>
  <c r="M334" i="13"/>
  <c r="M486" i="13"/>
  <c r="M428" i="13"/>
  <c r="M427" i="13" s="1"/>
  <c r="G8" i="13"/>
  <c r="AE604" i="13"/>
  <c r="G344" i="13"/>
  <c r="M63" i="13"/>
  <c r="M62" i="13" s="1"/>
  <c r="M30" i="13"/>
  <c r="M29" i="13" s="1"/>
  <c r="M8" i="12"/>
  <c r="M25" i="12"/>
  <c r="M22" i="12" s="1"/>
  <c r="AE41" i="12"/>
  <c r="I39" i="1"/>
  <c r="I50" i="1" s="1"/>
  <c r="I21" i="1"/>
  <c r="J28" i="1"/>
  <c r="J26" i="1"/>
  <c r="G38" i="1"/>
  <c r="F38" i="1"/>
  <c r="J23" i="1"/>
  <c r="J24" i="1"/>
  <c r="J25" i="1"/>
  <c r="J27" i="1"/>
  <c r="E24" i="1"/>
  <c r="E26" i="1"/>
  <c r="J110" i="1" l="1"/>
  <c r="J78" i="1"/>
  <c r="J71" i="1"/>
  <c r="J79" i="1"/>
  <c r="J89" i="1"/>
  <c r="J102" i="1"/>
  <c r="J92" i="1"/>
  <c r="J75" i="1"/>
  <c r="J106" i="1"/>
  <c r="J74" i="1"/>
  <c r="J107" i="1"/>
  <c r="J76" i="1"/>
  <c r="J70" i="1"/>
  <c r="J87" i="1"/>
  <c r="J85" i="1"/>
  <c r="J97" i="1"/>
  <c r="J98" i="1"/>
  <c r="J108" i="1"/>
  <c r="J99" i="1"/>
  <c r="J81" i="1"/>
  <c r="J73" i="1"/>
  <c r="J94" i="1"/>
  <c r="J96" i="1"/>
  <c r="J83" i="1"/>
  <c r="J77" i="1"/>
  <c r="J104" i="1"/>
  <c r="J90" i="1"/>
  <c r="J84" i="1"/>
  <c r="J95" i="1"/>
  <c r="J69" i="1"/>
  <c r="J86" i="1"/>
  <c r="J72" i="1"/>
  <c r="J105" i="1"/>
  <c r="J68" i="1"/>
  <c r="J80" i="1"/>
  <c r="J82" i="1"/>
  <c r="J103" i="1"/>
  <c r="J111" i="1"/>
  <c r="J91" i="1"/>
  <c r="G24" i="1"/>
  <c r="A27" i="1" s="1"/>
  <c r="A24" i="1"/>
  <c r="J48" i="1"/>
  <c r="J45" i="1"/>
  <c r="J39" i="1"/>
  <c r="J50" i="1" s="1"/>
  <c r="J47" i="1"/>
  <c r="J41" i="1"/>
  <c r="J44" i="1"/>
  <c r="J49" i="1"/>
  <c r="J46" i="1"/>
  <c r="J40" i="1"/>
  <c r="J43" i="1"/>
  <c r="J112" i="1" l="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<sst xmlns="http://schemas.openxmlformats.org/spreadsheetml/2006/main" count="10412" uniqueCount="2291">
  <si>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</si>
  <si>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</si>
  <si>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</si>
  <si>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</si>
  <si>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</si>
  <si>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</si>
  <si>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</si>
  <si>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</si>
  <si>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</si>
  <si>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</si>
  <si>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</si>
  <si>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</si>
  <si>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</si>
  <si>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</si>
  <si>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</si>
  <si>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</si>
  <si>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</si>
  <si>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</si>
  <si>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</si>
  <si>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</si>
  <si>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</si>
  <si>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</si>
  <si>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</si>
  <si>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</si>
  <si>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</si>
  <si>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</si>
  <si>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</si>
  <si>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</si>
  <si>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</si>
  <si>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</si>
  <si>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</si>
  <si>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</si>
  <si>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</si>
  <si>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</si>
  <si>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</si>
  <si>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</si>
  <si>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</si>
  <si>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</si>
  <si>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</si>
  <si>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</si>
  <si>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</si>
  <si>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</si>
  <si>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</si>
  <si>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072</t>
  </si>
  <si>
    <t>Masarykova 6-oprava dvorních fasád, dvora a navazujících prostor</t>
  </si>
  <si>
    <t>Statutární město Brno - MČ Brno-střed</t>
  </si>
  <si>
    <t>Dominikánská 2</t>
  </si>
  <si>
    <t>Brno</t>
  </si>
  <si>
    <t>60169</t>
  </si>
  <si>
    <t>44992785</t>
  </si>
  <si>
    <t>CZ44992785</t>
  </si>
  <si>
    <t>Stavba</t>
  </si>
  <si>
    <t>Ostatní a vedlejší náklady</t>
  </si>
  <si>
    <t>D.0</t>
  </si>
  <si>
    <t>Stavební objekt</t>
  </si>
  <si>
    <t>D.1</t>
  </si>
  <si>
    <t>Masarykova 6</t>
  </si>
  <si>
    <t>D.1.1</t>
  </si>
  <si>
    <t>Bourací práce</t>
  </si>
  <si>
    <t>D.1.1-2</t>
  </si>
  <si>
    <t>Stavební část</t>
  </si>
  <si>
    <t>D.1.4.a</t>
  </si>
  <si>
    <t>Zařízení pro vytápění staveb</t>
  </si>
  <si>
    <t>D.1.4.c</t>
  </si>
  <si>
    <t>Zařízení vzduchotechniky</t>
  </si>
  <si>
    <t>D.1.4.e</t>
  </si>
  <si>
    <t>Zařízení zdravotně technických instalací</t>
  </si>
  <si>
    <t>D.1.4.g</t>
  </si>
  <si>
    <t>Zařízení silnoproudé elektrotechniky</t>
  </si>
  <si>
    <t>Celkem za stavbu</t>
  </si>
  <si>
    <t>CZK</t>
  </si>
  <si>
    <t>#POPS</t>
  </si>
  <si>
    <t>Popis stavby: 072 - Masarykova 6-oprava dvorních fasád, dvora a navazujících prostor</t>
  </si>
  <si>
    <t>#POPO</t>
  </si>
  <si>
    <t>Popis objektu: 00 - Ostatní a vedlejší náklady</t>
  </si>
  <si>
    <t>Popis rozpočtu: D.0 - Ostatní a vedlejší náklady</t>
  </si>
  <si>
    <t>#POPR</t>
  </si>
  <si>
    <t>Popis objektu: D.1 - Masarykova 6</t>
  </si>
  <si>
    <t>Popis rozpočtu: D.1.1 - Bourací práce</t>
  </si>
  <si>
    <t>Popis rozpočtu: D.1.1-2 - Stavební část</t>
  </si>
  <si>
    <t>Popis rozpočtu: D.1.4.a - Zařízení pro vytápění staveb</t>
  </si>
  <si>
    <t>Popis rozpočtu: D.1.4.c - Zařízení vzduchotechniky</t>
  </si>
  <si>
    <t>Popis rozpočtu: D.1.4.e - Zařízení zdravotně technických instalací</t>
  </si>
  <si>
    <t>Popis rozpočtu: D.1.4.g - Zařízení silnoproudé elektrotechniky</t>
  </si>
  <si>
    <t>Rekapitulace dílů</t>
  </si>
  <si>
    <t>Typ dílu</t>
  </si>
  <si>
    <t>1</t>
  </si>
  <si>
    <t>Zemní práce</t>
  </si>
  <si>
    <t>3</t>
  </si>
  <si>
    <t>Svislé a kompletní konstrukce</t>
  </si>
  <si>
    <t>4</t>
  </si>
  <si>
    <t>Vodorovné konstrukce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</si>
  <si>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</si>
  <si>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</si>
  <si>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</si>
  <si>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</si>
  <si>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</si>
  <si>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</si>
  <si>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</si>
  <si>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</si>
  <si>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</si>
  <si>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</si>
  <si>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</si>
  <si>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</si>
  <si>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</si>
  <si>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</si>
  <si>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</si>
  <si>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</si>
  <si>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</si>
  <si>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</si>
  <si>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</si>
  <si>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</si>
  <si>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</si>
  <si>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</si>
  <si>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Vnitřní kanalizace splašková</t>
  </si>
  <si>
    <t>721A_B</t>
  </si>
  <si>
    <t>Venkovní splašková a dešťové kanalizace</t>
  </si>
  <si>
    <t>722</t>
  </si>
  <si>
    <t>Vnitřní a venkovní vodovod</t>
  </si>
  <si>
    <t>725</t>
  </si>
  <si>
    <t>Zařizovací předměty</t>
  </si>
  <si>
    <t>733</t>
  </si>
  <si>
    <t>Rozvody vytápění</t>
  </si>
  <si>
    <t>735</t>
  </si>
  <si>
    <t>Otopná tělesa</t>
  </si>
  <si>
    <t>739</t>
  </si>
  <si>
    <t>Ostatní práce</t>
  </si>
  <si>
    <t>762</t>
  </si>
  <si>
    <t>Konstrukce tesařské</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</si>
  <si>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</si>
  <si>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</si>
  <si>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</si>
  <si>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</si>
  <si>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</si>
  <si>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</si>
  <si>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</si>
  <si>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</si>
  <si>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</si>
  <si>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</si>
  <si>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</si>
  <si>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</si>
  <si>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</si>
  <si>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</si>
  <si>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</si>
  <si>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</si>
  <si>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</si>
  <si>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</si>
  <si>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</si>
  <si>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</si>
  <si>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</si>
  <si>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</si>
  <si>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</si>
  <si>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</si>
  <si>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</si>
  <si>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</si>
  <si>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M21_1</t>
  </si>
  <si>
    <t>Elektroinstalace</t>
  </si>
  <si>
    <t>M21_2</t>
  </si>
  <si>
    <t>Zemní a pomocné stavební práce</t>
  </si>
  <si>
    <t>M21_3</t>
  </si>
  <si>
    <t>Vedlejší rozpočtové náklady</t>
  </si>
  <si>
    <t>M24_1</t>
  </si>
  <si>
    <t>Zařízení č.1 – Větrání hygienického zázemí 1.NP I.</t>
  </si>
  <si>
    <t>M24_2</t>
  </si>
  <si>
    <t>Zařízení č.2 – Příprava pro odvětrání prostoru 1.102.04.</t>
  </si>
  <si>
    <t>M24_3</t>
  </si>
  <si>
    <t>Ostatní činnosti</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</si>
  <si>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</si>
  <si>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</si>
  <si>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</si>
  <si>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</si>
  <si>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</si>
  <si>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</si>
  <si>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</si>
  <si>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</si>
  <si>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</si>
  <si>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</si>
  <si>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</si>
  <si>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</si>
  <si>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</si>
  <si>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</si>
  <si>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</si>
  <si>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</si>
  <si>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</si>
  <si>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</si>
  <si>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</si>
  <si>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</si>
  <si>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</si>
  <si>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</si>
  <si>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</si>
  <si>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</si>
  <si>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</si>
  <si>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</si>
  <si>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</si>
  <si>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</si>
  <si>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</si>
  <si>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</si>
  <si>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</si>
  <si>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</si>
  <si>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</si>
  <si>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</si>
  <si>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</si>
  <si>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</si>
  <si>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</si>
  <si>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</si>
  <si>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</si>
  <si>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</si>
  <si>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</si>
  <si>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</si>
  <si>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</si>
  <si>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POL99_0</t>
  </si>
  <si>
    <t>Veškeré náklady spojené s vybudováním, provozem a odstraněním zařízení staveniště.</t>
  </si>
  <si>
    <t>POP</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</si>
  <si>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</si>
  <si>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</si>
  <si>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</si>
  <si>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005111021R</t>
  </si>
  <si>
    <t>Vytyčení inženýrských sítí</t>
  </si>
  <si>
    <t>005124010R</t>
  </si>
  <si>
    <t>Koordinační činnost</t>
  </si>
  <si>
    <t>Koordinace stavebních a technologických dodávek stavby.</t>
  </si>
  <si>
    <t>005122020R</t>
  </si>
  <si>
    <t xml:space="preserve">Silniční, železniční či kolejový provoz  </t>
  </si>
  <si>
    <t>Náklady na ztížené provádění stavebních prací v důsledku nepřerušeného dopravního provozu na staveništi nebo v jeho bezprostředním okolí.</t>
  </si>
  <si>
    <t>00524 R</t>
  </si>
  <si>
    <t>Předání a převzetí díla</t>
  </si>
  <si>
    <t>Náklady zhotovitele, které vzniknou v souvislosti s povinnostmi zhotovitele při předání a převzetí díla.</t>
  </si>
  <si>
    <t>Jde zejména o zajištění vyjádření DOSS ( dotčených orgánů státní správy) ke kolaudaci, kolaudačních prohlídek a příprava a kompletace žádosti o kolaudaci dle SOD.</t>
  </si>
  <si>
    <t>Dále o  zajištění potřebných dodatečných průzkumů, zkoušek a odborných posudků dle SOD a požadavků DOSS včetně.</t>
  </si>
  <si>
    <t>005211020R</t>
  </si>
  <si>
    <t>Ochrana stávaj. inženýrských sítí na staveništi</t>
  </si>
  <si>
    <t>POL99_8</t>
  </si>
  <si>
    <t>005211030R</t>
  </si>
  <si>
    <t xml:space="preserve">Dočasná dopravní opatření </t>
  </si>
  <si>
    <t>005211040R</t>
  </si>
  <si>
    <t xml:space="preserve">Užívání veřejných ploch a prostranství  </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</si>
  <si>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</si>
  <si>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</si>
  <si>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</si>
  <si>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Provoz pro pěší bude zajištěn provizorními lávkami. Výkopy na volných a neohrazených pozemcích budou opatřeny ochranným zábradlím tak, aby bylo zabráněno pádu cizích osob do výkopu. Zábradlí bude zřetelně označeno případně osvíceno.</t>
  </si>
  <si>
    <t>POLOŽKA OBSAHUJE NÁKLADY NA VYPRACOVÁNÍ PLÁNU BOZP.</t>
  </si>
  <si>
    <t>005241010R</t>
  </si>
  <si>
    <t xml:space="preserve">Dokumentace skutečného provedení </t>
  </si>
  <si>
    <t>Náklady na vyhotovení dokumentace skutečného provedení stavby a její předání objednateli v požadované formě a požadovaném počtu.</t>
  </si>
  <si>
    <t>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t>
  </si>
  <si>
    <t>005241020R</t>
  </si>
  <si>
    <t xml:space="preserve">Geodetické zaměření skutečného provedení  </t>
  </si>
  <si>
    <t>Zaměření skutečné plochy užitkové a skutečné plochy podlahové.</t>
  </si>
  <si>
    <t/>
  </si>
  <si>
    <t>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t>
  </si>
  <si>
    <t>Zaměření skutečné plochy užitkové : Užitná plocha  se měří uvnitř vnějších stěn a zahrnuje veškeré plochy uvnitř domu či bytu.</t>
  </si>
  <si>
    <t>ONR001</t>
  </si>
  <si>
    <t>Vypracování dílenské, montážní a výrobně technické dokumentace</t>
  </si>
  <si>
    <t>Vlastní</t>
  </si>
  <si>
    <t>ONR002</t>
  </si>
  <si>
    <t>Vyřízení povolení zvláštního užívání komunikace</t>
  </si>
  <si>
    <t>SUM</t>
  </si>
  <si>
    <t>END</t>
  </si>
  <si>
    <t>Položkový soupis prací a dodávek</t>
  </si>
  <si>
    <t>139711101R00</t>
  </si>
  <si>
    <t>Vykopávka v uzavřených prostorách v hornině 1-4</t>
  </si>
  <si>
    <t>m3</t>
  </si>
  <si>
    <t>800-1</t>
  </si>
  <si>
    <t>Práce</t>
  </si>
  <si>
    <t>POL1_</t>
  </si>
  <si>
    <t>s naložením výkopku na dopravní prostředek</t>
  </si>
  <si>
    <t>SPI</t>
  </si>
  <si>
    <t xml:space="preserve">viz. půdorys 1.NP - stávající stav/bourací práce : </t>
  </si>
  <si>
    <t>VV</t>
  </si>
  <si>
    <t xml:space="preserve">S9 : </t>
  </si>
  <si>
    <t>dvůr : 17,615*0,020</t>
  </si>
  <si>
    <t>162701105R00</t>
  </si>
  <si>
    <t>Vodorovné přemístění výkopku z horniny 1 až 4, na vzdálenost přes 9 000  do 10 000 m</t>
  </si>
  <si>
    <t>po suchu, bez naložení výkopku, avšak se složením bez rozhrnutí, zpáteční cesta vozidla.</t>
  </si>
  <si>
    <t>Odkaz na mn. položky pořadí 1 : 0,35230</t>
  </si>
  <si>
    <t>162701109R00</t>
  </si>
  <si>
    <t>Vodorovné přemístění výkopku příplatek k ceně za každých dalších i započatých 1 000 m přes 10 000 m  z horniny 1 až 4</t>
  </si>
  <si>
    <t xml:space="preserve">10 km : </t>
  </si>
  <si>
    <t>Odkaz na mn. položky pořadí 2 : 0,35230*10</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</si>
  <si>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</si>
  <si>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</si>
  <si>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</si>
  <si>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</si>
  <si>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</si>
  <si>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Odkaz na mn. položky pořadí 4 : 0,35230</t>
  </si>
  <si>
    <t>199000002R00</t>
  </si>
  <si>
    <t>Poplatky za skládku horniny 1- 4, skupina 17 05 04 z Katalogu odpadů</t>
  </si>
  <si>
    <t>Odkaz na mn. položky pořadí 2 : 0,35230</t>
  </si>
  <si>
    <t>941941031R00</t>
  </si>
  <si>
    <t>Montáž lešení lehkého pracovního řadového s podlahami šířky od 0,80 do 1,00 m, výšky do 10 m</t>
  </si>
  <si>
    <t>m2</t>
  </si>
  <si>
    <t>800-3</t>
  </si>
  <si>
    <t>včetně kotvení</t>
  </si>
  <si>
    <t>Včetně kotvení lešení.</t>
  </si>
  <si>
    <t xml:space="preserve">viz. výkres pohledy vnitrobloku 2 - stávající stav/bourací práce : </t>
  </si>
  <si>
    <t>12,590*9,000</t>
  </si>
  <si>
    <t>941941032R00</t>
  </si>
  <si>
    <t>Montáž lešení lehkého pracovního řadového s podlahami šířky od 0,80 do 1,00 m, výšky přes 10 do 30 m</t>
  </si>
  <si>
    <t xml:space="preserve">viz. výkres pohledy vnitrobloku 1 - stávající stav/bourací práce : </t>
  </si>
  <si>
    <t>16,000*24,000</t>
  </si>
  <si>
    <t>6,000*24,000</t>
  </si>
  <si>
    <t>941941191R00</t>
  </si>
  <si>
    <t>Montáž lešení lehkého pracovního řadového s podlahami příplatek za každý další i započatý měsíc použití lešení  šířky šířky od 0,80 do 1,00 m a výšky do 10 m</t>
  </si>
  <si>
    <t>Odkaz na mn. položky pořadí 7 : 113,31000*3</t>
  </si>
  <si>
    <t>941941192R00</t>
  </si>
  <si>
    <t>Montáž lešení lehkého pracovního řadového s podlahami příplatek za každý další i započatý měsíc použití lešení  šířky šířky od 0,80 do 1,00 m a výšky přes 10 do 30 m</t>
  </si>
  <si>
    <t>Odkaz na mn. položky pořadí 8 : 528,00000*3</t>
  </si>
  <si>
    <t>941941831R00</t>
  </si>
  <si>
    <t>Demontáž lešení lehkého řadového s podlahami šířky od 0,8 do 1 m, výšky do 10 m</t>
  </si>
  <si>
    <t>Odkaz na mn. položky pořadí 7 : 113,31000</t>
  </si>
  <si>
    <t>941941832R00</t>
  </si>
  <si>
    <t>Demontáž lešení lehkého řadového s podlahami šířky od 0,8 do 1 m, výšky přes 10 do 30 m</t>
  </si>
  <si>
    <t>Odkaz na mn. položky pořadí 8 : 528,00000</t>
  </si>
  <si>
    <t>941955003R00</t>
  </si>
  <si>
    <t>Lešení lehké pracovní pomocné pomocné, o výšce lešeňové podlahy přes 1,9 do 2,5 m</t>
  </si>
  <si>
    <t>1.102.01 : 73,120</t>
  </si>
  <si>
    <t>1.102.02 : 61,990</t>
  </si>
  <si>
    <t>1.102.03 : 22,730</t>
  </si>
  <si>
    <t>1.102.04 : 25,750</t>
  </si>
  <si>
    <t>1.102.05 : 1,110</t>
  </si>
  <si>
    <t>1.102.06 : 1,370</t>
  </si>
  <si>
    <t>1.102.07 : 16,310</t>
  </si>
  <si>
    <t>1.102.08 : 16,130</t>
  </si>
  <si>
    <t>os : 40,000</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</si>
  <si>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</si>
  <si>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</si>
  <si>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</si>
  <si>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</si>
  <si>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S16 : 3,100*3,400</t>
  </si>
  <si>
    <t>962031183R00</t>
  </si>
  <si>
    <t>Bourání příček z tvárnic betonových dutinových, tloušťky 100 mm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</si>
  <si>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</si>
  <si>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</si>
  <si>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</si>
  <si>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os : 5,500</t>
  </si>
  <si>
    <t>962036112R00</t>
  </si>
  <si>
    <t>Demontáž sádrokartonových, sádrovláknitých příček a předstěn příčka, sádrokartonová bez minerální izolace, jednoduchá ocelová konstrukce, 1xopláštěná deskou tl. 12,5 mm</t>
  </si>
  <si>
    <t>B/2 : 6,230*3,400</t>
  </si>
  <si>
    <t>962036412R00</t>
  </si>
  <si>
    <t>Demontáž sádrokartonových, sádrovláknitých příček a předstěn předstěna, sádrokartonová bez minerální izolace, jednoduchá ocelová konstrukce, 1xopláštěná deskou tl. 12,5 mm</t>
  </si>
  <si>
    <t>B/6 : 1,100*4,300*2</t>
  </si>
  <si>
    <t>963016111R00</t>
  </si>
  <si>
    <t>Demontáž sádrokartonových a sádrovláknitých podhledů z desek bez minerální izolace, na jednoduché ocelové konstrukci, 1x opláštěné tl. 12,5 mm</t>
  </si>
  <si>
    <t xml:space="preserve">viz. výkres střechy - stávající stav/bourací práce : </t>
  </si>
  <si>
    <t>B28, S3a : 7,250</t>
  </si>
  <si>
    <t>963016211R00</t>
  </si>
  <si>
    <t>Demontáž sádrokartonových a sádrovláknitých podhledů z kazet 600 x 600 mm bez minerální izolace, na kovovém roštu, tl. 12,5 mm</t>
  </si>
  <si>
    <t xml:space="preserve">B29 : </t>
  </si>
  <si>
    <t>963042819R00</t>
  </si>
  <si>
    <t>Bourání jakýchkoliv betonových schodišťových stupňů zhotovených na místě</t>
  </si>
  <si>
    <t>m</t>
  </si>
  <si>
    <t>B/10 : 1,820</t>
  </si>
  <si>
    <t>964061321R00</t>
  </si>
  <si>
    <t>Uvolnění zhlaví trámu ze zdiva cihelného, o průřezu zhlaví do 0,03m2</t>
  </si>
  <si>
    <t>kus</t>
  </si>
  <si>
    <t>při jeho výměně pro jakoukoliv délku uložení, včetně pomocného lešení o výšce podlahy do 1900 mm a pro zatížení do 1,5 kPa  (150 kg/m2),</t>
  </si>
  <si>
    <t xml:space="preserve">viz. výkres krovu - stávající stav/bourací práce : </t>
  </si>
  <si>
    <t>KR3 : 6,000</t>
  </si>
  <si>
    <t>965042121RT1</t>
  </si>
  <si>
    <t>Bourání podkladů pod dlažby nebo litých celistvých dlažeb a mazanin  betonových nebo z litého asfaltu, tloušťky do 100 mm, plochy do 1 m2</t>
  </si>
  <si>
    <t>B/18 : 3,000*0,080</t>
  </si>
  <si>
    <t>965042141RT3</t>
  </si>
  <si>
    <t>Bourání podkladů pod dlažby nebo litých celistvých dlažeb a mazanin  betonových nebo z litého asfaltu, tloušťky do 100 mm, plochy přes 4 m2</t>
  </si>
  <si>
    <t>dvůr : 17,615*0,070</t>
  </si>
  <si>
    <t xml:space="preserve">S5 : </t>
  </si>
  <si>
    <t>1.102.07 : 16,310*0,050</t>
  </si>
  <si>
    <t>965048150R00</t>
  </si>
  <si>
    <t>Bourání podkladů pod dlažby nebo litých celistvých dlažeb a mazanin  Dočištění povrchu po vybourání dlažeb do tmele, plochy do 50%</t>
  </si>
  <si>
    <t>B/10 : 1,820*1,080</t>
  </si>
  <si>
    <t>1,820*0,150*3</t>
  </si>
  <si>
    <t xml:space="preserve">S6a : </t>
  </si>
  <si>
    <t xml:space="preserve">S6b : </t>
  </si>
  <si>
    <t xml:space="preserve">S7 : </t>
  </si>
  <si>
    <t xml:space="preserve">S7a : </t>
  </si>
  <si>
    <t>1.102.01 : 1,580*10,600</t>
  </si>
  <si>
    <t>1.102.02 : 2,240*3,000</t>
  </si>
  <si>
    <t xml:space="preserve">S15 : </t>
  </si>
  <si>
    <t>965049111RT1</t>
  </si>
  <si>
    <t>Bourání podkladů pod dlažby nebo litých celistvých dlažeb a mazanin  příplatek za bourání mazanin vyztužených svařovanou sítí, tloušťky do 100 mm</t>
  </si>
  <si>
    <t>965081713RT2</t>
  </si>
  <si>
    <t>Bourání podlah z keramických dlaždic, tloušťky do 10 mm, plochy přes 1 m2</t>
  </si>
  <si>
    <t>bez podkladního lože, s jakoukoliv výplní spár</t>
  </si>
  <si>
    <t>B/10 : 1,820*1,080*3</t>
  </si>
  <si>
    <t>1,820*0,150*6*3</t>
  </si>
  <si>
    <t>1.102.01 : 73,120*2</t>
  </si>
  <si>
    <t>1.102.02 : 61,990*2</t>
  </si>
  <si>
    <t>1.102.07 : 16,310*2</t>
  </si>
  <si>
    <t>966055121R00</t>
  </si>
  <si>
    <t>Vybourání částí říms ze železobetonu vyložených přes 500 mm</t>
  </si>
  <si>
    <t>B/39 : 2,130*6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</si>
  <si>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</si>
  <si>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</si>
  <si>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</si>
  <si>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B/1-B/4 : 30,000</t>
  </si>
  <si>
    <t>967032975R00</t>
  </si>
  <si>
    <t>Odsekání plošných fasádních prvků předsazených před líc zdiva přes 80 mm</t>
  </si>
  <si>
    <t>předsazených před líc zdiva,</t>
  </si>
  <si>
    <t>B/52 : (1,430+2,230*2)*0,200</t>
  </si>
  <si>
    <t>968061112R00</t>
  </si>
  <si>
    <t>Vyvěšení nebo zavěšení dřevěných křídel oken, plochy do 1,5 m2</t>
  </si>
  <si>
    <t>oken, dveří a vrat, s uložením a opětovným zavěšením po provedení stavebních změn,</t>
  </si>
  <si>
    <t>B/49 : 2,000</t>
  </si>
  <si>
    <t>B/4 : 11,000</t>
  </si>
  <si>
    <t>968061125R00</t>
  </si>
  <si>
    <t>Vyvěšení nebo zavěšení dřevěných křídel dveří, plochy do 2 m2</t>
  </si>
  <si>
    <t>B/3 : 2,000</t>
  </si>
  <si>
    <t>B/4 : 3,000</t>
  </si>
  <si>
    <t>968061126R00</t>
  </si>
  <si>
    <t>Vyvěšení nebo zavěšení dřevěných křídel dveří, plochy přes 2 m2</t>
  </si>
  <si>
    <t>B/3 : 1,000</t>
  </si>
  <si>
    <t>B/4 : 1,000</t>
  </si>
  <si>
    <t>968062355R00</t>
  </si>
  <si>
    <t>Vybourání dřevěných rámů oken dvojitých nebo zdvojených, plochy do 2 m2</t>
  </si>
  <si>
    <t>včetně pomocného lešení o výšce podlahy do 1900 mm a pro zatížení do 1,5 kPa  (150 kg/m2),</t>
  </si>
  <si>
    <t>B/49 : 0,980*1,180</t>
  </si>
  <si>
    <t>968062746R00</t>
  </si>
  <si>
    <t>Vybourání dřevěných rámů stěn plných, zesklených nebo výkladních, pevných nebo otevíravých, plochy do 4 m2</t>
  </si>
  <si>
    <t>B/5 : 0,600*3,400</t>
  </si>
  <si>
    <t>0,540*3,400</t>
  </si>
  <si>
    <t>B/4 : 1,530*2,030</t>
  </si>
  <si>
    <t>968071113R00</t>
  </si>
  <si>
    <t>Vyvěšení nebo zavěšení kovových křídel oken, plochy přes 1,5 m2</t>
  </si>
  <si>
    <t>s případným uložením a opětovným zavěšením po provedení stavebních změn,</t>
  </si>
  <si>
    <t>B/19 : 3,000</t>
  </si>
  <si>
    <t>968072246R00</t>
  </si>
  <si>
    <t>Vybourání a vyjmutí kovových rámů a rolet rámů, včetně pomocného lešení o výšce podlahy do 1900 mm a pro zatížení do 1,5 kPa  (150 kg/m2) okenních jednoduchých, plochy do 4 m2</t>
  </si>
  <si>
    <t>B/19 : 3,100*2,500</t>
  </si>
  <si>
    <t>968072455R00</t>
  </si>
  <si>
    <t>Vybourání a vyjmutí kovových rámů a rolet rámů, včetně pomocného lešení o výšce podlahy do 1900 mm a pro zatížení do 1,5 kPa  (150 kg/m2) dveřních zárubní, plochy do 2 m2</t>
  </si>
  <si>
    <t>B/3 : 0,700*1,970*2</t>
  </si>
  <si>
    <t>968072456R00</t>
  </si>
  <si>
    <t>Vybourání a vyjmutí kovových rámů a rolet rámů, včetně pomocného lešení o výšce podlahy do 1900 mm a pro zatížení do 1,5 kPa  (150 kg/m2) dveřních zárubní, plochy přes 2 m2</t>
  </si>
  <si>
    <t>B/3 : 1,080*2,770</t>
  </si>
  <si>
    <t>B/4 : 1,250*2,200</t>
  </si>
  <si>
    <t>1,000*2,100</t>
  </si>
  <si>
    <t>1,000*2,020</t>
  </si>
  <si>
    <t>968072747R00</t>
  </si>
  <si>
    <t>Vybourání a vyjmutí kovových rámů a rolet rámů, včetně pomocného lešení o výšce podlahy do 1900 mm a pro zatížení do 1,5 kPa  (150 kg/m2) stěn výkladních pevných nebo otvíravých, plochy přes 4 m2</t>
  </si>
  <si>
    <t>B/26 : (1,510+0,880)*4,510</t>
  </si>
  <si>
    <t>970251150R00</t>
  </si>
  <si>
    <t>Řezání železobetonu hloubka řezu 150 mm</t>
  </si>
  <si>
    <t>B/53 : (0,510+1,400)*2*2</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</si>
  <si>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</si>
  <si>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</si>
  <si>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</si>
  <si>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</si>
  <si>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B/47 : 1,000*0,800*0,300</t>
  </si>
  <si>
    <t>971033561R00</t>
  </si>
  <si>
    <t>Vybourání otvorů ve zdivu cihelném z jakýchkoliv cihel pálených  na jakoukoliv maltu vápenou nebo vápenocementovou, plochy do 1 m2, tloušťky do 600 mm</t>
  </si>
  <si>
    <t>B/48 : 0,600*0,480*0,450</t>
  </si>
  <si>
    <t>971033621R00</t>
  </si>
  <si>
    <t>Vybourání otvorů ve zdivu cihelném z jakýchkoliv cihel pálených  na jakoukoliv maltu vápenou nebo vápenocementovou, plochy do 4 m2, tloušťky do 100 mm</t>
  </si>
  <si>
    <t>B/2 : 1,070*3,400</t>
  </si>
  <si>
    <t>971033631R00</t>
  </si>
  <si>
    <t>Vybourání otvorů ve zdivu cihelném z jakýchkoliv cihel pálených  na jakoukoliv maltu vápenou nebo vápenocementovou, plochy do 4 m2, tloušťky do 150 mm</t>
  </si>
  <si>
    <t>B/1 : 1,250*2,200</t>
  </si>
  <si>
    <t>B/2 : 0,480*3,400</t>
  </si>
  <si>
    <t>971033641R00</t>
  </si>
  <si>
    <t>Vybourání otvorů ve zdivu cihelném z jakýchkoliv cihel pálených  na jakoukoliv maltu vápenou nebo vápenocementovou, plochy do 4 m2, tloušťky do 300 mm</t>
  </si>
  <si>
    <t>B/1 : 1,240*2,770*0,200</t>
  </si>
  <si>
    <t>1,160*2,770*0,200*2</t>
  </si>
  <si>
    <t>974042567R00</t>
  </si>
  <si>
    <t>Vysekání rýh v podlaze betonové do hloubky 150 mm, šířky do 300 mm</t>
  </si>
  <si>
    <t>s betonovým podkladem,</t>
  </si>
  <si>
    <t>B/53 : 1,400*2*2</t>
  </si>
  <si>
    <t>976071111R00</t>
  </si>
  <si>
    <t>Vybourání kovových doplňkových konstrukcí madel a zábradlí  v jakémkoliv zdivu</t>
  </si>
  <si>
    <t>B/38 : (2,090+0,720*2)*6</t>
  </si>
  <si>
    <t>978013191R00</t>
  </si>
  <si>
    <t>Otlučení omítek vápenných nebo vápenocementových vnitřních s vyškrabáním spár, s očištěním zdiva stěn, v rozsahu do 100 %</t>
  </si>
  <si>
    <t>978015291R00</t>
  </si>
  <si>
    <t>Otlučení omítek vápenných nebo vápenocementových vnějších s vyškrabáním spár, s očištěním zdiva  1. až 4. stupni složitosti, v rozsahu do 100 %</t>
  </si>
  <si>
    <t>pohled 1 : 76,000+5,800</t>
  </si>
  <si>
    <t>72,050+9,550</t>
  </si>
  <si>
    <t>115,020</t>
  </si>
  <si>
    <t>pohled 2 : 101,170+17,070</t>
  </si>
  <si>
    <t>69,500</t>
  </si>
  <si>
    <t>978059531R00</t>
  </si>
  <si>
    <t>Odsekání a odebrání obkladů stěn z obkládaček vnitřních z jakýchkoliv materiálů, plochy přes 2 m2</t>
  </si>
  <si>
    <t>včetně otlučení podkladní omítky až na zdivo,</t>
  </si>
  <si>
    <t xml:space="preserve">B/45 : </t>
  </si>
  <si>
    <t>1.102.05-06 : 7,120*2,000</t>
  </si>
  <si>
    <t>1.102.03 : 0,870*1,500</t>
  </si>
  <si>
    <t>1.102.08 : 0,870*1,500</t>
  </si>
  <si>
    <t>968072876R0</t>
  </si>
  <si>
    <t>Vybourání mříží pl. nad 2 m2</t>
  </si>
  <si>
    <t xml:space="preserve">viz. výkres pohledy uliční - stávající stav/bourací práce : </t>
  </si>
  <si>
    <t>B/43 : 2,510*3,130</t>
  </si>
  <si>
    <t>1,550*2,790</t>
  </si>
  <si>
    <t>96R001</t>
  </si>
  <si>
    <t>B/9 odstranění podlahové lišty určující rozhraní mezi různými finálními povrchy, včetně odvozu a likvidace suti</t>
  </si>
  <si>
    <t>B/9 : 10,600+10,150</t>
  </si>
  <si>
    <t>3,000*2+2,240</t>
  </si>
  <si>
    <t>96R002</t>
  </si>
  <si>
    <t>B/17 demontáž napojení dešťového svodu na kanalizaci, včetně odvozu a likvidace suti</t>
  </si>
  <si>
    <t>B/17 : 1,000</t>
  </si>
  <si>
    <t>B/17 : 4,000</t>
  </si>
  <si>
    <t>96R003</t>
  </si>
  <si>
    <t>B/42 odpojení krajních prutů rámu a jejich seříznutí tak, aby je bylo možno napojit na novou kci, po dobu napojení nutno stávající rám provizorně podepřít</t>
  </si>
  <si>
    <t xml:space="preserve">viz. výkres podhledy stropů nad prodejnou - stávající stav/bourací práce : </t>
  </si>
  <si>
    <t>B/42 : 5,880</t>
  </si>
  <si>
    <t>96R004</t>
  </si>
  <si>
    <t>B/34 demontáž krytky větracího průduchu přímotopů, po dokončení stavebních prací bude provedena, revize plynového zařízení a zpětná montáž krytky</t>
  </si>
  <si>
    <t>B/34 : 2,000</t>
  </si>
  <si>
    <t>B/34 : 3,000</t>
  </si>
  <si>
    <t>96R005</t>
  </si>
  <si>
    <t>B/35 demontáž vyústění větracího průduchu VZT, včetně odvozu a likvidace suti</t>
  </si>
  <si>
    <t>B/35 : 2,000</t>
  </si>
  <si>
    <t>96R006</t>
  </si>
  <si>
    <t>B/37 demontáž ocelového přístřešku včetně plechové krytiny, včetně odvozu a likvidace suti</t>
  </si>
  <si>
    <t>B/37 : 7,700</t>
  </si>
  <si>
    <t>96R007</t>
  </si>
  <si>
    <t>B/37 odstranění části svislé kanalizace vystupující nad střešní rovinu a zaslepení spodní části, potrubí, není-li již zaslepená, včetně odvozu a likvidace suti</t>
  </si>
  <si>
    <t>B/40 : 1,000</t>
  </si>
  <si>
    <t>96R008</t>
  </si>
  <si>
    <t>B/44 demontáž satelitu - satelit bude uskladněn a opětovně nainstalován po dokončení oprav fasády</t>
  </si>
  <si>
    <t>B/44 : 1,000</t>
  </si>
  <si>
    <t>96R009</t>
  </si>
  <si>
    <t>HZS – bourání a odstraňování konstrukcí</t>
  </si>
  <si>
    <t>hod</t>
  </si>
  <si>
    <t>Prováděné práce nutno odsouhlasit ve stavbením deníku. Bourání drobných betonových, železobetonových a kovových</t>
  </si>
  <si>
    <t>konstrukcí a ostatní neměřitelné práce spojené s bouráním a přípravou konstrukcí pro nový stav.</t>
  </si>
  <si>
    <t>978059211R00</t>
  </si>
  <si>
    <t>Odsekání a odebrání obkladů stěn z umělého kamene, plochy do 1 m2</t>
  </si>
  <si>
    <t>B/50 : 1,100</t>
  </si>
  <si>
    <t>0,800*2</t>
  </si>
  <si>
    <t>0,200</t>
  </si>
  <si>
    <t>0,600</t>
  </si>
  <si>
    <t>999281111R00</t>
  </si>
  <si>
    <t xml:space="preserve">Přesun hmot pro opravy a údržbu objektů pro opravy a údržbu dosavadních objektů včetně vnějších plášťů  výšky do 25 m,  </t>
  </si>
  <si>
    <t>t</t>
  </si>
  <si>
    <t>801-4</t>
  </si>
  <si>
    <t>POL1_1</t>
  </si>
  <si>
    <t>oborů 801, 803, 811 a 812</t>
  </si>
  <si>
    <t xml:space="preserve">Hmotnosti z položek s pořadovými čísly: : </t>
  </si>
  <si>
    <t xml:space="preserve">7,8,9,10,13,14,15,16,17,18,19,20,22,34,35,37,38,39,40,42,43,44,45,46, : </t>
  </si>
  <si>
    <t>Součet: : 15,04855</t>
  </si>
  <si>
    <t>712300831RT1</t>
  </si>
  <si>
    <t>Odstranění povlakové krytiny a mechu na střechách plochých do 10° povlakové krytiny  jednovrstvé, z ploch jednotlivě do 10 m</t>
  </si>
  <si>
    <t>800-711</t>
  </si>
  <si>
    <t xml:space="preserve">viz. půdorys střechy - stávající stav/bourací práce : </t>
  </si>
  <si>
    <t>B28, S1 : 53,020/cosx(26)</t>
  </si>
  <si>
    <t>B28, S4 : 0,980*2,910</t>
  </si>
  <si>
    <t>712400831RT1</t>
  </si>
  <si>
    <t>Odstranění povlakové krytiny a mechu na střechách šikmých přes 10 do 30° povlakové krytiny jednovrstvé, z ploch jednotlivě do 10 m</t>
  </si>
  <si>
    <t>B28, S3b : 7,400</t>
  </si>
  <si>
    <t>712400831RT3</t>
  </si>
  <si>
    <t>Odstranění povlakové krytiny a mechu na střechách šikmých přes 10 do 30° povlakové krytiny jednovrstvé, z ploch jednotlivě přes 20 m</t>
  </si>
  <si>
    <t>721210823R00</t>
  </si>
  <si>
    <t>Demontáž vpusti střešní , DN 125</t>
  </si>
  <si>
    <t>800-721</t>
  </si>
  <si>
    <t>B/16 : 1,000</t>
  </si>
  <si>
    <t>725110814R00</t>
  </si>
  <si>
    <t>Demontáž klozetů kombinovaných</t>
  </si>
  <si>
    <t>soubor</t>
  </si>
  <si>
    <t>B/13 : 1,000</t>
  </si>
  <si>
    <t>725210821R00</t>
  </si>
  <si>
    <t>Demontáž umyvadel umyvadel bez výtokových armatur</t>
  </si>
  <si>
    <t>B/12 : 2,000</t>
  </si>
  <si>
    <t>725751811R00</t>
  </si>
  <si>
    <t>Demontáž laboratorních armatur vodovodních , výtokových</t>
  </si>
  <si>
    <t>762214811R00</t>
  </si>
  <si>
    <t>Demontáž schodiště včetně zábradlí s podstupnicemi, šířky do 1,5 m</t>
  </si>
  <si>
    <t>800-762</t>
  </si>
  <si>
    <t>B/21 : 1,050*2</t>
  </si>
  <si>
    <t>762331812R00</t>
  </si>
  <si>
    <t>Demontáž vázaných konstrukcí krovů z hranolů, hranolků, fošen, průřezové plochy přes 120 do 224 cm2</t>
  </si>
  <si>
    <t>KR3 : 2,030*6</t>
  </si>
  <si>
    <t>762341821R00</t>
  </si>
  <si>
    <t>Demontáž bednění a laťování bednění střech rovných, obloukových, o sklonu do 60 stupňů včetně všech nadstřešních konstrukcí z fošen hrubých</t>
  </si>
  <si>
    <t>B28, S3a : 7,240</t>
  </si>
  <si>
    <t>B27, S2 - žlab : 0,680*10,200</t>
  </si>
  <si>
    <t>1,160*8,500</t>
  </si>
  <si>
    <t>762822810R00</t>
  </si>
  <si>
    <t>Demontáž stropnic z řeziva průřezové plochy do 144 cm2</t>
  </si>
  <si>
    <t xml:space="preserve">viz. řez F-F - stávající stav/bourací práce : </t>
  </si>
  <si>
    <t>B/20 : 8,500*9</t>
  </si>
  <si>
    <t>3,900*4</t>
  </si>
  <si>
    <t>762841821R00</t>
  </si>
  <si>
    <t xml:space="preserve">Demontáž podbití stropů a střech do 60° z desek </t>
  </si>
  <si>
    <t>dřevotřískových, dřevovláknitých, sádrokartonových, lignátových a z umělých hmot</t>
  </si>
  <si>
    <t>998762103R00</t>
  </si>
  <si>
    <t>Přesun hmot pro konstrukce tesařské v objektech výšky do 24 m</t>
  </si>
  <si>
    <t>POL1_7</t>
  </si>
  <si>
    <t>50 m vodorovně</t>
  </si>
  <si>
    <t xml:space="preserve">74,75, : </t>
  </si>
  <si>
    <t>Součet: : 0,01519</t>
  </si>
  <si>
    <t>764311821R00</t>
  </si>
  <si>
    <t xml:space="preserve">Demontáž krytiny hladké střešní z tabulí 2 x 1 m, plochy do 25 m, sklonu do 30° </t>
  </si>
  <si>
    <t>800-764</t>
  </si>
  <si>
    <t>764311822R00</t>
  </si>
  <si>
    <t xml:space="preserve">Demontáž krytiny hladké střešní z tabulí 2 x 1 m, plochy přes 25 m, sklonu do 30° </t>
  </si>
  <si>
    <t>764312821R00</t>
  </si>
  <si>
    <t xml:space="preserve">Demontáž krytiny hladké střešní z tabulí 2 x 0,67 m, plochy do 25 m, sklonu do 30° </t>
  </si>
  <si>
    <t>764321850R00</t>
  </si>
  <si>
    <t>Demontáž oplechování říms pod nadřímsovým žlabem, rš 900 mm, sklonu do 30°</t>
  </si>
  <si>
    <t>B/36 : 35,000</t>
  </si>
  <si>
    <t>764351830R00</t>
  </si>
  <si>
    <t>Demontáž žlabů podokapních čtyřhranných rovných, rš 500 mm, sklonu do 30°</t>
  </si>
  <si>
    <t>B/27 : 9,500</t>
  </si>
  <si>
    <t>(3,420+2,100+4,750)*2</t>
  </si>
  <si>
    <t>2,330</t>
  </si>
  <si>
    <t>764352810R00</t>
  </si>
  <si>
    <t>Demontáž žlabů podokapních půlkruhových rovných, rš 330 mm, sklonu do 30°</t>
  </si>
  <si>
    <t>B/31 : 2,430+1,500</t>
  </si>
  <si>
    <t>B/31 : 12,540</t>
  </si>
  <si>
    <t>os : 10,000</t>
  </si>
  <si>
    <t>764359810R00</t>
  </si>
  <si>
    <t>Demontáž žlabů kotlíku kónického,  , sklonu do 30°</t>
  </si>
  <si>
    <t>B/30 : 2,000</t>
  </si>
  <si>
    <t>764410850R00</t>
  </si>
  <si>
    <t>Demontáž oplechování parapetů rš od 100 do 330 mm</t>
  </si>
  <si>
    <t xml:space="preserve">viz. výkres A-A - stávající stav/bourací práce : </t>
  </si>
  <si>
    <t>B/24 : 1,320</t>
  </si>
  <si>
    <t>1,500*2</t>
  </si>
  <si>
    <t>B/24 : 0,980</t>
  </si>
  <si>
    <t>2,120*4</t>
  </si>
  <si>
    <t>3,250</t>
  </si>
  <si>
    <t>4,030</t>
  </si>
  <si>
    <t>1,660*5</t>
  </si>
  <si>
    <t>0,760*3</t>
  </si>
  <si>
    <t>B/24 : 1,050*8</t>
  </si>
  <si>
    <t>764430840R00</t>
  </si>
  <si>
    <t>Demontáž oplechování zdí a nadezdívek rš od 330 do 500 mm</t>
  </si>
  <si>
    <t>os : 70,800</t>
  </si>
  <si>
    <t>764430850R00</t>
  </si>
  <si>
    <t>Demontáž oplechování zdí a nadezdívek rš 600 mm</t>
  </si>
  <si>
    <t>B/33 : 25,000</t>
  </si>
  <si>
    <t>764454802R00</t>
  </si>
  <si>
    <t>Demontáž odpadních trub nebo součástí trub kruhových , o průměru 120 mm</t>
  </si>
  <si>
    <t>B/25 : 5,000*3</t>
  </si>
  <si>
    <t>1,600</t>
  </si>
  <si>
    <t>B/25 : 23,500*2</t>
  </si>
  <si>
    <t>B/25 : 2,700</t>
  </si>
  <si>
    <t>12,340</t>
  </si>
  <si>
    <t>767996801R00</t>
  </si>
  <si>
    <t>Demontáž ostatních doplňků staveb atypických konstrukcí  o hmotnosti přes 20 do 50 kg</t>
  </si>
  <si>
    <t>kg</t>
  </si>
  <si>
    <t>800-767</t>
  </si>
  <si>
    <t>B/8 : 200,000</t>
  </si>
  <si>
    <t>B28, S3b : 7,400*25</t>
  </si>
  <si>
    <t>KR2 : 7,900*2,460*5*1,15</t>
  </si>
  <si>
    <t>PO3 : 13,000*3,200*1</t>
  </si>
  <si>
    <t>B/20 : 18,800*9,000*2</t>
  </si>
  <si>
    <t>767999801R00</t>
  </si>
  <si>
    <t>Demontáž ostatních doplňků staveb doplňků staveb  o hmotnosti přes 20 do 50 kg</t>
  </si>
  <si>
    <t>15,000*10</t>
  </si>
  <si>
    <t>998767103R00</t>
  </si>
  <si>
    <t>Přesun hmot pro kovové stavební doplňk. konstrukce v objektech výšky do 24 m</t>
  </si>
  <si>
    <t xml:space="preserve">88,89, : </t>
  </si>
  <si>
    <t>Součet: : 0,05284</t>
  </si>
  <si>
    <t>775411810R00</t>
  </si>
  <si>
    <t>Demontáž soklíků nebo lišt dřevěných přibíjených</t>
  </si>
  <si>
    <t>800-775</t>
  </si>
  <si>
    <t>B/18 : 3,400</t>
  </si>
  <si>
    <t>775561800R00</t>
  </si>
  <si>
    <t>Demontáž podlah lamelových (plovoucích) lepených</t>
  </si>
  <si>
    <t>laminátových, dýhovaných, dřevěných, korkových, vinylových, PVC, linoleových.</t>
  </si>
  <si>
    <t>včetně soklových lišt a podkladní podložky.</t>
  </si>
  <si>
    <t>776511820RT1</t>
  </si>
  <si>
    <t>Odstranění povlakových podlah z nášlapné plochy lepených, s podložkou, z ploch přes 20 m2</t>
  </si>
  <si>
    <t>776511820RT2</t>
  </si>
  <si>
    <t>Odstranění povlakových podlah z nášlapné plochy lepených, s podložkou, z ploch přes 10 do 20 m2</t>
  </si>
  <si>
    <t>776511820RT3</t>
  </si>
  <si>
    <t>Odstranění povlakových podlah z nášlapné plochy lepených, s podložkou, z ploch do 10 m2</t>
  </si>
  <si>
    <t>B/7 : 4,480*1,500</t>
  </si>
  <si>
    <t>783943302R00</t>
  </si>
  <si>
    <t>Nátěry proti graffiti odstraňovač graffiti, neošetřených povrchů nátěrem antigraffiti, dvojnásobný</t>
  </si>
  <si>
    <t>800-783</t>
  </si>
  <si>
    <t>včetně montáže, dodávky a demontáže pomocného lešení, aplikace odstraňovače nátěru, dodávka nátěrové hmoty, setření nátěru a následné očištění tlakovou vodou.</t>
  </si>
  <si>
    <t>B/51 : 0,900</t>
  </si>
  <si>
    <t>0,400</t>
  </si>
  <si>
    <t>1,000</t>
  </si>
  <si>
    <t>787100811R00</t>
  </si>
  <si>
    <t>Vysklení stěn,příček,balk.zábradlí a výtah.šachet sklo profilové jednoduché</t>
  </si>
  <si>
    <t>800-787</t>
  </si>
  <si>
    <t>B/46 : 8,500</t>
  </si>
  <si>
    <t>787101822R00</t>
  </si>
  <si>
    <t>Vysklení stěn,příček,balk.zábradlí a výtah.šachet příplatek k ceně  za konstrukce s Al-lištami oboustrannými</t>
  </si>
  <si>
    <t>Odkaz na mn. položky pořadí 97 : 8,50000</t>
  </si>
  <si>
    <t>787300801R00</t>
  </si>
  <si>
    <t>Vysklení střešních konstrukcí a střeš.světlíků tmelených</t>
  </si>
  <si>
    <t>B28, B23, S3b : 7,400</t>
  </si>
  <si>
    <t>979011111R00</t>
  </si>
  <si>
    <t>Svislá doprava suti a vybouraných hmot za prvé podlaží nad nebo pod základním podlažím</t>
  </si>
  <si>
    <t>POL1_9</t>
  </si>
  <si>
    <t xml:space="preserve">Demontážní hmotnosti z položek s pořadovými čísly: : </t>
  </si>
  <si>
    <t xml:space="preserve">14,15,16,17,18,19,20,21,22,23,24,25,27,28,29,30,34,35,37,38,39,40,41,42,43,44,45,46,47,48,49,50,51, : </t>
  </si>
  <si>
    <t xml:space="preserve">52,62,64,65,66,67,68,69,70,71,72,73,74,75,77,78,79,80,81,82,83,84,85,86,87,88,89,91,92,93,94,95,97, : </t>
  </si>
  <si>
    <t xml:space="preserve">99, : </t>
  </si>
  <si>
    <t>Součet: : 84,21574</t>
  </si>
  <si>
    <t>979011121R00</t>
  </si>
  <si>
    <t>Svislá doprava suti a vybouraných hmot příplatek za každé další podlaží</t>
  </si>
  <si>
    <t>Součet: : 252,64722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</si>
  <si>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</si>
  <si>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</si>
  <si>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</si>
  <si>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</si>
  <si>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</si>
  <si>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1600,09904</t>
  </si>
  <si>
    <t>979082111R00</t>
  </si>
  <si>
    <t>Vnitrostaveništní doprava suti a vybouraných hmot do 10 m</t>
  </si>
  <si>
    <t>979082121R00</t>
  </si>
  <si>
    <t>Vnitrostaveništní doprava suti a vybouraných hmot příplatek k ceně za každých dalších 5 m</t>
  </si>
  <si>
    <t>Součet: : 336,86296</t>
  </si>
  <si>
    <t>979990103R00</t>
  </si>
  <si>
    <t>Poplatek za skládku za uložení, betonu,  , skupina 17 01 01 z Katalogu odpadů</t>
  </si>
  <si>
    <t>Odkaz na dem. hmot. položky pořadí 21 : 0,12740</t>
  </si>
  <si>
    <t>Odkaz na dem. hmot. položky pořadí 23 : 0,52800</t>
  </si>
  <si>
    <t>Odkaz na dem. hmot. položky pořadí 24 : 4,50681</t>
  </si>
  <si>
    <t>Odkaz na dem. hmot. položky pořadí 26 : 0,00000</t>
  </si>
  <si>
    <t>Odkaz na dem. hmot. položky pořadí 25 : 0,39979</t>
  </si>
  <si>
    <t>Odkaz na dem. hmot. položky pořadí 47 : 0,55440</t>
  </si>
  <si>
    <t>979990105R00</t>
  </si>
  <si>
    <t>Poplatek za skládku za uložení, cihelné výrobky,  , skupina 17 01 02 z Katalogu odpadů</t>
  </si>
  <si>
    <t>Odkaz na dem. hmot. položky pořadí 14 : 3,36226</t>
  </si>
  <si>
    <t>Odkaz na dem. hmot. položky pořadí 15 : 2,05530</t>
  </si>
  <si>
    <t>Odkaz na dem. hmot. položky pořadí 16 : 9,90000</t>
  </si>
  <si>
    <t>Odkaz na dem. hmot. položky pořadí 22 : 0,23400</t>
  </si>
  <si>
    <t>Odkaz na dem. hmot. položky pořadí 29 : 1,65000</t>
  </si>
  <si>
    <t>Odkaz na dem. hmot. položky pořadí 30 : 0,21204</t>
  </si>
  <si>
    <t>Odkaz na dem. hmot. položky pořadí 42 : 0,43200</t>
  </si>
  <si>
    <t>Odkaz na dem. hmot. položky pořadí 43 : 0,23328</t>
  </si>
  <si>
    <t>Odkaz na dem. hmot. položky pořadí 44 : 0,65484</t>
  </si>
  <si>
    <t>Odkaz na dem. hmot. položky pořadí 45 : 1,18314</t>
  </si>
  <si>
    <t>Odkaz na dem. hmot. položky pořadí 46 : 3,55003</t>
  </si>
  <si>
    <t>Odkaz na dem. hmot. položky pořadí 49 : 0,48484</t>
  </si>
  <si>
    <t>Odkaz na dem. hmot. položky pořadí 50 : 27,50344</t>
  </si>
  <si>
    <t>979990108R00</t>
  </si>
  <si>
    <t>Poplatek za skládku za uložení, železobeton,  , skupina 17 01 01 z Katalogu odpadů</t>
  </si>
  <si>
    <t>Odkaz na dem. hmot. položky pořadí 28 : 2,38986</t>
  </si>
  <si>
    <t>Odkaz na dem. hmot. položky pořadí 41 : 0,00939</t>
  </si>
  <si>
    <t>979990110R00</t>
  </si>
  <si>
    <t>Poplatek za skládku za uložení, sádrokartonové desky,  , skupina 17 08 02 z Katalogu odpadů</t>
  </si>
  <si>
    <t>Odkaz na dem. hmot. položky pořadí 17 : 0,46558</t>
  </si>
  <si>
    <t>Odkaz na dem. hmot. položky pořadí 18 : 0,11570</t>
  </si>
  <si>
    <t>Odkaz na dem. hmot. položky pořadí 19 : 1,01206</t>
  </si>
  <si>
    <t>Odkaz na dem. hmot. položky pořadí 20 : 1,19595</t>
  </si>
  <si>
    <t>979990111R00</t>
  </si>
  <si>
    <t>Poplatek za skládku za uložení, tašky, stavební keramika,  , skupina 17 01 03 z Katalogu odpadů</t>
  </si>
  <si>
    <t>Odkaz na dem. hmot. položky pořadí 27 : 8,08418</t>
  </si>
  <si>
    <t>Odkaz na dem. hmot. položky pořadí 62 : 0,59150</t>
  </si>
  <si>
    <t>Odkaz na dem. hmot. položky pořadí 51 : 1,14580</t>
  </si>
  <si>
    <t>Odkaz na dem. hmot. položky pořadí 68 : 0,03420</t>
  </si>
  <si>
    <t>Odkaz na dem. hmot. položky pořadí 69 : 0,03892</t>
  </si>
  <si>
    <t>979990121R00</t>
  </si>
  <si>
    <t>Poplatek za skládku za uložení, asfaltové pásy,  , skupina 17 03 02 z Katalogu odpadů</t>
  </si>
  <si>
    <t>Odkaz na dem. hmot. položky pořadí 65 : 0,08790</t>
  </si>
  <si>
    <t>Odkaz na dem. hmot. položky pořadí 66 : 0,35394</t>
  </si>
  <si>
    <t>979990122R00</t>
  </si>
  <si>
    <t>Poplatek za skládku za uložení, PVC střešní krytina,  , skupina 17 02 03 z Katalogu odpadů</t>
  </si>
  <si>
    <t>Odkaz na dem. hmot. položky pořadí 64 : 0,37105</t>
  </si>
  <si>
    <t>979990161R00</t>
  </si>
  <si>
    <t>Poplatek za skládku za uložení, dřevo,  , skupina 17 02 01 z Katalogu odpadů</t>
  </si>
  <si>
    <t>Odkaz na dem. hmot. položky pořadí 34 : 0,07170</t>
  </si>
  <si>
    <t>Odkaz na dem. hmot. položky pořadí 35 : 0,11869</t>
  </si>
  <si>
    <t>Odkaz na dem. hmot. položky pořadí 71 : 0,63000</t>
  </si>
  <si>
    <t>Odkaz na dem. hmot. položky pořadí 72 : 0,17052</t>
  </si>
  <si>
    <t>Odkaz na dem. hmot. položky pořadí 73 : 1,45993</t>
  </si>
  <si>
    <t>Odkaz na dem. hmot. položky pořadí 74 : 0,73680</t>
  </si>
  <si>
    <t>Odkaz na dem. hmot. položky pořadí 75 : 0,12833</t>
  </si>
  <si>
    <t>Odkaz na dem. hmot. položky pořadí 91 : 0,00340</t>
  </si>
  <si>
    <t>979990163R00</t>
  </si>
  <si>
    <t>Poplatek za skládku za uložení, plast+sklo,  , skupina 17 09 04 z Katalogu odpadů</t>
  </si>
  <si>
    <t>Odkaz na dem. hmot. položky pořadí 97 : 0,18700</t>
  </si>
  <si>
    <t>Odkaz na dem. hmot. položky pořadí 99 : 0,13320</t>
  </si>
  <si>
    <t>979990181R00</t>
  </si>
  <si>
    <t>Poplatek za skládku za uložení, PVC podlahová krytina,  , skupina 20 03 07 z Katalogu odpadů</t>
  </si>
  <si>
    <t>Odkaz na dem. hmot. položky pořadí 92 : 2,41847</t>
  </si>
  <si>
    <t>Odkaz na dem. hmot. položky pořadí 93 : 0,02575</t>
  </si>
  <si>
    <t>Odkaz na dem. hmot. položky pořadí 94 : 0,01631</t>
  </si>
  <si>
    <t>Odkaz na dem. hmot. položky pořadí 95 : 0,00672</t>
  </si>
  <si>
    <t>979999997R00</t>
  </si>
  <si>
    <t>Poplatek za skládku za recyklaci, směsi suti betonu, cihel, tašek a keramiky, kusovost do 1600 cm2, skupina 17 01 07 z Katalogu odpadů</t>
  </si>
  <si>
    <t>Odkaz na dem. hmot. položky pořadí 37 : 0,26350</t>
  </si>
  <si>
    <t>Odkaz na dem. hmot. položky pořadí 38 : 0,20961</t>
  </si>
  <si>
    <t>Odkaz na dem. hmot. položky pořadí 39 : 0,62128</t>
  </si>
  <si>
    <t>Odkaz na dem. hmot. položky pořadí 40 : 0,20480</t>
  </si>
  <si>
    <t>Odkaz na dem. hmot. položky pořadí 48 : 0,78366</t>
  </si>
  <si>
    <t>Odkaz na dem. hmot. položky pořadí 52 : 0,02436</t>
  </si>
  <si>
    <t>Odkaz na dem. hmot. položky pořadí 67 : 0,02011</t>
  </si>
  <si>
    <t>Odkaz na dem. hmot. položky pořadí 70 : 0,00074</t>
  </si>
  <si>
    <t>Odkaz na dem. hmot. položky pořadí 77 : 0,05307</t>
  </si>
  <si>
    <t>Odkaz na dem. hmot. položky pořadí 78 : 0,43181</t>
  </si>
  <si>
    <t>Odkaz na dem. hmot. položky pořadí 79 : 0,02142</t>
  </si>
  <si>
    <t>Odkaz na dem. hmot. položky pořadí 80 : 0,21595</t>
  </si>
  <si>
    <t>Odkaz na dem. hmot. položky pořadí 81 : 0,14372</t>
  </si>
  <si>
    <t>Odkaz na dem. hmot. položky pořadí 82 : 0,08894</t>
  </si>
  <si>
    <t>Odkaz na dem. hmot. položky pořadí 83 : 0,00230</t>
  </si>
  <si>
    <t>Odkaz na dem. hmot. položky pořadí 84 : 0,05810</t>
  </si>
  <si>
    <t>Odkaz na dem. hmot. položky pořadí 85 : 0,16284</t>
  </si>
  <si>
    <t>Odkaz na dem. hmot. položky pořadí 86 : 0,08425</t>
  </si>
  <si>
    <t>Odkaz na dem. hmot. položky pořadí 87 : 0,22412</t>
  </si>
  <si>
    <t>Odkaz na dem. hmot. položky pořadí 88 : 0,87675</t>
  </si>
  <si>
    <t>Odkaz na dem. hmot. položky pořadí 89 : 0,15000</t>
  </si>
  <si>
    <t>139601103R00</t>
  </si>
  <si>
    <t>Ruční výkop jam, rýh a šachet v hornině 4</t>
  </si>
  <si>
    <t>s přehozením na vzdálenost do 5 m nebo s naložením na ruční dopravní prostředek</t>
  </si>
  <si>
    <t xml:space="preserve">viz technická zpráva : </t>
  </si>
  <si>
    <t xml:space="preserve">viz půdorys 1.NP - nový stav, poznámka 8 : </t>
  </si>
  <si>
    <t>dvůr : 6,100*0,500*0,200</t>
  </si>
  <si>
    <t>Odkaz na mn. položky pořadí 1 : 0,61000</t>
  </si>
  <si>
    <t>Odkaz na mn. položky pořadí 2 : 0,61000*10</t>
  </si>
  <si>
    <t>Odkaz na mn. položky pořadí 2 : 0,61000</t>
  </si>
  <si>
    <t>310237261RT1</t>
  </si>
  <si>
    <t>Zazdívka otvorů o ploše přes 0,09 m2 do 0,25 m2 ve zdivu nadzákladovém cihlami pálenými o tloušťce zdi přes 450 do 600 mm</t>
  </si>
  <si>
    <t>včetně pomocného pracovního lešení</t>
  </si>
  <si>
    <t xml:space="preserve">viz. výkres pohledy vnitrobloku 1 - nový stav : </t>
  </si>
  <si>
    <t>poznámka 2 : 3,000</t>
  </si>
  <si>
    <t>311238605R00</t>
  </si>
  <si>
    <t>Zdivo nosné z cihel a tvarovek pálených tloušťky 380 mm,  , charakteristická pevnost v tlaku fk = 3,50 MPa, součinitel prostupu tepla U = 0,20 W/m2.K , hodnota pro zdivo bez omítky při vl..., Prvek zdicí pálený P; funkce: blok zdicí; tvar: poloviční; l = 123 mm; w = 380 mm; h = 249 mm; broušený; styčná plocha: P+D; svisle děrovaný prvek ...</t>
  </si>
  <si>
    <t>801-1</t>
  </si>
  <si>
    <t xml:space="preserve">viz. výkres půdorys 1.NP - nový stav : </t>
  </si>
  <si>
    <t xml:space="preserve">skladba S16 : </t>
  </si>
  <si>
    <t>1.103.02 : 3,080*3,900</t>
  </si>
  <si>
    <t>-1,000*2,720</t>
  </si>
  <si>
    <t>-1,830*1,270</t>
  </si>
  <si>
    <t>311231114R00</t>
  </si>
  <si>
    <t>Zdivo nosné z cihel a tvarovek pálených pod omítku z cihel plných, 290x140x65 mm, P 15, na maltu MVC 2,5, Prvek zdicí pálený P;  funkce: cihla plná;  tvar: základní;  l = 290 mm;  w = 140 mm;  h = 65 mm;  styčná plocha: hladká;  fb = 20,0 N/mm2;  barva:...</t>
  </si>
  <si>
    <t>Včetně pomocného lešení o výšce podlahy do 1,90 m a pro zatížení do 1,5 kPa.</t>
  </si>
  <si>
    <t>1.102.02 : 0,440*2,700*0,800</t>
  </si>
  <si>
    <t>1.103.03 : 0,500*3,800*0,460</t>
  </si>
  <si>
    <t>311941111R00</t>
  </si>
  <si>
    <t>Připojení zděných stěn ke konstrukci hmoždinkou</t>
  </si>
  <si>
    <t>nerezovou kotvou ve spáře nového zdiva (4 ks/m spáry)</t>
  </si>
  <si>
    <t>Včetně dodávky kotev i spojovacího materiálu.</t>
  </si>
  <si>
    <t xml:space="preserve">skladba S14 : </t>
  </si>
  <si>
    <t>1.102.03 : 2,800*2</t>
  </si>
  <si>
    <t>1.103.02 : 3,900</t>
  </si>
  <si>
    <t>3,500</t>
  </si>
  <si>
    <t>317168130R00</t>
  </si>
  <si>
    <t>Překlady keramické montáž a dodávka nosné, délky 1000 mm, šířky 70 mm, výšky 238 mm</t>
  </si>
  <si>
    <t>P1 : 1,000*2</t>
  </si>
  <si>
    <t>P2 : 2,000*1</t>
  </si>
  <si>
    <t>poznámka 2 : 6,000</t>
  </si>
  <si>
    <t>317168131R00</t>
  </si>
  <si>
    <t>Překlady keramické montáž a dodávka nosné, délky 1250 mm, šířky 70 mm, výšky 238 mm</t>
  </si>
  <si>
    <t>P5 : 4,000*1</t>
  </si>
  <si>
    <t>317168140R00</t>
  </si>
  <si>
    <t>Překlady keramické montáž a dodávka nosné, délky 3500 mm, šířky 70 mm, výšky 238 mm</t>
  </si>
  <si>
    <t>P3 : 3,000*1</t>
  </si>
  <si>
    <t>317998112R00</t>
  </si>
  <si>
    <t>Překlady keramické izolace vkládaná mezi překlady tloušťky 70 mm</t>
  </si>
  <si>
    <t>P3 : 3,500*1</t>
  </si>
  <si>
    <t>317314125R00</t>
  </si>
  <si>
    <t>Podbetonování zhlaví nosníků zdivo šířky 250 mm</t>
  </si>
  <si>
    <t>betonem C 16/20. Tloušťka lože 50 mm, délka 200 mm.</t>
  </si>
  <si>
    <t xml:space="preserve">viz. výkres vestavěný strop - nový stav : </t>
  </si>
  <si>
    <t xml:space="preserve">skladba S8, S8a : </t>
  </si>
  <si>
    <t>1.103.02, 03 : 10,000</t>
  </si>
  <si>
    <t>319201311R00</t>
  </si>
  <si>
    <t>Vyrovnání nerovného povrchu jakoukoliv maltou  do 30 mm</t>
  </si>
  <si>
    <t>vnitřního i vnějšího zdiva, bez odsekání vadných cihel, bez pomocného lešení,</t>
  </si>
  <si>
    <t>dvůr : 6,100*1,000</t>
  </si>
  <si>
    <t>342262411RT3</t>
  </si>
  <si>
    <t>Příčky z desek sádrokartonových instalační příčky, dvojitá ocelová konstrukce CW 50, 2x opláštění tloušťka příčky od 220 mm, desky impregnované, tloušťky 12,5 mm, tloušťka izolace 50 mm, Výrobek izolační pro budovy z minerální vlny (MW) tvar: deska; použití: fasády, stěny, podhledy, šikmé střechy, stropy; tloušťka d = 50,0 mm; hrana...</t>
  </si>
  <si>
    <t>zřízení nosné konstrukce příčky, vložení tepelné izolace tl. do 5 cm, montáž desek, tmelení spár Q2 a úprava rohů. Včetně dodávek materiálu.</t>
  </si>
  <si>
    <t>1.103.03 : 1,040*3,500</t>
  </si>
  <si>
    <t>342084251R00</t>
  </si>
  <si>
    <t>Bezpečnostní příčky opláštěné sádrokartonovými deskami dvojitá ocelová konstrukce CW 50, bezp. třída BT 3,   tloušťka příčky 155 mm, tl. sádrokartonových desek 12,5 mm, standard, tl. izolace 50+50 mm, požární odolnost EI 60</t>
  </si>
  <si>
    <t>, požární odolnost EI 60</t>
  </si>
  <si>
    <t xml:space="preserve">skladba S11 : </t>
  </si>
  <si>
    <t>1.102.02 : (1,620+6,360)*4,200</t>
  </si>
  <si>
    <t>1.103.03 : 2,210*3,500</t>
  </si>
  <si>
    <t>1,060*3,500</t>
  </si>
  <si>
    <t>-0,700*1,970</t>
  </si>
  <si>
    <t>342248141R00</t>
  </si>
  <si>
    <t>Příčky z tvárnic pálených Příčky z tvárnic keramických pálených tloušťky 115 mm, z děrovaných příčkovek, P 10, zděných na tenkovrstvou maltu,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</si>
  <si>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</si>
  <si>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1.102.03 : 4,270*2,800</t>
  </si>
  <si>
    <t>-0,600*1,970</t>
  </si>
  <si>
    <t>416021123R00</t>
  </si>
  <si>
    <t>Podhledy na kovové konstrukci opláštěné deskami sádrokartonovými nosná konstrukce z profilů CD s přímým uchycením 1x deska, tloušťky 12,5 mm, impregnovaná, bez izolace</t>
  </si>
  <si>
    <t>s úpravou rohů, koutů a hran konstrukcí, přebroušení a tmelení spár,</t>
  </si>
  <si>
    <t>1.103.03 : 2,060</t>
  </si>
  <si>
    <t>416091082R00</t>
  </si>
  <si>
    <t>Příplatky k podhledům sádrokartonovým příplatek k podhledu sádrokartonovému za plochu přes 2 do 5 m2</t>
  </si>
  <si>
    <t>4R001</t>
  </si>
  <si>
    <t>D+M skleněný podhled</t>
  </si>
  <si>
    <t>POPIS ÚPRAV SKLENĚNÉHO PODHLEDU</t>
  </si>
  <si>
    <t>- V PRVNÍ FÁZI BUDOU ODSTRANĚNY VEŠKERÉ SKLENĚNÉ VÝPLNĚ PODHLEDU. NÁSLEDNĚ BUDE OPÁLEN STÁVAJÍCÍ LAK. OCELOVÉ T PROFILY ZAKOTVENÉ DO RÁMU ŠTÍTU (UPN 65 PROFIL) BUDOU ODPOJENY A SEŘÍZNUTY TAK, ABY PŘESAHOVALY 130mm ZA HRANU OBVODOVÉ STĚNY - V MÍSTECH, KDE JE STĚNA VYKOUSNUTA DO VNITROBLOKU, BUDOU ZAROVNÁNY V JEDNÉ LINII VE STEJNÉ VZDÁLENOSTI OD OCELOVÉHO ŠTÍTU.</t>
  </si>
  <si>
    <t>- V RÁMCI NOVÉHO ŘEŠENÍ SE DO PROSOTRU MEZI NOVĚ VOLNÝM PŘESAHEM RÁMU A OBVODOVOU STĚNOU VLOŽÍ OCELOVÝ SVAŘENEC BLÍŽE POPSANÝ V DETAILU A TOHOTO VÝKRESU, KTERÝ BUDE SHORA NAVAŘEN K VOLNÝM KONCŮM SEŘÍZNUTÝCH T PROFILŮ A VE SPOD, SHORA, NAVRTÁN DO STĚNY.</t>
  </si>
  <si>
    <t>- CELÁ KONSTRUKCE SE NÁSLEDNĚ NATŘE DVĚMA VRSTVAMA ZÁKLADNÍHO A JEDNOU VRSTVOU FINÁLNÍHO NÁTĚRU V ODSTÍNU KOVÁŘSKÉ ČERNI.</t>
  </si>
  <si>
    <t>NA VODOROVNÉ PLOCHY VEŠKERÝCH PROFILŮ OHRANIČUJÍCÍCH HRANICE RASTRU PODHLEDU BUDOU NALEPENY PRYŽOVÉ PODLOŽKY, JAKOŽTO PODKLAD PRO VOLNĚ LOŽENÉ TABULE Z MLÉČNÉHO SKLA O tl. 4mm.</t>
  </si>
  <si>
    <t>NOVĚ VZNIKLÉ SVISLÉ TABULE U ŠTÍTU NA STRANĚ DO VNITROBLOKU BUDOU PO OSAZENÍ, Z VNITŘNÍ STRANY, ZATMELENY SKLENÁŘSKÝM TMELEM.</t>
  </si>
  <si>
    <t xml:space="preserve">viz. výkres podhledy stropů nad prodejnou - nový stav : </t>
  </si>
  <si>
    <t>1.102.02 : 54,560</t>
  </si>
  <si>
    <t>4R002</t>
  </si>
  <si>
    <t>D+M venkovní schodiště z betonových prefa stupňů s betonovou zálivkou vyplňující volný prostor, pod prefabrikovanými stupni</t>
  </si>
  <si>
    <t>PRVNÍ DVA STUPNĚ JSOU PLNÉ 151x250x900. TŘETÍ STUPEŇ TÉŽ PLNÝ 151x320x900.</t>
  </si>
  <si>
    <t>POSLEDNÍ 4. STUPEŇ TYPU L (SAMONOSNÝ) 151x330x900 tl. 80mm, POVRCHOVÁ ÚPRAVA VŠECH STUPŇŮ BUDE SJEDNOCENA.</t>
  </si>
  <si>
    <t>poznámka 2 : 1,000</t>
  </si>
  <si>
    <t>471100010RA0</t>
  </si>
  <si>
    <t>Balkon včetně izolace, dlažby a zábradlí</t>
  </si>
  <si>
    <t>AP-HSV</t>
  </si>
  <si>
    <t>Agregovaná položka</t>
  </si>
  <si>
    <t>POL2_</t>
  </si>
  <si>
    <t>vodorovná konstrukce monolitická včetně bednění a podepření, hydroizolační a dilatační rohož, keramická dlažba,izolace a obklad soklu, zábradlí ocelové s dřevěnou výplní včetně nátěru.</t>
  </si>
  <si>
    <t>poznámka 1 : 2,130*0,800*3</t>
  </si>
  <si>
    <t>611474611R00</t>
  </si>
  <si>
    <t>Omítka vnitřní stropů ze suché směsi dvouvrstvá, vápenný štuk, ruční zpracování, na pálené cihly a tvarovky</t>
  </si>
  <si>
    <t>kompletní souvrství</t>
  </si>
  <si>
    <t>včetně pomocného lešení</t>
  </si>
  <si>
    <t>1.000.02 : 5,890</t>
  </si>
  <si>
    <t>1.102.01 : 71,610</t>
  </si>
  <si>
    <t>1.102.03 : 13,560</t>
  </si>
  <si>
    <t>1.102.05 : 7,520</t>
  </si>
  <si>
    <t>1.103.01 : 16,110</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</si>
  <si>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</si>
  <si>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</si>
  <si>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</si>
  <si>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26 : 45,56700</t>
  </si>
  <si>
    <t>Odkaz na mn. položky pořadí 27 : 525,65060</t>
  </si>
  <si>
    <t>612473186R00</t>
  </si>
  <si>
    <t>Omítky vnitřní zdiva ze suchých směsí příplatek za zabudované rohovníky</t>
  </si>
  <si>
    <t>Odkaz na mn. položky pořadí 27 : 525,65060*0,3</t>
  </si>
  <si>
    <t>612474510R00</t>
  </si>
  <si>
    <t xml:space="preserve">Omítka vnitřní stěn ze suché směsi jednovrstvá filcovaná,  , vápenocementová, na pálené cihly a tvarovky,  </t>
  </si>
  <si>
    <t>Odkaz na mn. položky pořadí 278 : 45,56700</t>
  </si>
  <si>
    <t>612474611R00</t>
  </si>
  <si>
    <t>Omítka vnitřní stěn ze suché směsi třívrstvá, vápenocementové jádro, vápenný štuk, na pálené cihly a tvarovky, ruční zpracování</t>
  </si>
  <si>
    <t>1.000.02 : 11,830*(3,100-1,950)</t>
  </si>
  <si>
    <t>-1,150*(2,200-1,950)</t>
  </si>
  <si>
    <t>1.102.01 : 36,880*4,900</t>
  </si>
  <si>
    <t>-4,530*4,460</t>
  </si>
  <si>
    <t>-3,140*4,000</t>
  </si>
  <si>
    <t>-1,840*3,730</t>
  </si>
  <si>
    <t>-2,100*3,730</t>
  </si>
  <si>
    <t>1.102.02 : (33,100-6,360-1,620)*4,000</t>
  </si>
  <si>
    <t>-1,240*2,480</t>
  </si>
  <si>
    <t>-1,080*2,480</t>
  </si>
  <si>
    <t>-1,160*2,480*2</t>
  </si>
  <si>
    <t>(1,240+2,480*2)*0,700</t>
  </si>
  <si>
    <t>(1,080+2,480*2)*0,700</t>
  </si>
  <si>
    <t>(1,160+2,480*2)*0,700*2</t>
  </si>
  <si>
    <t>(0,310+0,320)*2*4,000</t>
  </si>
  <si>
    <t>(6,360+1,620)*4,000</t>
  </si>
  <si>
    <t>(1,200+2,020*2)*0,800</t>
  </si>
  <si>
    <t>1.102.03 : (4,270+3,140)*2*2,850</t>
  </si>
  <si>
    <t>-1,000*2,020</t>
  </si>
  <si>
    <t>1.102.04 : (4,730+5,150)*2*2,850</t>
  </si>
  <si>
    <t>1.102.05 : (4,270+1,760)*2*2,850</t>
  </si>
  <si>
    <t>-0,600*1,970*2</t>
  </si>
  <si>
    <t>1.102.06 : (1,170+0,980)*2*(2,850-1,950)</t>
  </si>
  <si>
    <t>1.102.07 : (1,060+0,980)*2*(2,850-1,950)</t>
  </si>
  <si>
    <t>(0,500+0,500)*2*0,630</t>
  </si>
  <si>
    <t>1.103.01 : 15,490*3,500</t>
  </si>
  <si>
    <t>-2,510*3,130</t>
  </si>
  <si>
    <t>-1,550*2,790</t>
  </si>
  <si>
    <t>-1,020*2,020</t>
  </si>
  <si>
    <t>(2,510+3,130)*2*0,400</t>
  </si>
  <si>
    <t>(1,550+2,790*2)*0,530</t>
  </si>
  <si>
    <t>(1,020+2,020*2)*0,430</t>
  </si>
  <si>
    <t>1.103.02 : 14,430*3,900</t>
  </si>
  <si>
    <t>(1,000+1,830+2,720*2)*0,200</t>
  </si>
  <si>
    <t>1.103.03 : (1,040+1,960)*2*(3,500-1,950)</t>
  </si>
  <si>
    <t>612481211RU1</t>
  </si>
  <si>
    <t>Vyztužení povrchu vnitřních stěn sklotextilní síťovinou s dodávkou síťoviny a stěrkového tmelu</t>
  </si>
  <si>
    <t>Odkaz na mn. položky pořadí 27 : 525,65060*0,25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</si>
  <si>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</si>
  <si>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</si>
  <si>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</si>
  <si>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1 : 1,020*3</t>
  </si>
  <si>
    <t>1,635</t>
  </si>
  <si>
    <t>6,890</t>
  </si>
  <si>
    <t>0,455*3</t>
  </si>
  <si>
    <t>3,090</t>
  </si>
  <si>
    <t>1,535*3,000*3</t>
  </si>
  <si>
    <t>3,555</t>
  </si>
  <si>
    <t>1,510*2</t>
  </si>
  <si>
    <t>pohled 2 : 0,600*1,530</t>
  </si>
  <si>
    <t>3,735*3</t>
  </si>
  <si>
    <t>2,940</t>
  </si>
  <si>
    <t>2,410*1,700</t>
  </si>
  <si>
    <t xml:space="preserve">viz. výkres pohledy vnitrobloku 2 - nový stav : </t>
  </si>
  <si>
    <t>pohled 1 : 2,060</t>
  </si>
  <si>
    <t>0,960</t>
  </si>
  <si>
    <t>0,420*3</t>
  </si>
  <si>
    <t>0,360*3</t>
  </si>
  <si>
    <t>0,935</t>
  </si>
  <si>
    <t>0,320</t>
  </si>
  <si>
    <t>0,460</t>
  </si>
  <si>
    <t>0,720</t>
  </si>
  <si>
    <t>1,115</t>
  </si>
  <si>
    <t>1,800</t>
  </si>
  <si>
    <t>0,380*2</t>
  </si>
  <si>
    <t>1,420*2</t>
  </si>
  <si>
    <t>1,750*1,460</t>
  </si>
  <si>
    <t>0,470</t>
  </si>
  <si>
    <t>pohled 2 : 1,050*1,870</t>
  </si>
  <si>
    <t>1,400</t>
  </si>
  <si>
    <t>1,480*2</t>
  </si>
  <si>
    <t>1,740</t>
  </si>
  <si>
    <t>3,170*4</t>
  </si>
  <si>
    <t>1,030*2,030*4</t>
  </si>
  <si>
    <t>4,250*2</t>
  </si>
  <si>
    <t>4,100</t>
  </si>
  <si>
    <t xml:space="preserve">viz výkres půdorys 1.NP - nový stav : </t>
  </si>
  <si>
    <t>4,530*4,460</t>
  </si>
  <si>
    <t>4,520*4,730</t>
  </si>
  <si>
    <t>1,840*3,730</t>
  </si>
  <si>
    <t>2,100*3,730</t>
  </si>
  <si>
    <t>1,460*3,850</t>
  </si>
  <si>
    <t>0,900*3,130</t>
  </si>
  <si>
    <t>1,370*3,130</t>
  </si>
  <si>
    <t>2,510*3,130</t>
  </si>
  <si>
    <t xml:space="preserve">viz pohled vnitrobloku 1 : </t>
  </si>
  <si>
    <t>pohled 1 : 1,650*3</t>
  </si>
  <si>
    <t>0,850*1</t>
  </si>
  <si>
    <t>3,100*1</t>
  </si>
  <si>
    <t>3,560*1</t>
  </si>
  <si>
    <t>2,300*2</t>
  </si>
  <si>
    <t>0,480*3</t>
  </si>
  <si>
    <t>4,500*3</t>
  </si>
  <si>
    <t>pohled 2 : 5,100*1</t>
  </si>
  <si>
    <t>2,950*1</t>
  </si>
  <si>
    <t>3,740*3</t>
  </si>
  <si>
    <t xml:space="preserve">viz pohled vnitrobloku 2 : </t>
  </si>
  <si>
    <t>2,200*8</t>
  </si>
  <si>
    <t>3,100*2</t>
  </si>
  <si>
    <t>622421143R00</t>
  </si>
  <si>
    <t>Omítky vnější stěn vápenné nebo vápenocementové štukové,  , složitost 1÷ 2</t>
  </si>
  <si>
    <t>poznámka 2 : 2,500</t>
  </si>
  <si>
    <t>os : 5,000</t>
  </si>
  <si>
    <t>(3,080+2,720*2)*0,200</t>
  </si>
  <si>
    <t xml:space="preserve">skladba S16a : </t>
  </si>
  <si>
    <t>řez C-C : 0,800*3,070</t>
  </si>
  <si>
    <t>622434132RU1</t>
  </si>
  <si>
    <t xml:space="preserve">Omítkový sanační systém pro vnější zdivo adhezní můstek na hydroizolační stěrku, sanační omítka tl. 20 mm,  ,  </t>
  </si>
  <si>
    <t>Odkaz na mn. položky pořadí 34 : 466,16000</t>
  </si>
  <si>
    <t>622491141R00</t>
  </si>
  <si>
    <t>Nátěr fasády hydrofobní přípravkem polysiloxanovým, 1 x</t>
  </si>
  <si>
    <t>hydrofobizace vyzrálé fasády složitosti 1 až 3 nátěrem, z lešení</t>
  </si>
  <si>
    <t>622904115R00</t>
  </si>
  <si>
    <t>Očištění fasád tlakovou vodou, složitost fasády 3 - 5</t>
  </si>
  <si>
    <t>pohled 2 : 69,500</t>
  </si>
  <si>
    <t>622904121R00</t>
  </si>
  <si>
    <t xml:space="preserve">Očištění fasád ruční čištění ocelovým kartáčem,  </t>
  </si>
  <si>
    <t>Odkaz na mn. položky pořadí 14 : 6,10000</t>
  </si>
  <si>
    <t>622474105R00</t>
  </si>
  <si>
    <t>Reprofilace betonových povrchů maltou sanační, tloušťky 5 mm</t>
  </si>
  <si>
    <t>801-5</t>
  </si>
  <si>
    <t>poznámka 2 : (1,350+2,025*2)*0,170*4</t>
  </si>
  <si>
    <t>(1,350+2,200*2)*0,070*4</t>
  </si>
  <si>
    <t>6,100*0,170</t>
  </si>
  <si>
    <t>6,290*0,070</t>
  </si>
  <si>
    <t>62R001</t>
  </si>
  <si>
    <t>D+M sanační štuková omítka vnějších stěn hydrofobizovaná s hrubým zrnem do 1,5 mm</t>
  </si>
  <si>
    <t>62R002</t>
  </si>
  <si>
    <t>D+M nátěr tónovaný, tenkovrstvý lazurovací</t>
  </si>
  <si>
    <t>Na sol-silikátové bázi 0,03l/m2 smíchaných s fixativem-ředidlem na sol-silikátové bázi cca 0,01l/m2, nanášený ve 3 vrstvách.</t>
  </si>
  <si>
    <t>631312511R00</t>
  </si>
  <si>
    <t>Mazanina z betonu prostého tl. přes 50 do 80 mm třídy C 12/15,  , Beton čerstvý obyčejný;  C 12/15;  prostředí: X0;  cement: CEM II;  Dmax = 22 mm;  S 2</t>
  </si>
  <si>
    <t>(z kameniva) hlazená dřevěným hladítkem</t>
  </si>
  <si>
    <t>Včetně vytvoření dilatačních spár, bez zaplnění.</t>
  </si>
  <si>
    <t xml:space="preserve">skladba S9 : </t>
  </si>
  <si>
    <t>vnitroblok : 18,040*0,070</t>
  </si>
  <si>
    <t>631312711R00</t>
  </si>
  <si>
    <t>Mazanina z betonu prostého tl. přes 50 do 80 mm třídy C 25/30,  , Beton čerstvý obyčejný;  C 25/30;  prostředí: X0;  cement: CEM I;  Dmax = 22 mm;  S 2</t>
  </si>
  <si>
    <t>631319151R00</t>
  </si>
  <si>
    <t xml:space="preserve">Příplatek za přehlazení povrchu tloušťka mazaniny do 80 mm </t>
  </si>
  <si>
    <t>betonové mazaniny min. B 10 ocelovým hladítkem</t>
  </si>
  <si>
    <t>631319171R00</t>
  </si>
  <si>
    <t xml:space="preserve">Příplatek za stržení povrchu tloušťka mazaniny do 80 mm </t>
  </si>
  <si>
    <t>spodní vrstvy mazaniny latí před vložením výztuže nebo pletiva pro tloušťku obou vrstev mazaniny</t>
  </si>
  <si>
    <t>631361921RT8</t>
  </si>
  <si>
    <t>Výztuž mazanin z betonů a z lehkých betonů ze svařovaných sítí průměr drátu 8 mm, velikost oka 100/100 mm</t>
  </si>
  <si>
    <t>včetně distančních prvků</t>
  </si>
  <si>
    <t>vnitroblok : 7,900/1000*18,040*1,25</t>
  </si>
  <si>
    <t>632441015RT3</t>
  </si>
  <si>
    <t>Potěr litý anhydritový anhydritový, pevnost v tlaku 30 MPa, pokládaná plocha do 100 m2, tloušťka 50 mm</t>
  </si>
  <si>
    <t>dovoz směsi, doprava pomocí šnekového čerpadla, lití hadicí na plochu, dvojí (křížem vedené) rozvlnění hrazdami</t>
  </si>
  <si>
    <t xml:space="preserve">skladba S5 : </t>
  </si>
  <si>
    <t>1.103.02 : 15,190</t>
  </si>
  <si>
    <t>63R001</t>
  </si>
  <si>
    <t>D+M penetrace na bázi pryskyřice</t>
  </si>
  <si>
    <t xml:space="preserve">skladba S6a : </t>
  </si>
  <si>
    <t>1.102.04 : 24,510</t>
  </si>
  <si>
    <t xml:space="preserve">skladba S6b : </t>
  </si>
  <si>
    <t>1.102.06 : 1,110</t>
  </si>
  <si>
    <t>1.102.07 : 1,040</t>
  </si>
  <si>
    <t>1.103.02 : 1,100*1,060</t>
  </si>
  <si>
    <t>Odkaz na mn. položky pořadí 46 : 113,31000*3</t>
  </si>
  <si>
    <t>Odkaz na mn. položky pořadí 47 : 528,00000*3</t>
  </si>
  <si>
    <t>Odkaz na mn. položky pořadí 46 : 113,31000</t>
  </si>
  <si>
    <t>Odkaz na mn. položky pořadí 47 : 528,00000</t>
  </si>
  <si>
    <t>941955002R00</t>
  </si>
  <si>
    <t>Lešení lehké pracovní pomocné pomocné, o výšce lešeňové podlahy přes 1,2 do 1,9 m</t>
  </si>
  <si>
    <t xml:space="preserve">viz. výkres podhledy uliční - nový stav : </t>
  </si>
  <si>
    <t>12,500</t>
  </si>
  <si>
    <t>941955004R00</t>
  </si>
  <si>
    <t>Lešení lehké pracovní pomocné pomocné, o výšce lešeňové podlahy přes 2,5 do 3,5 m</t>
  </si>
  <si>
    <t>7,500+8,500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</si>
  <si>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</si>
  <si>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</si>
  <si>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</si>
  <si>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Do položky započíst i průběžný úklid v průběhu provádění prací. Položka bude včetně těchto nákladů na úklidové práce.</t>
  </si>
  <si>
    <t>323,600</t>
  </si>
  <si>
    <t>ostatní patra : 50,000*4</t>
  </si>
  <si>
    <t>95R001</t>
  </si>
  <si>
    <t>D+M dvorní vpusť</t>
  </si>
  <si>
    <t>poznámka 3 : 1,000</t>
  </si>
  <si>
    <t>95R002</t>
  </si>
  <si>
    <t>D+M řešení zádveří</t>
  </si>
  <si>
    <t>poznámka 5 : 1,000</t>
  </si>
  <si>
    <t>95R003</t>
  </si>
  <si>
    <t>D+M nové napojení demontovaných rámů na straně štítové stěny</t>
  </si>
  <si>
    <t>kpl</t>
  </si>
  <si>
    <t>poznámka 1 : 1,000</t>
  </si>
  <si>
    <t>95R004</t>
  </si>
  <si>
    <t>D+M doplnění chybějící mramorové desky dle stávajících</t>
  </si>
  <si>
    <t>BUDE VOLEN MRAMOR STEJNÉHO DRUHU S OBDOBNOU TEXTUROU JAKO STÁVAJÍCÍ (ČERNÝ MRAMOR).</t>
  </si>
  <si>
    <t>poznámka 1 : 1,200+0,760*2+0,180</t>
  </si>
  <si>
    <t>0,230+0,540</t>
  </si>
  <si>
    <t>95R005</t>
  </si>
  <si>
    <t>D+M zapravení rohu teracového soklu a následné kamické upravení</t>
  </si>
  <si>
    <t>95R006</t>
  </si>
  <si>
    <t>D+M provedení úprav konstrukcí viz. kniha detailů</t>
  </si>
  <si>
    <t>973031324R00</t>
  </si>
  <si>
    <t>Vysekání v cihelném zdivu výklenků a kapes kapes na jakoukoliv maltu vápennou nebo vápenocementovou, plochy do 0,1 m2, hloubky do 150 mm</t>
  </si>
  <si>
    <t>1.103.02, 03 : 8,000</t>
  </si>
  <si>
    <t>974031164R00</t>
  </si>
  <si>
    <t>Vysekání rýh v jakémkoliv zdivu cihelném v ploše  do hloubky 150 mm, šířky do 150 mm</t>
  </si>
  <si>
    <t>1.103.02, 03 : 1,120+1,250+2,300</t>
  </si>
  <si>
    <t xml:space="preserve">5,6,7,8,9,10,11,12,13,14,15,16,17,18,23,24,25,26,27,28,29,30,31,32,33,34,36,39,40,43,44,46,47,48,49, : </t>
  </si>
  <si>
    <t xml:space="preserve">52,53,54,55,62,63, : </t>
  </si>
  <si>
    <t>Součet: : 76,36327</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</si>
  <si>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</si>
  <si>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</si>
  <si>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Odkaz na mn. položky pořadí 67 : 33,23000</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</si>
  <si>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</si>
  <si>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</si>
  <si>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emulze 0,3 kg/m2</t>
  </si>
  <si>
    <t>Odkaz na mn. položky pořadí 68 : 5,94200</t>
  </si>
  <si>
    <t>711141559R00</t>
  </si>
  <si>
    <t xml:space="preserve">Provedení izolace proti zemní vlhkosti pásy přitavením vodorovná, 1 vrstva, bez dodávky izolačních pásů,  </t>
  </si>
  <si>
    <t>vnitroblok : 18,040</t>
  </si>
  <si>
    <t>711142559R00</t>
  </si>
  <si>
    <t xml:space="preserve">Provedení izolace proti zemní vlhkosti pásy přitavením svislá, 1 vrstva, bez dodávky izolačních pásů,  </t>
  </si>
  <si>
    <t>1.103.02 : 17,430*0,200</t>
  </si>
  <si>
    <t>711212000RU1</t>
  </si>
  <si>
    <t>Izolace proti vodě nátěr podkladní pod hydroizolační stěrky, Hmota nátěrová epoxidová (EP); typ: penetrace; funkce: zpevnění povrchu, úprava savosti, adhezní můstek; vrstva: podkladní; interiér; podklad: beto...</t>
  </si>
  <si>
    <t>Odkaz na mn. položky pořadí 70 : 17,96900</t>
  </si>
  <si>
    <t>Koeficient : 1</t>
  </si>
  <si>
    <t xml:space="preserve">skladba S7 : </t>
  </si>
  <si>
    <t>711212002RT3</t>
  </si>
  <si>
    <t>Izolace proti vodě stěrka hydroizolační  proti vlhkosti</t>
  </si>
  <si>
    <t>jednovrstvá</t>
  </si>
  <si>
    <t xml:space="preserve">skladba S10 : </t>
  </si>
  <si>
    <t>11,830*0,300</t>
  </si>
  <si>
    <t>(1,170+0,980)*2*0,300</t>
  </si>
  <si>
    <t>(1,060+0,980)*2*0,300</t>
  </si>
  <si>
    <t>(1,050+1,960)*2*0,300</t>
  </si>
  <si>
    <t>711212015RT1</t>
  </si>
  <si>
    <t>Izolace proti vodě stěrka hydroizolační vyztužená tkaninou bitumenová, proti tlakové vodě, Hmota nátěrová funkce: hydroizolační</t>
  </si>
  <si>
    <t>711212601RT2</t>
  </si>
  <si>
    <t>Izolace proti vodě doplňky  těsnicí pás š.100 mm do spoje podlaha-stěna, Páska těsnicí</t>
  </si>
  <si>
    <t>1.000.02 : 11,830</t>
  </si>
  <si>
    <t>-1,150</t>
  </si>
  <si>
    <t>1.102.06 : (1,170+0,980)*2</t>
  </si>
  <si>
    <t>-0,600*2</t>
  </si>
  <si>
    <t>1.102.07 : (1,060+0,980)*2</t>
  </si>
  <si>
    <t>-0,600</t>
  </si>
  <si>
    <t>1.103.03 : (1,050+1,960)*2</t>
  </si>
  <si>
    <t>-0,700</t>
  </si>
  <si>
    <t>711212602RT2</t>
  </si>
  <si>
    <t>Izolace proti vodě doplňky  těsnicí roh do spoje podlaha stěna, Páska těsnicí</t>
  </si>
  <si>
    <t>1.000.02 : 6,000</t>
  </si>
  <si>
    <t>1.102.06 : 4,000</t>
  </si>
  <si>
    <t>1.102.07 : 4,000</t>
  </si>
  <si>
    <t>1.103.03 : 4,000</t>
  </si>
  <si>
    <t>711212611RT2</t>
  </si>
  <si>
    <t>Izolace proti vodě doplňky  těsnicí pás šířky 100 mm do svislých koutů, Páska těsnicí</t>
  </si>
  <si>
    <t>1.000.02 : 0,300*4</t>
  </si>
  <si>
    <t>1.102.06 : 0,300*4</t>
  </si>
  <si>
    <t>1.102.07 : 0,300*4</t>
  </si>
  <si>
    <t>1.103.03 : 0,300*4</t>
  </si>
  <si>
    <t>62852251R</t>
  </si>
  <si>
    <t>pás izolační z modifikovaného asfaltu natavitelný; nosná vložka polyesterové rouno; horní strana jemný minerální posyp; spodní strana PE fólie; tl. 4,0 mm</t>
  </si>
  <si>
    <t>SPCM</t>
  </si>
  <si>
    <t>Specifikace</t>
  </si>
  <si>
    <t>POL3_</t>
  </si>
  <si>
    <t>Koeficient : 0,15</t>
  </si>
  <si>
    <t>Koeficient : 0,20</t>
  </si>
  <si>
    <t>998711101R00</t>
  </si>
  <si>
    <t>Přesun hmot pro izolace proti vodě svisle do 6 m</t>
  </si>
  <si>
    <t>50 m vodorovně měřeno od těžiště půdorysné plochy skládky do těžiště půdorysné plochy objektu</t>
  </si>
  <si>
    <t xml:space="preserve">65,66,67,68,69,70,71,72,73,74,75, : </t>
  </si>
  <si>
    <t>Součet: : 0,38304</t>
  </si>
  <si>
    <t>712461701R00</t>
  </si>
  <si>
    <t>Povlaková krytina střech do 30° pryžemi fólií položenou volně, bez dodávky fólie</t>
  </si>
  <si>
    <t xml:space="preserve">viz. výkres střechy - nový stav : </t>
  </si>
  <si>
    <t xml:space="preserve">skladba S1 : </t>
  </si>
  <si>
    <t>46,000/cosx(26)</t>
  </si>
  <si>
    <t xml:space="preserve">skladba S3 : </t>
  </si>
  <si>
    <t>7,350/cosx(12)</t>
  </si>
  <si>
    <t>7,420/cosx(20)</t>
  </si>
  <si>
    <t xml:space="preserve">skladba S4 : </t>
  </si>
  <si>
    <t>0,960*2,400</t>
  </si>
  <si>
    <t>28323209R</t>
  </si>
  <si>
    <t>fólie ochranná separační; PE; čirá; tl = 0,20 mm; š = 2 000 mm; l = 25,000 m</t>
  </si>
  <si>
    <t>Odkaz na mn. položky pořadí 77 : 68,89409</t>
  </si>
  <si>
    <t>Koeficient : 0,10</t>
  </si>
  <si>
    <t>998712103R00</t>
  </si>
  <si>
    <t>Přesun hmot pro povlakové krytiny v objektech výšky přes 12 do 24 m</t>
  </si>
  <si>
    <t>Přesun hmot</t>
  </si>
  <si>
    <t>POL7_</t>
  </si>
  <si>
    <t>713111130R00</t>
  </si>
  <si>
    <t xml:space="preserve">Montáž tepelné izolace stropů vložené mezi krokve,  </t>
  </si>
  <si>
    <t>800-713</t>
  </si>
  <si>
    <t>713121121R00</t>
  </si>
  <si>
    <t>Montáž tepelné izolace podlah  dvouvrstvá, bez dodávky materiálu</t>
  </si>
  <si>
    <t>713131131R00</t>
  </si>
  <si>
    <t>Montáž tepelné izolace stěn lepením</t>
  </si>
  <si>
    <t>Očištění povrchu stěny od prachu, nařezání izolačních desek na požadovaný rozměr, nanesení lepicího tmelu, osazení desek.</t>
  </si>
  <si>
    <t xml:space="preserve">skladba S2 : </t>
  </si>
  <si>
    <t>3,730+3,900+0,630</t>
  </si>
  <si>
    <t>0,800*9,500*2,5</t>
  </si>
  <si>
    <t>713131131RT2</t>
  </si>
  <si>
    <t>713141125R00</t>
  </si>
  <si>
    <t>Montáž tepelné izolace plochých střech desky, na lepidlo</t>
  </si>
  <si>
    <t>Včetně očištění podkladu od nesoudržných vrstev.</t>
  </si>
  <si>
    <t>713191100RT9</t>
  </si>
  <si>
    <t>Izolace tepelné běžných konstrukcí - doplňky položení separační fólie, včetně dodávky PE fólie, Fólie polymerní</t>
  </si>
  <si>
    <t>Odkaz na mn. položky pořadí 81 : 15,19000</t>
  </si>
  <si>
    <t>28375706R</t>
  </si>
  <si>
    <t>deska izolační stabilizovaná; pěnový polystyren; rovná hrana; součinitel tepelné vodivosti 0,034 W/mK; obj. hmotnost 30,00 kg/m3</t>
  </si>
  <si>
    <t>1.103.02 : 15,190*0,030</t>
  </si>
  <si>
    <t>Koeficient : 0,05</t>
  </si>
  <si>
    <t>28376424.AR</t>
  </si>
  <si>
    <t>deska izolační tepelně izol.; extrudovaný polystyren; povrch drsný; rovná hrana; tl. 60,0 mm; součinitel tepelné vodivosti 0,034 W/mK; R = 1,760 m2K/W; obj. hmotnost 35,00 kg/m3</t>
  </si>
  <si>
    <t>28376815R</t>
  </si>
  <si>
    <t>deska izolační střešní; PIR; rovná hrana; tl. 80,0 mm; kašírování Al fólie; součinitel tepelné vodivosti 0,022 W/mK; R = 3,600 m2K/W; obj. hmotnost 30,00 kg/m3</t>
  </si>
  <si>
    <t>RTS 22/ I</t>
  </si>
  <si>
    <t>RTS 21/ II</t>
  </si>
  <si>
    <t>28376817R</t>
  </si>
  <si>
    <t>deska izolační střešní; PIR; rovná hrana; tl. 100,0 mm; kašírování Al fólie; součinitel tepelné vodivosti 0,022 W/mK; R = 4,500 m2K/W; obj. hmotnost 30,00 kg/m3</t>
  </si>
  <si>
    <t>998713103R00</t>
  </si>
  <si>
    <t>Přesun hmot pro izolace tepelné v objektech výšky do 24 m</t>
  </si>
  <si>
    <t>762332110R00</t>
  </si>
  <si>
    <t>Vázané konstrukce krovů montáž  střech pultových, sedlových, valbových, stanových čtvercového nebo obdélníkového půdorysu z řeziva, průřezové plochy do 120 cm2</t>
  </si>
  <si>
    <t xml:space="preserve">viz. výkres krovu - nový stav : </t>
  </si>
  <si>
    <t>KR3 : 1,880*2+4,170+4,110+4,045+3,980</t>
  </si>
  <si>
    <t>KR4 : 1,000*4</t>
  </si>
  <si>
    <t>PO3 : 3,100</t>
  </si>
  <si>
    <t>PO4 : 2,520</t>
  </si>
  <si>
    <t>762332120R00</t>
  </si>
  <si>
    <t>Vázané konstrukce krovů montáž  střech pultových, sedlových, valbových, stanových čtvercového nebo obdélníkového půdorysu z řeziva, průřezové plochy přes 120 do 224 cm2</t>
  </si>
  <si>
    <t>VA4 : 4,050</t>
  </si>
  <si>
    <t>VA5 : 2,200</t>
  </si>
  <si>
    <t>762341220R00</t>
  </si>
  <si>
    <t xml:space="preserve">Montáž bednění z velkoplošných desek na bázi dřeva včetně vyřezání otvorů,  </t>
  </si>
  <si>
    <t>bednění</t>
  </si>
  <si>
    <t>762342204R00</t>
  </si>
  <si>
    <t>Montáž kontralatí přibitím, bez dodávky řeziva</t>
  </si>
  <si>
    <t>762341210RT2</t>
  </si>
  <si>
    <t>Montáž bednění střech rovných o sklonu do 60° z prken hrubých na sraz tloušťky do 32 mm včetně vyřezání otvorů , včetně dodávky prken tloušťky 24 mm</t>
  </si>
  <si>
    <t>762341410RT3</t>
  </si>
  <si>
    <t>Montáž bednění střešních žlabů s vytvořením spádu dna z prken hrubých tloušťky do 32 mm, včetně dodávky prken tloušťky 22 mm</t>
  </si>
  <si>
    <t xml:space="preserve">řez A-A : </t>
  </si>
  <si>
    <t>S2 - žlab : 0,680*10,200</t>
  </si>
  <si>
    <t>762395000R00</t>
  </si>
  <si>
    <t>Spojovací a ochranné prostředky svory, prkna, hřebíky, pásová ocel, vruty, impregnace</t>
  </si>
  <si>
    <t>VA4 : 0,140*0,160*4,050</t>
  </si>
  <si>
    <t>VA5 : 0,120*0,180*2,200</t>
  </si>
  <si>
    <t>KR3 : 0,080*0,140*(1,880*2+4,170+4,110+4,045+3,980)</t>
  </si>
  <si>
    <t>KR4 : 0,070*0,100*1,000*4</t>
  </si>
  <si>
    <t>PO3 : 0,100*0,120*3,100</t>
  </si>
  <si>
    <t>PO4 : 0,080*0,100*2,520</t>
  </si>
  <si>
    <t>762911121R00</t>
  </si>
  <si>
    <t xml:space="preserve">Impregnace řeziva tlakovakuová, ochrana proti dřevokazným houbám, plísním a dřevokaznému hmyzu </t>
  </si>
  <si>
    <t>Odkaz na mn. položky pořadí 97 : 0,44833</t>
  </si>
  <si>
    <t>prkna : 46,000/cosx(26)*0,025</t>
  </si>
  <si>
    <t>kontralatě : 0,200</t>
  </si>
  <si>
    <t>prkna : 7,350/cosx(12)*0,025</t>
  </si>
  <si>
    <t>7,420/cosx(20)*0,025</t>
  </si>
  <si>
    <t>kontralatě : 0,100</t>
  </si>
  <si>
    <t>prkna : 0,960*2,400*0,025</t>
  </si>
  <si>
    <t>kontralatě : 0,015</t>
  </si>
  <si>
    <t>55399999R</t>
  </si>
  <si>
    <t>výrobek kovový zámečnický, atypický</t>
  </si>
  <si>
    <t>os : 750,000</t>
  </si>
  <si>
    <t>60510000R</t>
  </si>
  <si>
    <t>Lať</t>
  </si>
  <si>
    <t>Odkaz na mn. položky pořadí 94 : 68,89409</t>
  </si>
  <si>
    <t>60512668R</t>
  </si>
  <si>
    <t>fošna SM/JD; tl = 75,0 mm; l = 4 000 až 6 000 mm; jakost II; omítané</t>
  </si>
  <si>
    <t>60515200R</t>
  </si>
  <si>
    <t>hranol SM/JD; tl = 100,0 mm; š = 120 mm; l = 3 000 až 6 000 mm; jakost I</t>
  </si>
  <si>
    <t>60515206R1</t>
  </si>
  <si>
    <t>hranol SM/JD; tl = 80,0 mm; š = 140 mm; l = 3 000 až 6 000 mm; jakost I</t>
  </si>
  <si>
    <t>60515206R2</t>
  </si>
  <si>
    <t>hranol SM/JD; tl = 80,0 mm; š = 100 mm; l = 3 000 až 6 000 mm; jakost I</t>
  </si>
  <si>
    <t>60515236R</t>
  </si>
  <si>
    <t>hranol SM/JD; tl = 140,0 mm; š = 160 mm; l = 3 000 až 6 000 mm; jakost I</t>
  </si>
  <si>
    <t>60515278R</t>
  </si>
  <si>
    <t>hranol SM/JD; tl = 200,0 mm; š = 200 mm; l = 2 000 až 3 900 mm; jakost I</t>
  </si>
  <si>
    <t>60517111R</t>
  </si>
  <si>
    <t>lať průřez 24 cm2</t>
  </si>
  <si>
    <t>Začátek provozního součtu</t>
  </si>
  <si>
    <t xml:space="preserve">    7,350/cosx(12)</t>
  </si>
  <si>
    <t xml:space="preserve">    7,420/cosx(20)</t>
  </si>
  <si>
    <t xml:space="preserve">  Mezisoučet</t>
  </si>
  <si>
    <t>Konec provozního součtu</t>
  </si>
  <si>
    <t>0,040*0,060*15,41040</t>
  </si>
  <si>
    <t>60725016R</t>
  </si>
  <si>
    <t>deska dřevoštěpková třívrstvá pro prostředí vlhké; strana nebroušená; hrana rovná; tl = 22,0 mm</t>
  </si>
  <si>
    <t xml:space="preserve">91,92,95,96,97,98,99,100,101,102,103,104,105,106,107,108, : </t>
  </si>
  <si>
    <t>Součet: : 3,42740</t>
  </si>
  <si>
    <t>764211441RT1</t>
  </si>
  <si>
    <t>Krytiny z titanzinkového plechu výroba a montáž hladké střešní krytiny s úpravou krytiny u okapů, prostupů a výčnělků  ze svitků rš. 670 mm, tl. 0,7 mm, sklon do 30°</t>
  </si>
  <si>
    <t>764R001</t>
  </si>
  <si>
    <t>K1.01 D+M okenní parapet TiZn tl. 0,6 mm, barva stříbrná, rš 200 mm, délka 1830 mm, podrobný popis viz PD</t>
  </si>
  <si>
    <t>DODÁVKA V KOMPLETIZOVANÉM PROVEDENÍ VČ. KOTEVNÍCH PRVKŮ A HROTOVÉHO SYSTÉMU PROTI PTACTVU.</t>
  </si>
  <si>
    <t>VŠECHNY PRVKY VIDITELNÉ V ULIČNÍCH POHLEDECH MUSÍ BÝT ODSOUHLASENY PAMÁTKOVOU PÉČÍ.</t>
  </si>
  <si>
    <t xml:space="preserve">viz. výpis klempířských výrobků : </t>
  </si>
  <si>
    <t>764R002</t>
  </si>
  <si>
    <t>K1.02 D+M okenní parapet TiZn tl. 0,6 mm, barva stříbrná, rš 170 mm, délka 1760 mm</t>
  </si>
  <si>
    <t>764R003</t>
  </si>
  <si>
    <t>K1.03 D+M atypický dešťový žlab TiZn tl. 0,6 mm, barva stříbrná, rš 580 mm, délka 2500 mm, podrobný popis viz PD</t>
  </si>
  <si>
    <t>DODÁVKA V KOMPLETIZOVANÉM PROVEDENÍ VČ. KOTEVNÍCH PRVKŮ.</t>
  </si>
  <si>
    <t>764R004</t>
  </si>
  <si>
    <t>K1.04 D+M okapový žlab DN 100 mm TiZn tl. 0,6 mm, barva stříbrná, rš 190 mm, délka 2410 mm, podrobný popis viz PD</t>
  </si>
  <si>
    <t>DODÁVKA V KOMPLETIZOVANÉM PROVEDENÍ VČ. KOTEVNÍCH PRVKŮ A HÁKŮ.</t>
  </si>
  <si>
    <t>764R005</t>
  </si>
  <si>
    <t>K1.05 D+M dešťový svod DN 160 mm TiZn tl. 0,6 mm, barva stříbrná, rš 510 mm, délka 3790 mm, podrobný popis viz PD</t>
  </si>
  <si>
    <t>764R006</t>
  </si>
  <si>
    <t>K1.06 D+M sběrný kotlík hranatý TiZn tl. 0,6 mm, barva stříbrná, jedna strana otevřená, napojení na svod DN 160 - podrobný popis viz PD</t>
  </si>
  <si>
    <t>764R007</t>
  </si>
  <si>
    <t>K1.07 D+M dešťový svod DN 120 mm TiZn tl. 0,6 mm, barva stříbrná, rš 400 mm, délka 2890 mm, podrobný popis viz PD</t>
  </si>
  <si>
    <t>764R008</t>
  </si>
  <si>
    <t>K1.07 D+M dešťový svod DN 120 mm TiZn tl. 0,6 mm, barva stříbrná, rš 400 mm, délka 19920 mm, podrobný popis viz PD</t>
  </si>
  <si>
    <t>764R009</t>
  </si>
  <si>
    <t>K1.07 D+M dešťový svod DN 120 mm TiZn tl. 0,6 mm, barva stříbrná, rš 400 mm, délka 3230 mm, podrobný popis viz PD</t>
  </si>
  <si>
    <t>764R010</t>
  </si>
  <si>
    <t>K1.07 D+M dešťový svod DN 120 mm TiZn tl. 0,6 mm, barva stříbrná, rš 400 mm, délka 2180 mm, podrobný popis viz PD</t>
  </si>
  <si>
    <t>764R011</t>
  </si>
  <si>
    <t>K1.08 D+M okapový kotlík TiZn tl. 0,6 mm, barva stříbrná, napojení na svod DN 120 mm, napojení na okapový žlab DN 150 mm - podrobný popis viz PD</t>
  </si>
  <si>
    <t>3,000</t>
  </si>
  <si>
    <t>764R012</t>
  </si>
  <si>
    <t>K1.09 D+M okapový žlab DN 150 mm TiZn tl. 0,6 mm, barva stříbrná, rš 333 mm, délka 3090 mm, podrobný popis viz PD</t>
  </si>
  <si>
    <t>764R013</t>
  </si>
  <si>
    <t>K1.09 D+M okapový žlab DN 150 mm TiZn tl. 0,6 mm, barva stříbrná, rš 333 mm, délka 4880 mm, podrobný popis viz PD</t>
  </si>
  <si>
    <t>764R014</t>
  </si>
  <si>
    <t>K1.09 D+M okapový žlab DN 150 mm TiZn tl. 0,6 mm, barva stříbrná, rš 333 mm, délka 5700 mm, podrobný popis viz PD</t>
  </si>
  <si>
    <t>764R015</t>
  </si>
  <si>
    <t>K1.09 D+M okapový žlab DN 150 mm TiZn tl. 0,6 mm, barva stříbrná, rš 333 mm, délka 3110 mm, podrobný popis viz PD</t>
  </si>
  <si>
    <t>764R016</t>
  </si>
  <si>
    <t>K1.10 D+M okenní parapet TiZn tl. 0,6 mm, barva stříbrná, rš 270 mm, délka 950 mm, podrobný popis viz PD</t>
  </si>
  <si>
    <t>764R017</t>
  </si>
  <si>
    <t>K1.11 D+M okenní parapet TiZn tl. 0,6 mm, barva stříbrná, rš 160 mm, délka 2000 mm, parapet obloukový r=2790 mm - podrobný popis viz PD</t>
  </si>
  <si>
    <t>2,000</t>
  </si>
  <si>
    <t>764R018</t>
  </si>
  <si>
    <t>K1.12 D+M okenní parapet TiZn tl. 0,6 mm, barva stříbrná, rš 160 mm, délka 1420 mm, podrobný popis viz PD</t>
  </si>
  <si>
    <t>764R019</t>
  </si>
  <si>
    <t>K1.13 D+M okenní parapet TiZn tl. 0,6 mm, barva stříbrná, rš 290 mm, délka 1450 mm, podrobný popis viz PD</t>
  </si>
  <si>
    <t>764R020</t>
  </si>
  <si>
    <t>K1.14 D+M okenní parapet TiZn tl. 0,6 mm, barva stříbrná, rš 290 mm, délka 4980 mm, podrobný popis viz PD</t>
  </si>
  <si>
    <t>764R021</t>
  </si>
  <si>
    <t>K1.15 D+M dešťový svod DN 80 mm Pz plech tl. 0,6 mm, barva stříbrná, rš 250 mm, délka 590 mm, podrobný popis viz PD</t>
  </si>
  <si>
    <t>764R022</t>
  </si>
  <si>
    <t>K1.16 D+M oplechování římsy TiZn tl. 0,6 mm, barva stříbrná, rš 120 mm, délka 980 mm, podrobný popis viz PD</t>
  </si>
  <si>
    <t>764R023</t>
  </si>
  <si>
    <t>K1.17 D+M oplechování římsy TiZn tl. 0,6 mm, barva stříbrná, rš 210 mm, délka 2980 mm, podrobný popis viz PD</t>
  </si>
  <si>
    <t>764R024</t>
  </si>
  <si>
    <t>K1.18 D+M oplechování římsy TiZn tl. 0,6 mm, barva stříbrná, rš 260 mm, délka 410 mm, podrobný popis viz PD</t>
  </si>
  <si>
    <t>764R025</t>
  </si>
  <si>
    <t>K1.19 D+M okenní parapet TiZn tl. 0,6 mm, barva stříbrná, rš 260 mm, délka 2040 mm, podrobný popis viz PD</t>
  </si>
  <si>
    <t>764R026</t>
  </si>
  <si>
    <t>K1.20 D+M okenní parapet TiZn tl. 0,6 mm, barva stříbrná, rš 260 mm, délka 1060 mm, podrobný popis viz PD</t>
  </si>
  <si>
    <t>764R027</t>
  </si>
  <si>
    <t>K1.21 D+M oplechování římsy TiZn tl. 0,6 mm, barva stříbrná, rš 250 mm, délka 500 mm, podrobný popis viz PD</t>
  </si>
  <si>
    <t>764R028</t>
  </si>
  <si>
    <t>K1.22 D+M oplechování římsy TiZn tl. 0,6 mm, barva stříbrná, rš 250 mm, délka 630 mm, podrobný popis viz PD</t>
  </si>
  <si>
    <t>764R029</t>
  </si>
  <si>
    <t>K1.23 D+M oplechování římsy TiZn tl. 0,6 mm, barva stříbrná, rš 270 mm, délka 370 mm, podrobný popis viz PD</t>
  </si>
  <si>
    <t>764R030</t>
  </si>
  <si>
    <t>K1.24 D+M krytka odtahu spalin stěnou TiZn tl. 0,6 mm, barva černá - podrobný popis viz PD</t>
  </si>
  <si>
    <t>VÝMĚNU PROVEDE OSOBA OPRÁVNĚNÁ K ÚPRAVÁM PLYNOVÝCH ZAŘÍZENÍ.</t>
  </si>
  <si>
    <t>PO PROVEDENÍ PRACÍ BUDE PROVEDENA CELKOVÁ REVIZE ZAŘÍZENÍ.</t>
  </si>
  <si>
    <t>764R031</t>
  </si>
  <si>
    <t>K1.25 D+M oplechování římsy TiZn tl. 0,6 mm, barva stříbrná, rš 135 mm, délka 1170 mm, podrobný popis viz PD</t>
  </si>
  <si>
    <t>764R032</t>
  </si>
  <si>
    <t>K1.26 D+M větrací lišta TiZn tl. 0,6 mm, barva stříbrná, rš 145 mm, délka 8140 mm, podrobný popis viz PD</t>
  </si>
  <si>
    <t>764R033</t>
  </si>
  <si>
    <t>K1.27 D+M hřebenáč TiZn tl. 0,6 mm, barva stříbrná, rš 430 mm, délka 8140 mm, podrobný popis viz PD</t>
  </si>
  <si>
    <t>764R034</t>
  </si>
  <si>
    <t>K1.28 D+M okapnička TiZn tl. 0,6 mm, barva stříbrná, rš 445 mm, délka 21800 mm, podrobný popis viz PD</t>
  </si>
  <si>
    <t>764R035</t>
  </si>
  <si>
    <t>K1.29 D+M štítové lemování s vodní drážkou TiZn tl. 0,6 mm, barva stříbrná, rš 235 mm, délka 15660 mm - podrobný popis viz PD</t>
  </si>
  <si>
    <t>764R036</t>
  </si>
  <si>
    <t>K1.30 D+M oplechování lemu TiZn tl. 0,6 mm, barva stříbrná, rš 440 mm, délka 1100 mm, podrobný popis viz PD</t>
  </si>
  <si>
    <t>764R037</t>
  </si>
  <si>
    <t>K1.31 D+M konzola sněhové zábrany TiZn tl. 0,6 mm, barva černá - podrobný popis viz PD</t>
  </si>
  <si>
    <t>764R038</t>
  </si>
  <si>
    <t>K1.32 D+M sněhová zábrana TiZn tl. 1,5 mm, barva černá, rš 200 mm, délka 2850 mm, podrobný popis viz PD</t>
  </si>
  <si>
    <t>764R039</t>
  </si>
  <si>
    <t>K1.33 D+M lemování ke zdi TiZn tl. 1,5 mm, barva černá, rš 440 mm, délka 13850 mm, podrobný popis viz PD</t>
  </si>
  <si>
    <t>764R040</t>
  </si>
  <si>
    <t>K1.34 D+M atypický dešťový žlab hranatý TiZn tl. 0,6 mm, barva černá, šířka žlabu 90-640 mm, hloubka žlabu 150-250 mm, délka 4750 mm - podrobný popis viz PD</t>
  </si>
  <si>
    <t>764R041</t>
  </si>
  <si>
    <t>K1.35 D+M atypický dešťový žlab hranatý TiZn tl. 0,6 mm, barva černá, šířka žlabu 560-720 mm, hloubka žlabu 150-350 mm, délka 1700 mm - podrobný popis viz PD</t>
  </si>
  <si>
    <t>764R042</t>
  </si>
  <si>
    <t>K1.36 D+M atypický dešťový žlab hranatý TiZn tl. 0,6 mm, barva černá, šířka žlabu 110-440 mm, hloubka žlabu 350 mm, délka 3420 mm - podrobný popis viz PD</t>
  </si>
  <si>
    <t>764R043</t>
  </si>
  <si>
    <t>K1.37 D+M atypický dešťový žlab hranatý TiZn tl. 0,6 mm, barva černá, šířka žlabu 310 mm, hloubka žlabu 280-450 mm, délka 8520 mm - podrobný popis viz PD</t>
  </si>
  <si>
    <t>764R044</t>
  </si>
  <si>
    <t>K1.38 D+M okapový kotlík TiZn tl. 0,6 mm, barva stříbrná, napojení na svod DN 80 mm, napojení na okapový žlab DN 100 mm - podrobný popis viz PD</t>
  </si>
  <si>
    <t>764R045</t>
  </si>
  <si>
    <t>K1.39 D+M krycí lišta TiZn tl. 0,6 mm, barva stříbrná, rš 105 mm - podrobný popis viz PD</t>
  </si>
  <si>
    <t>32,870</t>
  </si>
  <si>
    <t>764R046</t>
  </si>
  <si>
    <t>K1.40 D+M přechodový plech TiZn tl. 0,6 mm, barva stříbrná, rš 404 mm - podrobný popis viz PD</t>
  </si>
  <si>
    <t>2,890</t>
  </si>
  <si>
    <t>764R047</t>
  </si>
  <si>
    <t>K1.41 D+M oplechování štítového okna TiZn tl. 0,6 mm, barva stříbrná, rš 265 mm, podrobný popis viz PD</t>
  </si>
  <si>
    <t>2,410</t>
  </si>
  <si>
    <t>764R048</t>
  </si>
  <si>
    <t>K2.01 D+M okenní parapet TiZn tl. 0,6 mm, barva stříbrná, rš 190 mm, délka 1480 mm, podrobný popis viz PD</t>
  </si>
  <si>
    <t>764R049</t>
  </si>
  <si>
    <t>K2.02 D+M okenní parapet TiZn tl. 0,6 mm, barva stříbrná, rš 190 mm, délka 1030 mm, podrobný popis viz PD</t>
  </si>
  <si>
    <t>8,000</t>
  </si>
  <si>
    <t>764R050</t>
  </si>
  <si>
    <t>K2.03 D+M dešťový svod DN 100 mm TiZn tl. 0,6 mm, barva stříbrná, rš 314 mm, délka 10660 mm, podrobný popis viz PD</t>
  </si>
  <si>
    <t>764R051</t>
  </si>
  <si>
    <t>K2.04 D+M okenní parapet TiZn tl. 0,6 mm, barva stříbrná, rš 190 mm, délka 550 mm, podrobný popis viz PD</t>
  </si>
  <si>
    <t>764R052</t>
  </si>
  <si>
    <t>K2.05 D+M krytka odtahu spalin stěnou TiZn tl. 0,6 mm, barva černá - podrobný popis viz PD</t>
  </si>
  <si>
    <t>764R053</t>
  </si>
  <si>
    <t>K2.06 D+M okapový žlab DN 150 mm TiZn tl. 0,6 mm, barva stříbrná, rš 333 mm, délka 12540 mm, podrobný popis viz PD</t>
  </si>
  <si>
    <t>764R054</t>
  </si>
  <si>
    <t>K2.07 D+M okapový kotlík TiZn tl. 0,6 mm, barva stříbrná, napojení na svod DN 100 mm, napojení na okapový žlab DN 150 mm - podrobný popis viz PD</t>
  </si>
  <si>
    <t>764R055</t>
  </si>
  <si>
    <t>K3.01 D+M oplechování římsy TiZn tl. 0,6 mm, barva stříbrná, rš 310 mm, délka 310 mm, podrobný popis viz PD</t>
  </si>
  <si>
    <t>764R056</t>
  </si>
  <si>
    <t>K3.02 D+M oplechování římsy TiZn tl. 0,6 mm, barva stříbrná, rš 120 mm, délka 1580 mm, podrobný popis viz PD</t>
  </si>
  <si>
    <t>764R057</t>
  </si>
  <si>
    <t>K3.03 D+M oplechování parapetu TiZn tl. 0,6 mm, barva stříbrná, rš 200 mm, délka 320 mm, podrobný popis viz PD</t>
  </si>
  <si>
    <t>764R058</t>
  </si>
  <si>
    <t>K3.04 D+M oplechování římsy TiZn tl. 0,6 mm, barva stříbrná, rš 120 mm, délka 750 mm, podrobný popis viz PD</t>
  </si>
  <si>
    <t>764R059</t>
  </si>
  <si>
    <t>K3.05 D+M oplechování římsy TiZn tl. 0,6 mm, barva stříbrná, rš 120 mm, délka 570 mm, podrobný popis viz PD</t>
  </si>
  <si>
    <t>764R060</t>
  </si>
  <si>
    <t>D+M nové oplechování kastlíku sloupu</t>
  </si>
  <si>
    <t>998764103R00</t>
  </si>
  <si>
    <t>Přesun hmot pro konstrukce klempířské v objektech výšky do 24 m</t>
  </si>
  <si>
    <t>765799312R00</t>
  </si>
  <si>
    <t>Montáž ostatních konstrukcí na střeše montáž fólie na bednění přibitím</t>
  </si>
  <si>
    <t>800-765</t>
  </si>
  <si>
    <t>včetně spojovacích prostředků.</t>
  </si>
  <si>
    <t>765901185R00</t>
  </si>
  <si>
    <t>Fólie podstřešní vodotěsné  plechových střech na bednění, s intergrovanými samolepicími okraji včetně kotvení sponami a přelepení svislých spojů tmelem</t>
  </si>
  <si>
    <t>Dodávka a montáž hydroizolační fólie včetně spojovacích prostředků.</t>
  </si>
  <si>
    <t>67352318R</t>
  </si>
  <si>
    <t>fólie izolační střešní hydroizolační; paropropustná; tloušťka 0,30 mm; plošná hmotnost 150 g/m2; kašírování netkaná textilie; µ = 15000,0; sd 4,80 až 5,20 m</t>
  </si>
  <si>
    <t>Odkaz na mn. položky pořadí 172 : 93,85009</t>
  </si>
  <si>
    <t>998765103R00</t>
  </si>
  <si>
    <t>Přesun hmot pro krytiny tvrdé v objektech výšky do 24 m</t>
  </si>
  <si>
    <t>766414141R00</t>
  </si>
  <si>
    <t>Montáž obložení stěn, sloupů a pilířů o ploše do 5 m2, panely obkladovými, z aglomerovaných desek, velikosti do 0,6 m2</t>
  </si>
  <si>
    <t>800-766</t>
  </si>
  <si>
    <t>Včetně našroubování soklu.</t>
  </si>
  <si>
    <t>766421212R00</t>
  </si>
  <si>
    <t>Montáž obložení podhledů jednoduchých, palubkami pro pero a drážku, z měkkého dřeva, šířky přes 60 do 80 mm</t>
  </si>
  <si>
    <t>766427112R00</t>
  </si>
  <si>
    <t>Montáž obložení podhledů doplňkové konstrukce  podkladový rošt</t>
  </si>
  <si>
    <t>Odkaz na mn. položky pořadí 177 : 15,19000</t>
  </si>
  <si>
    <t>766R001</t>
  </si>
  <si>
    <t>O1.01 Repase - okno kastlové dvoukřídlé s pevným nadsvětlíkem, dřevěné, 940x1740 mm, hloubka ostění 200 mm, vnitřní parapet 120 mm, hloubka 30 mm, zakončení hrany ve tvaru L</t>
  </si>
  <si>
    <t>REPASE OKEN, JEJÍŽ SOUČÁSTÍ JE DEMONTÁŽ A ZPĚTNÁ MONTÁŽ.</t>
  </si>
  <si>
    <t>NOVÉ KOVÁNÍ (KOPIE)</t>
  </si>
  <si>
    <t>2X ZÁKLADNÍ NÁTĚR S PŘEBROUŠENÍM</t>
  </si>
  <si>
    <t>2X FINÁLNÍ VRCHNÍ NÁTĚR S PŘEBROUŠENÍM  A DODÁVKOU  VNITŘNÍHO PARAPETU.</t>
  </si>
  <si>
    <t>NOVÉ SKLENĚNÉ VÝPLNĚ.</t>
  </si>
  <si>
    <t>PODROBNÝ POPIS VIZ PD.</t>
  </si>
  <si>
    <t xml:space="preserve">viz. tabulka výplní - okna : </t>
  </si>
  <si>
    <t>766R002</t>
  </si>
  <si>
    <t>O1.02 Okno ocelové industriální s jedním otevíravým křídlem, 980x1700 mm, 4 sloupce a 5 řad skleněných tabulí - podrobný popis viz PD</t>
  </si>
  <si>
    <t>ODSTRANí SE SKLENĚNÁ VÝPLŇ TABULÍ.</t>
  </si>
  <si>
    <t>STÁVAJÍCÍ NÁTĚR BUDE OBROUŠEN A OČIŠTĚN OD RZI, LAKU A ZBYTKŮ TMELU.</t>
  </si>
  <si>
    <t>TABULE BUDOU ZASKLENY NOVÝM ČIRÝM SKLEM O TLOUŠŤCE PŮVODNÍ ZASKLENÍ.</t>
  </si>
  <si>
    <t>RÁM SE Z VNĚJŠÍ A VNITŘNÍ STRANY OPATŘÍ ZÁKLADNÍM NÁTĚREM A 2x SILNOVRSTVÝM MATNÝM NÁTĚREM NA KOV</t>
  </si>
  <si>
    <t>NA BÁZI ALKYD. PRYSKYŘICE, ODSTÍN ANTRACIT.</t>
  </si>
  <si>
    <t>766R003</t>
  </si>
  <si>
    <t>O1.03 Okno ocelové industriální s jedním otevíravým křídlem, 980x1700 mm, 4 sloupce a 5 řad skleněných tabulí - podrobný popis viz PD</t>
  </si>
  <si>
    <t>766R004</t>
  </si>
  <si>
    <t>O1.04 Okno ocelové industriální s jedním otočným křídlem, 1360x1700 mm, 6 sloupů a 5 řad skleněných tabulí - podrobný popis viz PD</t>
  </si>
  <si>
    <t>766R005</t>
  </si>
  <si>
    <t>O1.05 Repase - okno kastlové dvoukřídlé s pevným nadsvětlíkem, dřevěné, 410x2010 mm, hloubka ostění 200 mm, vnitřní parapet 120 mm, hloubka 30 mm, zakončení hrany ve tvaru L</t>
  </si>
  <si>
    <t>766R006</t>
  </si>
  <si>
    <t>O1.06 Repase - okno kastlové dvoukřídlé s pevným nadsvětlíkem, dřevěné, 1060x2920 mm, hloubka ostění 200 mm, vnitřní parapet 120 mm, hloubka 30 mm, zakončení hrany ve tvaru L</t>
  </si>
  <si>
    <t>766R007</t>
  </si>
  <si>
    <t>O1.07 Okno ocelové industriální se dvěma otočnými křídly, 1500x2370 mm - podrobný popis viz PD</t>
  </si>
  <si>
    <t>766R008</t>
  </si>
  <si>
    <t>O1.08 Repase - okno kastlové dvoukřídlé s pevným nadsvětlíkem, dřevěné, 1440x2040 mm, hloubka ostění 200 mm, vnitřní parapet 120 mm, hloubka 30 mm, zakončení hrany ve tvaru L</t>
  </si>
  <si>
    <t>766R009</t>
  </si>
  <si>
    <t>O1.09 Repase - okno kastlové dvoukřídlé s pevným nadsvětlíkem, dřevěné, 1020x2230 mm, hloubka ostění 200 mm, vnitřní parapet 120 mm, hloubka 30 mm, zakončení hrany ve tvaru L</t>
  </si>
  <si>
    <t>766R010</t>
  </si>
  <si>
    <t>O1.10 Okno ocelové industriální s jedním otočným křídlem, 370x1210 mm, 2 sloupce a 4 řady skleněných rabulí, otočné křídlo 2 pole na výšku a 1 pole na šířku</t>
  </si>
  <si>
    <t>766R011</t>
  </si>
  <si>
    <t>O1.11 Repase - okno kastlové dvoukřídlé s pevným nadsvětlíkem, dřevěné, 1660x2250 mm, hloubka ostění 200 mm, vnitřní parapet 120 mm, hloubka 30 mm, zakončení hrany ve tvaru L</t>
  </si>
  <si>
    <t>766R012</t>
  </si>
  <si>
    <t>O1.12 Repase - okno kastlové dvoukřídlé s pevným nadsvětlíkem, dřevěné, 1020x2250 mm, hloubka ostění 200 mm, vnitřní parapet 120 mm, hloubka 30 mm, zakončení hrany ve tvaru L</t>
  </si>
  <si>
    <t>766R013</t>
  </si>
  <si>
    <t>O1.13 Okno ocelové industriální s jedním otočným křídlem, 370x1210 mm, 2 sloupce a 4 řady skleněných rabulí, otočné křídlo 2 pole na výšku a 1 pole na šířku</t>
  </si>
  <si>
    <t>766R014</t>
  </si>
  <si>
    <t>O1.14 Repase - okno kastlové dvoukřídlé s pevným nadsvětlíkem, dřevěné, 1660x2250 mm, hloubka ostění 200 mm, vnitřní parapet 120 mm, hloubka 30 mm, zakončení hrany ve tvaru L</t>
  </si>
  <si>
    <t>766R015</t>
  </si>
  <si>
    <t>O1.15 Okno ocelové industriální s jedním otočným křídlem, 370x1210 mm, 2 sloupce a 4 řady skleněných rabulí, otočné křídlo 2 pole na výšku a 1 pole na šířku</t>
  </si>
  <si>
    <t>766R016</t>
  </si>
  <si>
    <t>O1.16 Repase - okno kastlové dvoukřídlé s pevným nadsvětlíkem, dřevěné, 1660x1210 mm, hloubka ostění 200 mm, vnitřní parapet 120 mm, hloubka 30 mm, zakončení hrany ve tvaru L</t>
  </si>
  <si>
    <t>766R017</t>
  </si>
  <si>
    <t>O1.17 Repase - okno balkónové kastlové otevíravé s bočním otevíravým oknem a jedním sklopným, a druhým otevíravým nadsvětlíkem, dřevo, 1530x2920 mm</t>
  </si>
  <si>
    <t>Hloubka ostění 200 mm, vnitřní parapet 120 mm, hloubka 30 mm, zakončení hrany ve tvaru L.</t>
  </si>
  <si>
    <t>766R018</t>
  </si>
  <si>
    <t>O1.18 Repase - okno balkónové kastlové otevíravé s bočním otevíravým oknem a jedním sklopným, a druhým otevíravým nadsvětlíkem, dřevo, 1530x2920 mm</t>
  </si>
  <si>
    <t>766R019</t>
  </si>
  <si>
    <t>O1.19 Repase - okno balkónové kastlové otevíravé s bočním otevíravým oknem a jedním sklopným, a druhým otevíravým nadsvětlíkem, dřevo, 1530x2920 mm</t>
  </si>
  <si>
    <t>766R020</t>
  </si>
  <si>
    <t>O1.20 D+M okno kastlové jednokřídlé otevíravé, vnitřní poutec, dřevěné, 600x1530 mm, tl. ostění 200 mm, vnitřní parapet 120 mm, hloubka 30 mm, zakončení hrany ve tvaru L</t>
  </si>
  <si>
    <t>VNĚJŠÍ OKNO: TEPELNĚ IZOLAČNÍ TROJSKLO</t>
  </si>
  <si>
    <t>VNITŘNÍ OKNO: JEDNODUCHÉ SKLO U/w &lt; 1,3 W.m-2/.K-1/</t>
  </si>
  <si>
    <t>DODÁVKA V KOMPLETIZOVANÉM PROVEDENÍ VČ. KOTEVNÍCH PRVKŮ, PAROTĚSNÝCH A PAROPROPUSTNÝCH PRVKŮ.</t>
  </si>
  <si>
    <t>OKNA JSOU KÓTOVÁNA VE SKLADEBNÉM ROZMĚRU RÁMU, JE TŘEBA UPRAVIT V NÁVAZNOSTI POŽADAVKŮ MONTÁŽE.</t>
  </si>
  <si>
    <t>PŘED ZADÁNÍM DO VÝROBY NUTNO ZAMĚŘIT.</t>
  </si>
  <si>
    <t>766R021</t>
  </si>
  <si>
    <t>O2.02 Repase - okno kastlové dvoukřídlé otevíravé s dvěma otevír. nadsvětlíky, dřevěné, 1480x2040 mm, hloubka ostění 200 mm, vnitřní parapet 120 mm, hloubka 30 mm, zakončení hrany ve tvaru L</t>
  </si>
  <si>
    <t>766R022</t>
  </si>
  <si>
    <t>O2.03 Repase - okno kastlové dvoukřídlé otevíravé s pevným nadsvětlíkem, dřevěné, 1020x2040 mm, hloubka ostění 200 mm, vnitřní parapet 120 mm, hloubka 30 mm, zakončení hrany ve tvaru L</t>
  </si>
  <si>
    <t>766R023</t>
  </si>
  <si>
    <t>O2.04 Repase - okno kastlové dvoukřídlé otevíravé s pevným nadsvětlíkem, dřevěné, 1020x2040 mm, hloubka ostění 200 mm, vnitřní parapet 120 mm, hloubka 30 mm, zakončení hrany ve tvaru L</t>
  </si>
  <si>
    <t>766R024</t>
  </si>
  <si>
    <t>O2.05 Repase - okno kastlové dvoukřídlé otevíravé s pevným nadsvětlíkem, dřevěné, 1020x2040 mm, hloubka ostění 200 mm, vnitřní parapet 120 mm, hloubka 30 mm, zakončení hrany ve tvaru L</t>
  </si>
  <si>
    <t>766R025</t>
  </si>
  <si>
    <t>O2.06 Repase - okno kastlové dvoukřídlé otevíravé s pevným nadsvětlíkem, dřevěné, 1020x2040 mm, hloubka ostění 200 mm, vnitřní parapet 120 mm, hloubka 30 mm, zakončení hrany ve tvaru L</t>
  </si>
  <si>
    <t>766R026</t>
  </si>
  <si>
    <t>O2.07 Repase - okno kastlové dvoukřídlé otevíravé s pevným do 4 sloupců děleným nadsvětlíkem, dřevěné, 1020x2040 mm - podrobný popis viz PD</t>
  </si>
  <si>
    <t>766R027</t>
  </si>
  <si>
    <t>O2.08 Repase - okno kastlové dvoukřídlé otevíravé s pevným do 4 sloupců děleným nadsvětlíkem, dřevěné, 1020x2040 mm - podrobný popis viz PD</t>
  </si>
  <si>
    <t>766R028</t>
  </si>
  <si>
    <t>O2.09 Repase - okno kastlové dvoukřídlé otevíravé s pevným do 4 sloupců děleným nadsvětlíkem, dřevěné, 1020x2040 mm - podrobný popis viz PD</t>
  </si>
  <si>
    <t>766R029</t>
  </si>
  <si>
    <t>O2.10 Repase - okno kastlové dvoukřídlé otevíravé s pevným do 4 sloupců děleným nadsvětlíkem, dřevěné, 1020x2040 mm - podrobný popis viz PD</t>
  </si>
  <si>
    <t>766R030</t>
  </si>
  <si>
    <t>O2.11 Repase - okno kastlové dvoukřídlé otevíravé s pevným do 4 sloupců děleným nadsvětlíkem, dřevěné, 1480x2040 mm - podrobný popis viz PD</t>
  </si>
  <si>
    <t>766R031</t>
  </si>
  <si>
    <t>D1.04 Repase - dveře dřevěné dvoukřídlé s pevným nadsvětlíkem neděleným, 1550x2790 mm, podrobný popis viz PD</t>
  </si>
  <si>
    <t>BUDE ODSTRANĚNA SKLENĚNÁ VÝPLŇ.</t>
  </si>
  <si>
    <t>PŮVODNÍ NÁTĚR BUDE OPÁLEN.</t>
  </si>
  <si>
    <t>SKLENĚNÉ VÝPLNĚ SE NAHRADÍ NOVÝMI O STEJNÝCH DIMENZÍCH.</t>
  </si>
  <si>
    <t>NA OKENNÍ RÁM SE 2x NANESE ZÁKLADNÍ NÁTĚR S OBRUSNÝM NÁTĚREM (PO KAŽDÉM NANESENÍ OBRUSNÉHO</t>
  </si>
  <si>
    <t>NÁTĚRU BUDE RÁM OBROUŠEN) A NAKONEC FINÁLNÍ FLÁDROVACÍ NÁTĚR V ODSTÍNU MAHAGONU.</t>
  </si>
  <si>
    <t>OKOPOVÁ DESKA ZŮSTANE STÁVAJÍCÍ.</t>
  </si>
  <si>
    <t>KOVÁNÍ NOVÉ BEZPEČNOSTNÍ, KLIKA-KLIKA + DRUHÝ ZÁMEK, DLE STÁVAJÍCÍHO ŘEŠENÍ.</t>
  </si>
  <si>
    <t xml:space="preserve">viz. tabulka výplní - dveře : </t>
  </si>
  <si>
    <t>766R032</t>
  </si>
  <si>
    <t>D1.05 D+M dveře dřevěné jednokřídlé se skleněnou výplní, 1250x2250 mm, odstín černá, PO EI30/DP1-C, nastavitelný samozavírač - podrobný popis viz PD</t>
  </si>
  <si>
    <t>NA OKENNÍ RÁM SE 2x NANESE ZÁKLADNÍ NÁTĚR S OBRUSNÝM NÁTĚREM (PO KAŽDÉM NANESENÍ OBRUSNÉHO NÁTĚRU</t>
  </si>
  <si>
    <t>UDE RÁM OBROUŠEN) A NAKONEC FINÁLNÍ NÁTĚR ČERNÉ BARVY.</t>
  </si>
  <si>
    <t>NOVĚ BUDOU DVEŘE VYBAVENY TMAVOU OKOPOVOU DESKOU.</t>
  </si>
  <si>
    <t>KOVÁNÍ NOVÉ , KLIKA-KLIKA.</t>
  </si>
  <si>
    <t>766R033</t>
  </si>
  <si>
    <t>D1.06 D+M dveře interiérové jednokřídlé, 700x1970 mm, plné, CPL laminát, odstín bílá, podrobný popis viz PD</t>
  </si>
  <si>
    <t>KLIKA: VE TVARU L KRUHOVÉHO PRŮŘEZU S KULATOU ROZETOU - SVĚTLE ŠEDÁ</t>
  </si>
  <si>
    <t>HLINÍKOVÉ KOVÁNÍ</t>
  </si>
  <si>
    <t>TĚSNĚNÍ: CELOOBVODOVÉ MIKROPORÉZNÍ</t>
  </si>
  <si>
    <t>ZÁRUBNĚ: OBLOŽKOVÉ CPL LAMINÁT V ODSTÍNU DVEŘÍ</t>
  </si>
  <si>
    <t>VĚTRACÍ MŘÍŽKA: 455x135mm</t>
  </si>
  <si>
    <t>MATERIÁL: PLAST</t>
  </si>
  <si>
    <t>ODSTÍN: BÍLÁ</t>
  </si>
  <si>
    <t>DODÁVKA V KOMPLETIZOVANÉM PROVEDENÍ VČETNĚ MONTÁŽNÍCH A KOTEVNÍCH PRVKŮ.</t>
  </si>
  <si>
    <t>DVEŘE JSOU KÓTOVÁNA VE SKLADEBNÉM ROZMĚRU RÁMU, JE TŘEBA UPRAVIT V NÁVAZNOSTI POŽADAVKŮ MONTÁŽE.</t>
  </si>
  <si>
    <t>766R034</t>
  </si>
  <si>
    <t>D1.08 D+M dveře interiérové jednokřídlé, 600x1970 mm, plné, CPL laminát, odstín bílá, podrobný popis viz PD</t>
  </si>
  <si>
    <t>766R035</t>
  </si>
  <si>
    <t>D1.09 D+M dveře interiérové jednokřídlé, 600x1970 mm, plné, CPL laminát, odstín bílá, podrobný popis viz PD</t>
  </si>
  <si>
    <t>766R036</t>
  </si>
  <si>
    <t>D1.10 D+M dveře interiérové jednokřídlé, 600x1970 mm, plné, CPL laminát, odstín bílá, podrobný popis viz PD</t>
  </si>
  <si>
    <t>766R037</t>
  </si>
  <si>
    <t>D2.01 D+M dveře jednokřídlé otevíravé s bočním pevným oknem a dvěma pevnými nadsvětlíky, vertikálně dělenými, dřevo - podrobný popis viz PD</t>
  </si>
  <si>
    <t>BUDE ZHOTOVENA REPLIKA DVEŘÍ. JAKO PODKLAD BUDOU POUŽITY DVEŘE STÁVAJÍCÍ.</t>
  </si>
  <si>
    <t>NOVĚ BUDOU VÝPLNĚ TABULÍ OPATŘENY TEPELNĚ IZOLAČNÍMI TROJSKLY, TAK ABY SOUČINITEL</t>
  </si>
  <si>
    <t>PROSTUPU TEPLA CELÝMI DVEŘMI &lt;0,85W/m2/K.</t>
  </si>
  <si>
    <t>2X FINÁLNÍ VRCHNÍ NÁTĚR S PŘEBROUŠENÍM.</t>
  </si>
  <si>
    <t>766R038</t>
  </si>
  <si>
    <t>V1.01 Oprava - výkladec dřevěný, 4530x4460 mm, výplň dvojsklo, nátěr fládr mahagon, podrobný popis viz PD</t>
  </si>
  <si>
    <t>BUDE DOČASNĚ DEMONTOVÁNA SKLENĚNÁ VÝPLŇ.</t>
  </si>
  <si>
    <t>PŮVODNÍ NÁTĚR BUDE ODSTRANĚN OPÁLENÍM.</t>
  </si>
  <si>
    <t>ZPĚTNÉ ZASKLENÍ A ZATMELENÍ SPAR.</t>
  </si>
  <si>
    <t xml:space="preserve">viz. tabulka výplní otvorů - výkladce : </t>
  </si>
  <si>
    <t>766R039</t>
  </si>
  <si>
    <t>V1.02 Výkladec se zádveřím - řešeno v samostatném výkrese - podrobný popis viz PD</t>
  </si>
  <si>
    <t>MATERIÁL VÝKLADCE: DŘEVO</t>
  </si>
  <si>
    <t>MATERIÁL ZÁDVEŘÍ: OCEL</t>
  </si>
  <si>
    <t>ODSTÍN VÝKLADCE: NÁTĚR FLÁDR MAHAGON</t>
  </si>
  <si>
    <t>ODSTÍN OCELOVÝCH PRVKŮ: RAL 9010</t>
  </si>
  <si>
    <t>VÝPLŇ: JEDNODUCHÉ SKLO</t>
  </si>
  <si>
    <t>ROZMĚRY OTVORU A DALŠÍ PODROBNOSTI BLÍŽE VYSPECIFIKOVÁNY V SAMOSTATNÉM VÝKRESE ČÁSTI D.1.1</t>
  </si>
  <si>
    <t>- BUDE DOČASNĚ DEMONTOVÁNA  SKLENĚNÁ VÝPLŇ</t>
  </si>
  <si>
    <t>- PŮVODNÍ NÁTĚR BUDE ODSTRANĚN OPÁLENÍM</t>
  </si>
  <si>
    <t>- RÁM SPODNÍHO OKNA NA PRAVÉ STRANĚ BUDE ROZEBRÁN A BUDE ZHOTOVENA REPLIKA DLE VÝKLADCE NA DRUHÉ STRANĚ BUDOVY</t>
  </si>
  <si>
    <t>- NA OKENNÍ RÁM SE 2x NANESE ZÁKLADNÍ NÁTĚR S OBRUSNÝM NÁTĚREM (PO KAŽDÉM NANESENÍ OBRUSNÉHO NÁTĚRU BUDE RÁM OBROUŠEN) A NAKONEC FINÁLNÍ FLÁDROVACÍ NÁTĚR V ODSTÍNU MAHAGONU</t>
  </si>
  <si>
    <t>- ZPĚTNÉ ZASKLENÍ A ZATMELENÍ SPAR</t>
  </si>
  <si>
    <t>766R040</t>
  </si>
  <si>
    <t>V1.03 Oprava - výkladec dřevěný, 1840x3730 mm, výplň dvojsklo, nátěr fládr mahagon, podrobný popis viz PD</t>
  </si>
  <si>
    <t>766R041</t>
  </si>
  <si>
    <t>V1.04 Oprava - výkladec dřevěný, 2100x3730 mm, výplň dvojsklo, nátěr fládr mahagon, podrobný popis viz PD</t>
  </si>
  <si>
    <t>766R042</t>
  </si>
  <si>
    <t>V1.05 Oprava - výkladec dřevěný, 2510x3130 mm, výplň dvojsklo, nátěr fládr mahagon, podrobný popis viz PD</t>
  </si>
  <si>
    <t>766R043</t>
  </si>
  <si>
    <t>T1.01 dřevěné kazetové obklady ostění výkladců - podrobný popis viz PD</t>
  </si>
  <si>
    <t>NOVÝ PRVEK, OBKLADY BYLY JIŽ DŘÍVE ODSTRANĚNY.</t>
  </si>
  <si>
    <t>ODSTÍN: RAL 9010</t>
  </si>
  <si>
    <t>OSTĚNÍ BUDOU PEČLIVĚ ZAMĚŘENY A PODLE KAZETOVÉHO OBKLADU V KNIHKUPECTVÍ NA DRUHÉ STRANĚ BUDOVY SE ZHOTOVÍ KOPIE.</t>
  </si>
  <si>
    <t>KOPIE BUDOU MÍT ROZDÍLNÉ VÝŠKY A ŠÍŘKY PODLE UMÍSTĚNÍ, ALE VŠECHNY BUDOU MÍT SHODNÉ ŠÍŘKY KRAJNÍCH LEMŮ A VNITŘNÍHO DĚLENÍ, DÁLE PAK JEJICH TLOUŠŤKY, HLOUBKY A POČET KAZET A ZPŮSOB JEJICH USAZENÍ (PERO A DRÁŽKA).</t>
  </si>
  <si>
    <t xml:space="preserve">viz. výpis truhlářských výrobků : </t>
  </si>
  <si>
    <t>0,500*(1,840+3,730*2)</t>
  </si>
  <si>
    <t>0,500*(2,100+3,730*2)</t>
  </si>
  <si>
    <t>766R044</t>
  </si>
  <si>
    <t>T1.02 dřevěné kazetové obklady vnitřních ostění - podrobný popis viz PD</t>
  </si>
  <si>
    <t>NOVÝ PRVEK, OBKLADY BUDOU ZHOTOVENY PODLE VZORU STÁVAJÍCÍCH ZÁRUBNÍ MEZI MÍSTNOSTMA 1.102.03 A 1.102.04 (NOVÝ STAV).</t>
  </si>
  <si>
    <t>OSTĚNÍ BUDOU PEČLIVĚ ZAMĚŘENY A PODLE KAZETOVÝCH ZÁRUBNÍ (VIZ. FOTO) SE ZHOTOVÍ KOPIE.</t>
  </si>
  <si>
    <t>1.102.03/04 : 0,300*(1,000+2,020*2)</t>
  </si>
  <si>
    <t>0,700*(1,240+2,480*2)</t>
  </si>
  <si>
    <t>0,700*(1,080+2,480*2)</t>
  </si>
  <si>
    <t>0,790*(1,160+2,480*2)*2</t>
  </si>
  <si>
    <t>766R045</t>
  </si>
  <si>
    <t>T1.03 dřevěné obložení betonového schodiště - podrobný popis viz PD</t>
  </si>
  <si>
    <t>NOVÝ PRVEK, STÁVAJÍCÍ SCHODIŠTĚ JE OBLOŽENO KERAMICKOU DLAŽBOU.</t>
  </si>
  <si>
    <t>VIZ. ZÁKRESY.</t>
  </si>
  <si>
    <t>PŘED ZAHÁJENÍM VÝROBY MUSÍ BÝT STÁVAJÍCÍ SCHODIŠTĚ PEČLIVĚ ZAMĚŘENO.</t>
  </si>
  <si>
    <t>766R046</t>
  </si>
  <si>
    <t>T1.04 dřevěné schodiště - podrobný popis viz PD</t>
  </si>
  <si>
    <t>NOVÝ PRVEK</t>
  </si>
  <si>
    <t>KORPUS SCHODIŠTĚ Z LAMINÁTOVÝCH DESEK tl. 18mm NA SVISLÉ VÝZTUHY S VYŘÍZNUTÝM STUPNĚM PO HRANÁCH NA STYKU SE STUPNICEMI A PODSTUPNICEMI BUDOU NAVRTÁNY KOTEVNÍ LATĚ 30x20 mm POMOCÍ VRUTŮ DO DŘEVA 4x35.</t>
  </si>
  <si>
    <t>TYTO VÝZTUHY PAK BUDOU POMOCÍ NÁBYTKOVÝCH L PROFILŮ NAVRTÁNY DO SPODNÍ ZAKLÁDACÍ A SVISLÉ ZADNÍ DESKY.</t>
  </si>
  <si>
    <t>PŘED OSAZENÍM STUPNIC A PODSTUPNIC BUDE DOLNÍ DESKA ZAVRTÁNA DO PODLAHY ZA POUŽÍTÍ VRUTŮ DO BETONU O DÉLCE 150mm.</t>
  </si>
  <si>
    <t>PODSTUPNICE - MASIVNÍ DUBOVÁ STUPNICE 2x ZÁKLADNÍ NÁTĚR + 2x OBRUSNÝ (OBROUSIT PO KAŽDÉM APLIKOVÁNÍ OBRUSNÉHO NÁTĚRU) + FINÁLNÍ NÁTĚR V ODSTÍNU MAHAGONU, tl. DESKY 18mm.</t>
  </si>
  <si>
    <t>STUPNICE - OBDOBNĚ JAKO PODSTUPNICE, tl. DESKY 25mm.</t>
  </si>
  <si>
    <t>PŘED ZAHÁJENÍM VÝROBY MUSÍ BÝT SCHODIŠŤOVÝ PROSTOR PEČLIVĚ ZAMĚŘEN.</t>
  </si>
  <si>
    <t>BUDE ZHOTOVENA DÍLENSKÁ DOKUMENTACE.</t>
  </si>
  <si>
    <t>766R047</t>
  </si>
  <si>
    <t>T1.05 dřevěné kazetové obklady ostění výkladců - podrobný popis viz PD</t>
  </si>
  <si>
    <t>U NĚKTERÝCH OSTĚNÍ BYLY ODSTRANĚNY ZAKONČOVACÍ ROHOVÉ LIŠTY A OBKLADY BYLY NÁSLEDNĚ ZAKRYTY SDK PŘEDSTĚNOU.</t>
  </si>
  <si>
    <t>V JINÝCH MÍSTECH BYLY ZASE ZATŘENY BÍLOU BARVOU.</t>
  </si>
  <si>
    <t>REPASE, OBKLADY BUDOU ZBAVENY STÁVAJÍCÍHO NÁTĚRU A OPATŘENY NÁTĚREM NOVÝM, PŘÍPADNĚ BUDOU  DOPLNĚNY O CHYBĚJÍCÍ ROHOVOU ZAKONČOVACÍ LIŠTU.</t>
  </si>
  <si>
    <t>1.102.01 : 1,000*4,460*2</t>
  </si>
  <si>
    <t>1,000*(4,460+0,270)</t>
  </si>
  <si>
    <t>0,540*(4,460+0,270)</t>
  </si>
  <si>
    <t>766R048</t>
  </si>
  <si>
    <t>T1.06 dřevěný obklad parapetu, 4430x1000 mm - podrobný popis viz PD</t>
  </si>
  <si>
    <t>MASIVNÍ DŘEVĚNÁ DESKA S NÁTĚREM V ODSTÍNU RAL 9010.</t>
  </si>
  <si>
    <t>DO DESKY PARAPETU BUDOU OSAZENA DVOJE REVIZNÍ DVÍŘKA KONVEKTORŮ, VIZ. D.1.1 KNIHA DETAILŮ.</t>
  </si>
  <si>
    <t>BUDE ZHOTOVENA REPLIKA DLE STÁVAJÍCÍ DESKY, JENŽ BYLA PORUŠENA.</t>
  </si>
  <si>
    <t>766R049</t>
  </si>
  <si>
    <t>T1.07 dřevěná římsa, 6000x800 mm - podrobný popis viz PD</t>
  </si>
  <si>
    <t>MATERIÁL: DŘEVO</t>
  </si>
  <si>
    <t>ODSTÍN: NÁTĚR FLÁDR MAHAGON</t>
  </si>
  <si>
    <t>PROFILOVANÉ HRANY A PŘEVISY (VIZ. FOTO)</t>
  </si>
  <si>
    <t>VÝPLŇ: OBKLAD Z OPAKNÍHO SKLA ČERNÉ BARVY</t>
  </si>
  <si>
    <t>NA RÁM SE 2x NANESE ZÁKLADNÍ NÁTĚR S OBRUSNÝM NÁTĚREM (PO KAŽDÉM NANESENÍ OBRUSNÉHO NÁTĚRU BUDE RÁM OBROUŠEN) A NAKONEC FINÁLNÍ FLÁDROVACÍ NÁTĚR V ODSTÍNU MAHAGONU.</t>
  </si>
  <si>
    <t>VEŠKERÉ OBKLADY VNITŘNÍ KAZETY BUDOU OČIŠTĚNY, POPŘ. VYMĚNĚNY, BUDOU-LI PORUŠENÉ.</t>
  </si>
  <si>
    <t>766R050</t>
  </si>
  <si>
    <t>T1.08 dřevěná římsa, 24760x800 mm - podrobný popis viz PD</t>
  </si>
  <si>
    <t>60510055R</t>
  </si>
  <si>
    <t>lať průřez 24 cm2; jakost II; l = 3000,0 mm</t>
  </si>
  <si>
    <t>Odkaz na mn. položky pořadí 178 : 15,19000*2</t>
  </si>
  <si>
    <t>60725012R</t>
  </si>
  <si>
    <t>deska dřevoštěpková třívrstvá pro prostředí vlhké; strana nebroušená; hrana rovná; tl = 15,0 mm</t>
  </si>
  <si>
    <t>611916871R</t>
  </si>
  <si>
    <t>palubka obkladová smrk; š = 96 mm; tl = 15,0 mm; jakost A/B</t>
  </si>
  <si>
    <t>998766103R00</t>
  </si>
  <si>
    <t>Přesun hmot pro konstrukce truhlářské v objektech výšky do 24 m</t>
  </si>
  <si>
    <t xml:space="preserve">176,177,178,229,230,231, : </t>
  </si>
  <si>
    <t>Součet: : 0,45530</t>
  </si>
  <si>
    <t>767592123R00</t>
  </si>
  <si>
    <t>Zdvojená podlaha  , z kalcium sulfátových panelů o rozměru 600x600 mm a, kovového rámu s nastavitelnou výškou od 200 mm do 300 mm</t>
  </si>
  <si>
    <t>767592125R00</t>
  </si>
  <si>
    <t>Zdvojená podlaha  , z kalcium sulfátových panelů o rozměru 600x600 mm a, kovového rámu s nastavitelnou výškou od 400 mm do 500 mm</t>
  </si>
  <si>
    <t>767R001</t>
  </si>
  <si>
    <t>O1.21 D+M sestava balkónová, hliník, 1830x1270 mm+1000x2865 mm - podrobný popis viz PD</t>
  </si>
  <si>
    <t>NOVÉ OKNO</t>
  </si>
  <si>
    <t>MATERIÁL: HLINÍK</t>
  </si>
  <si>
    <t>ODSTÍN: ANTRACIT</t>
  </si>
  <si>
    <t>VÝPLŇ: TEPELNĚ IZOLAČNÍ TROJSKLO</t>
  </si>
  <si>
    <t>U/w &lt; 0,85 W.m-2/.K-1/</t>
  </si>
  <si>
    <t>FIXNÍ OKNO: 1830x1270mm</t>
  </si>
  <si>
    <t>SKLOPNÝ NADSVĚTLÍK: 1000x885mm</t>
  </si>
  <si>
    <t>DVEŘNÍ KŘÍDLO OTOČNÉ: 1000x1970mm</t>
  </si>
  <si>
    <t>VNITŘNÍ PARAPET DŘEVĚNÝ</t>
  </si>
  <si>
    <t>BEZPEČNOSTNÍ KOVÁNÍ HLINÍKOVÉ</t>
  </si>
  <si>
    <t>KLIKA - KLIKA</t>
  </si>
  <si>
    <t>767R002</t>
  </si>
  <si>
    <t>O1.22 D+M okno jednokřídlé fixní, hliník, 2910x2190-640 mm - podrobný popis viz PD</t>
  </si>
  <si>
    <t>Z DŮVODU NUTNÉHO PROSTUPU KONSTRUKCE KROVU ROVINNOU OKNA JE (VE VYZNAČENÝCH MÍSTECH) MEZI OKNO</t>
  </si>
  <si>
    <t>A STAVEBNÍ OTVOR VLOŽENA 9cm VRSTVA PURENITU.</t>
  </si>
  <si>
    <t>767R003</t>
  </si>
  <si>
    <t>O1.23 D+M okno jednokřídlé fixní, hliník, 1620x1510-2200 mm - podrobný popis viz PD</t>
  </si>
  <si>
    <t>767R004</t>
  </si>
  <si>
    <t>Z1.01 Oprava - ocelový rám sloužící jako plná vazba konstrukce krovu - podrobný popis viz PD</t>
  </si>
  <si>
    <t>RÁM SVAŘOVANÝ Z A SEŠROUBOVANÝ Z OCELOVÝCH IPN, UPN, T A L PROFILŮ.</t>
  </si>
  <si>
    <t>VÝPLŇ SKLO NATŘENÉ ČERNOU BARVOU.</t>
  </si>
  <si>
    <t>2 DÍLCE S VÝVODEM POTRUBÍ PRO VZT.</t>
  </si>
  <si>
    <t>RÁM SE Z VNĚJŠÍ A VNITŘNÍ STRANY OPATŘÍ ZÁKLADNÍM NÁTĚREM A 2x SILNOVRSTVÝM MATNÝM</t>
  </si>
  <si>
    <t>NÁTĚREM NA KOV NA BÁZI ALKYD. PRASKYŘICE, ODSTÍN ANTRACIT.</t>
  </si>
  <si>
    <t xml:space="preserve">viz. výpis zámečnických výrobků : </t>
  </si>
  <si>
    <t>767R005</t>
  </si>
  <si>
    <t>Z1.02 Oprava - ocelový rám se skleněnou výplní - podrobný popis viz PD</t>
  </si>
  <si>
    <t>RÁM JE PROPOJEN S KONSTRUKCÍ STÁVAJÍCÍHO KROVU PŘES ŠROUBOVÉ SPOJE.</t>
  </si>
  <si>
    <t>RÁM BUDE ZDEMONTOVÁN A ODVEZEN DO RESTAURÁTORSKÉ DÍLNY KDE BUDE ODPOJEN HORNÍ RÁM DŘÍVE SLOUŽÍCÍ</t>
  </si>
  <si>
    <t>JAKO POZEDNICE. RÁM SE NA VÝŠKU ROZŠÍŘÍ O JEDNU ŘADU TABULÍ (O STEJNÉ VÝŠCE) A V PRAVÉM DOLNÍM ROHU</t>
  </si>
  <si>
    <t>SE SEŘÍZNE, TAK ABY ZDE MOHL BÝT PROSTOR PRO DVEŘE.</t>
  </si>
  <si>
    <t>767R006</t>
  </si>
  <si>
    <t>Z1.03 D+M ocelové zábradlí výšky 1050 mm, délka 600+2070+600 mm - podrobný popis viz PD</t>
  </si>
  <si>
    <t>MADLA A SPODNÍ PÁSNICE: KULATÉ CHS PROFILY.</t>
  </si>
  <si>
    <t>VNITŘNÍ ŠPRUŠLE: OCELOVÉ TYČE O PRŮMĚRU 15mm</t>
  </si>
  <si>
    <t>5 NOŽIČEK KE KOTVENÍ DO DESKY</t>
  </si>
  <si>
    <t>BALKÓNU: KULATÉ CHS PROFILY</t>
  </si>
  <si>
    <t>ZÁKLADNÍ NÁTĚR A 2x SILNOVRSTVÝM MATNÝM NÁTĚREM NA KOV NA BÁZI ALKYD. PRASKYŘICE, ODSTÍN ANTRACIT.</t>
  </si>
  <si>
    <t>767R007</t>
  </si>
  <si>
    <t>Z1.04 D+M ocelové zábradlí výšky 1050 mm, délka 600+2070+600 mm - podrobný popis viz PD</t>
  </si>
  <si>
    <t>767R008</t>
  </si>
  <si>
    <t>Z1.05 D+M ocelové zábradlí výšky 1050 mm, délka 600+2070+600 mm - podrobný popis viz PD</t>
  </si>
  <si>
    <t>767R009</t>
  </si>
  <si>
    <t>Z1.06 D+M přístřešek nad balkónem, 650x2170 mm - podrobný popis viz PD</t>
  </si>
  <si>
    <t>MATERIÁL: GALVANIZOVANÁ OCEL</t>
  </si>
  <si>
    <t>SVISLÉ UA PROFILY 75/40</t>
  </si>
  <si>
    <t>VODOROVNÉ NOSNÉ CW PROFILY 75/40</t>
  </si>
  <si>
    <t>RÁMY SPOJENY VRUTY KE ZDI NAVRTÁNY ŠROUBY M14</t>
  </si>
  <si>
    <t>SHARA K RÁMŮM PŘIVRTÁNA JEDNA CELISTVÁ POLYKARBONÁTOVÁ KOMŮRKOVÁ DESKA, ODSTÍN OPÁL</t>
  </si>
  <si>
    <t>DESKA K RÁMU PŘIVRTÁNA ŠROUBY S KRYCÍ HLAVOU A TĚSNĚNÍM.</t>
  </si>
  <si>
    <t>767R010</t>
  </si>
  <si>
    <t>Z1.07 Oprava - okenní mříž pevná - podrobný popis viz PD</t>
  </si>
  <si>
    <t>MŘÍŽ SE Z VNĚJŠÍ A VNITŘNÍ STRANY OPATŘÍ ZÁKLADNÍM NÁTĚREM A 2x SILNOVRSTVÝM MATNÝM NÁTĚREM</t>
  </si>
  <si>
    <t>NA KOV NA BÁZI ALKYD. PRASKYŘICE, ODSTÍN ANTRACIT.</t>
  </si>
  <si>
    <t>767R011</t>
  </si>
  <si>
    <t>Z1.08 Oprava - okenní mříž pevná - podrobný popis viz PD</t>
  </si>
  <si>
    <t>767R012</t>
  </si>
  <si>
    <t>Z1.09 D+M ocelový rám sloužící jako plná vazba konstrukce krovu - podrobný popis viz PD</t>
  </si>
  <si>
    <t>NÁVRH ŘEŠENÍ BUDE ZHOTOVEN POZDĚJI PO DOMLUVĚ S VLASTNÍKEM SOUSEDNÍHO OBJEKTU NA ADRESE MASARYKOVA 8.</t>
  </si>
  <si>
    <t>767R013</t>
  </si>
  <si>
    <t>Z1.12 D+M schodišťové zábradlí výšky 880 mm, půdorysná délka 1280 mm - podrobný popis viz PD</t>
  </si>
  <si>
    <t>ZÁBRADLÍ Z OCELOVÉ PÁSOVINY 50/7mm, NÁTĚR ANTRACIT.</t>
  </si>
  <si>
    <t>ZÁBRADLÍ DOLE KOTVENO PŘES SLOUPEK DO BETONOVÉHO STUPNĚ NAHOŘE DO OSTĚNÍ OTVORU.</t>
  </si>
  <si>
    <t>MADLO KRUHOVÉ, CELOPOLOŠNĚ NALEPENO, LEŠTĚNÝ DUBOVÝ MASIV.</t>
  </si>
  <si>
    <t>BLIŽŠÍ PODROBNOSTI V ČÁSTI PROJEKTOVÉ DOKUMENTACE D.1.1 KNIHA DETAILŮ.</t>
  </si>
  <si>
    <t>767R014</t>
  </si>
  <si>
    <t>Z1.13 D+M ocelové schodiště 3x350x133 mm, šířka 1060 mm - podrobný popis viz PD</t>
  </si>
  <si>
    <t>SCHODNICE SVAŘOVANÉ Z IPN140 PROFILŮ, PODPORY PRO STUPNICE L30 PROFILY NAVAŘENÉ NA SCHODNICE.</t>
  </si>
  <si>
    <t>RÁM DOLE KOTVEN ŠROUBOVÝMI SPOJI DO ŽELEZOBETONOVÉ DESKY STÁVAJÍCÍ PODLAHY, NAHOŘE ŠROUBOVÝMI</t>
  </si>
  <si>
    <t>SPOJI DO NOVÉHO STROPNÍHO OCELOVÉHO TRÁMKU PŘES STYČNÍKOVÝ PLECH.</t>
  </si>
  <si>
    <t>STUPNICE MASIVNÍ DUBOVÁ DESKA.</t>
  </si>
  <si>
    <t>NA STUPNICI SE 2x NANESE ZÁKLADNÍ NÁTĚR S OBRUSNÝM NÁTĚREM (PO KAŽDÉM NANESENÍ OBRUSNÉHO</t>
  </si>
  <si>
    <t>NÁTĚRU BUDE PODSTUPNICE OBROUŠENA) A NAKONEC FINÁLNÍ FLÁDROVACÍ NÁTĚR V ODSTÍNU MAHAGONU.</t>
  </si>
  <si>
    <t>767R015</t>
  </si>
  <si>
    <t>Z1.14 D+M schodišťové zábradlí výšky 940 mm, půdorysná délka 400+700 mm - podrobný popis viz PD</t>
  </si>
  <si>
    <t>SVAŘOVANÝ RÁM Z OCELOVÉ PÁSOVINY 50/7mm, NÁTĚR ANTRACIT.</t>
  </si>
  <si>
    <t>ZÁBRADLÍ KOTVENO DOLE PŘES SLOUPEK DO DŘEVĚNÉ STUPNICE, NAHOŘE PŘES SVISLÝ SLOUPEK</t>
  </si>
  <si>
    <t>CHEMICKÝMI KOTVAMI DO PILÍŘE.</t>
  </si>
  <si>
    <t>MADLO KRUHOVÉ, CELOPOLOŠNĚ NALEPENO NA OCEL. PÁSEK, LEŠTĚNÝ DUBOVÝ MASIV.</t>
  </si>
  <si>
    <t>767R016</t>
  </si>
  <si>
    <t>Z2.02 Oprava - okenní mříž pevná - podrobný popis viz PD</t>
  </si>
  <si>
    <t>NA KOV NA BÁZI ALKYD. PRYSKYŘICE, ODSTÍN ANTRACIT.</t>
  </si>
  <si>
    <t>767R017</t>
  </si>
  <si>
    <t>Z2.03 Oprava - okenní mříž pevná - podrobný popis viz PD</t>
  </si>
  <si>
    <t>767R018</t>
  </si>
  <si>
    <t>Z2.04 Oprava - okenní mříž pevná - podrobný popis viz PD</t>
  </si>
  <si>
    <t>767R019</t>
  </si>
  <si>
    <t>Z2.05 Oprava - okenní mříž pevná - podrobný popis viz PD</t>
  </si>
  <si>
    <t>767R020</t>
  </si>
  <si>
    <t>Z2.06 Oprava - okenní mříž pevná - podrobný popis viz PD</t>
  </si>
  <si>
    <t>767R021</t>
  </si>
  <si>
    <t>D+M čistící zóna</t>
  </si>
  <si>
    <t xml:space="preserve">poznámka 1 : </t>
  </si>
  <si>
    <t>1.103.02 : 1,500*2,260</t>
  </si>
  <si>
    <t>771101111R00</t>
  </si>
  <si>
    <t>Příprava podkladu před kladením dlažeb vyrovnání podkladů maltou ze SMS tl. do 10 mm</t>
  </si>
  <si>
    <t>800-771</t>
  </si>
  <si>
    <t>Odkaz na mn. položky pořadí 259 : 10,10000</t>
  </si>
  <si>
    <t>771101210R00</t>
  </si>
  <si>
    <t>Příprava podkladu pod dlažby penetrace podkladu pod dlažby</t>
  </si>
  <si>
    <t>771575105R00</t>
  </si>
  <si>
    <t>Montáž podlah vnitřních z dlaždic keramických Montáž podlah z dlaždic keramických 150 x 150 mm, režných nebo glazovaných, hladkých, kladených do flexibilního tmele</t>
  </si>
  <si>
    <t>771578011RT3</t>
  </si>
  <si>
    <t>Montáž podlah vnitřních z dlaždic keramických Zvláštní úpravy spár spára podlaha-stěna silikonem</t>
  </si>
  <si>
    <t>vč. dodávky a montáže silikonu.</t>
  </si>
  <si>
    <t>Mezisoučet</t>
  </si>
  <si>
    <t xml:space="preserve">obklad : </t>
  </si>
  <si>
    <t>1.000.02 : 1,950*4</t>
  </si>
  <si>
    <t>1.102.06 : 1,950*4</t>
  </si>
  <si>
    <t>1.102.07 : 1,950*4</t>
  </si>
  <si>
    <t>1.103.03 : 1,950*4</t>
  </si>
  <si>
    <t>771579791R00</t>
  </si>
  <si>
    <t>Montáž podlah vnitřních z dlaždic keramických Příplatky k položkám montáže podlah keramických příplatek za plochu podlah keramických do 5 m2 jednotlivě</t>
  </si>
  <si>
    <t>771579793R00</t>
  </si>
  <si>
    <t>Montáž podlah vnitřních z dlaždic keramických Příplatky k položkám montáže podlah keramických příplatek za spárovací hmotu - plošně</t>
  </si>
  <si>
    <t>58581981R</t>
  </si>
  <si>
    <t>opravná malta k vyrovnání podkladů; max. tl. vrstvy 20 mm; cementová; pro interiér i exteriér; doba vytvrzení 2 hod</t>
  </si>
  <si>
    <t>Odkaz na mn. položky pořadí 257 : 10,10000*1,6</t>
  </si>
  <si>
    <t>Koeficient : 14</t>
  </si>
  <si>
    <t>59764201R</t>
  </si>
  <si>
    <t>dlažba keramická š = 150 mm; l = 150 mm; h = 9,0 mm; povrch matný; pro interiér i exteriér</t>
  </si>
  <si>
    <t>Koeficient : 0,07</t>
  </si>
  <si>
    <t>998771103R00</t>
  </si>
  <si>
    <t>Přesun hmot pro podlahy z dlaždic v objektech výšky do 24 m</t>
  </si>
  <si>
    <t>776101115R00</t>
  </si>
  <si>
    <t>Přípravné práce vyrovnání podkladů samonivelační hmotou</t>
  </si>
  <si>
    <t>položky neobsahují žádný materiál</t>
  </si>
  <si>
    <t>Odkaz na mn. položky pořadí 269 : 204,21600</t>
  </si>
  <si>
    <t>776101121R00</t>
  </si>
  <si>
    <t>Přípravné práce penetrace podkladu</t>
  </si>
  <si>
    <t>776421100RU1</t>
  </si>
  <si>
    <t>Lepení soklíků PVC a napojení krytiny na stěnu lepení podlahových soklíků z PVC a vinylu včetně dodávky soklíku</t>
  </si>
  <si>
    <t xml:space="preserve">skladba S15 : </t>
  </si>
  <si>
    <t>1.003.01 : 15,500+0,530*2+0,460*2</t>
  </si>
  <si>
    <t>-1,020</t>
  </si>
  <si>
    <t>-1,300</t>
  </si>
  <si>
    <t>1.103.02 : 17,430</t>
  </si>
  <si>
    <t>-1,000</t>
  </si>
  <si>
    <t>1.102.01 : 36,880</t>
  </si>
  <si>
    <t>-3,130</t>
  </si>
  <si>
    <t>1.102.02 : 33,100</t>
  </si>
  <si>
    <t>-1,200</t>
  </si>
  <si>
    <t>1.102.03 : (4,270+3,140)*2</t>
  </si>
  <si>
    <t>-1,240</t>
  </si>
  <si>
    <t>-1,080</t>
  </si>
  <si>
    <t>1.102.04 : (4,730+5,150)*2</t>
  </si>
  <si>
    <t>-1,160*2</t>
  </si>
  <si>
    <t>1.102.05 : (4,270+1,760)*2</t>
  </si>
  <si>
    <t>1.103.02 : 1,100+1,050</t>
  </si>
  <si>
    <t>776521200R00</t>
  </si>
  <si>
    <t>Lepení povlakových podlah z plastů  Lepení povlakových podlah z plastů - čtverce z PVC nebo vinylu, montáž</t>
  </si>
  <si>
    <t>1.003.01 : 16,100</t>
  </si>
  <si>
    <t>284122112R</t>
  </si>
  <si>
    <t>podlahovina PVC lamely; š = 228,6 mm; l = 1 219 mm; tl. 2,50 mm; heterogenní; povrch. úprava PUR; protiskluzná; oblast komerční, průmyslová</t>
  </si>
  <si>
    <t>58556573R</t>
  </si>
  <si>
    <t>penetrační hmota disperzní; probarvená; zvýšení přilnavosti, úprava savosti podkladu; pro interiér i exteriér; tekutá</t>
  </si>
  <si>
    <t>Odkaz na mn. položky pořadí 267 : 219,40600*0,18</t>
  </si>
  <si>
    <t>58581982R</t>
  </si>
  <si>
    <t>vyrovnávací stěrka pro vlhké prostředí; cementová; pro podlahy; samonivelační; pro interiér; tl. vrstvy do 10,0 mm</t>
  </si>
  <si>
    <t>Odkaz na mn. položky pořadí 266 : 204,21600*1,6</t>
  </si>
  <si>
    <t>Koeficient : 9</t>
  </si>
  <si>
    <t>998776103R00</t>
  </si>
  <si>
    <t>Přesun hmot pro podlahy povlakové v objektech výšky do 24 m</t>
  </si>
  <si>
    <t>vodorovně do 50 m</t>
  </si>
  <si>
    <t>777645110R00</t>
  </si>
  <si>
    <t>Nátěr podlah polyuretanový jednosložkový, 1 x</t>
  </si>
  <si>
    <t>800-773</t>
  </si>
  <si>
    <t>998777103R00</t>
  </si>
  <si>
    <t>Přesun hmot pro podlahy syntetické v objektech výšky do 24 m</t>
  </si>
  <si>
    <t>781101111R00</t>
  </si>
  <si>
    <t>Příprava podkladu před provedením obkladu vyrovnání podkladu maltou ze SMS tl. do 7 mm</t>
  </si>
  <si>
    <t>781101210R00</t>
  </si>
  <si>
    <t>Příprava podkladu pod obklady penetrace podkladu pod obklady</t>
  </si>
  <si>
    <t>včetně dodávky materiálu.</t>
  </si>
  <si>
    <t>781475112R00</t>
  </si>
  <si>
    <t>Montáž obkladů vnitřních z dlaždic keramických kladených do tmele 150 x 150 mm,  , kladených do flexibilního tmele</t>
  </si>
  <si>
    <t>1.000.02 : 11,830*1,950</t>
  </si>
  <si>
    <t>-1,150*1,950</t>
  </si>
  <si>
    <t>1.102.05 : 1,050*1,500</t>
  </si>
  <si>
    <t>1.102.06 : (1,170+0,980)*2*1,950</t>
  </si>
  <si>
    <t>-0,600*1,950*2</t>
  </si>
  <si>
    <t>1.102.07 : (1,060+0,980)*2*1,950</t>
  </si>
  <si>
    <t>-0,600*1,950</t>
  </si>
  <si>
    <t>1.103.03 : (1,040+1,960)*2*1,950</t>
  </si>
  <si>
    <t>-0,700*1,950</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</si>
  <si>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</si>
  <si>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</si>
  <si>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</si>
  <si>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</si>
  <si>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</si>
  <si>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</si>
  <si>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1,150+1,950*2</t>
  </si>
  <si>
    <t>(0,600+1,950*2)*2</t>
  </si>
  <si>
    <t>0,600+1,950*2</t>
  </si>
  <si>
    <t>1.103.03 : (1,040+1,960)*2</t>
  </si>
  <si>
    <t>0,700+1,950*2</t>
  </si>
  <si>
    <t>781497121RS3</t>
  </si>
  <si>
    <t xml:space="preserve">Lišty k obkladům profil rohový eloxovaný hliník, uložení do tmele,  , výška profilu 10 mm,  </t>
  </si>
  <si>
    <t>1.000.02 : 1,950*2</t>
  </si>
  <si>
    <t>1.102.07 : 0,500*3</t>
  </si>
  <si>
    <t>Odkaz na mn. položky pořadí 276 : 45,56700*1,6</t>
  </si>
  <si>
    <t>Koeficient : 2</t>
  </si>
  <si>
    <t>59781345R</t>
  </si>
  <si>
    <t>obklad keramický š = 148 mm; l = 148 mm; h = 6,0 mm; pro interiér; barva bílá; mat</t>
  </si>
  <si>
    <t>998781103R00</t>
  </si>
  <si>
    <t>Přesun hmot pro obklady keramické v objektech výšky do 24 m</t>
  </si>
  <si>
    <t>783225100R00</t>
  </si>
  <si>
    <t xml:space="preserve">Nátěry kov.stavebních doplňk.konstrukcí syntetické dvojnásobné + 1x email,  </t>
  </si>
  <si>
    <t>včetně pomocného lešení.</t>
  </si>
  <si>
    <t>ŠR1-ŠR3 : 50,000</t>
  </si>
  <si>
    <t>783726200R00</t>
  </si>
  <si>
    <t>Nátěry tesařských konstrukcí lazurovací lazurovací, 2x lak</t>
  </si>
  <si>
    <t>včetně montáže, dodávkya demontáže lešení.</t>
  </si>
  <si>
    <t>784402801R00</t>
  </si>
  <si>
    <t>Odstranění maleb oškrabáním, v místnostech do 3,8 m</t>
  </si>
  <si>
    <t>800-784</t>
  </si>
  <si>
    <t>Odkaz na mn. položky pořadí 23 : 116,75000</t>
  </si>
  <si>
    <t>784191101R00</t>
  </si>
  <si>
    <t>Příprava povrchu Penetrace (napouštění) podkladu disperzní, jednonásobná</t>
  </si>
  <si>
    <t>Odkaz na mn. položky pořadí 290 : 642,40060</t>
  </si>
  <si>
    <t>784195212R00</t>
  </si>
  <si>
    <t>Malby z malířských směsí otěruvzdorných,  , bělost 82 %, dvojnásobné</t>
  </si>
  <si>
    <t xml:space="preserve">stropy : </t>
  </si>
  <si>
    <t xml:space="preserve">stěny : </t>
  </si>
  <si>
    <t>799R001</t>
  </si>
  <si>
    <t>D+M sanace vlhkého zdiva dvora - chemická injektáž vodorovná</t>
  </si>
  <si>
    <t>- vrty příklepovými vrtáky DN 12 mm</t>
  </si>
  <si>
    <t>- osazení pakrů pro tlakovou injektáž</t>
  </si>
  <si>
    <t>- aplikace injektážní látky tlakovým čerpadlem, 2 řady včetně injektážního roztoku do velmi vyského stupně zavlhčení (95% nasycení zdiva vodou)</t>
  </si>
  <si>
    <t>Poznámka: jednotka je délka injektované zdi</t>
  </si>
  <si>
    <t>dvůr : 6,100</t>
  </si>
  <si>
    <t>799R002</t>
  </si>
  <si>
    <t>D+M sanace vlhkého zdiva dvora - chemická injektáž svislá</t>
  </si>
  <si>
    <t>dvůr : 1,000</t>
  </si>
  <si>
    <t xml:space="preserve">62,63, : </t>
  </si>
  <si>
    <t>Součet: : 0,30680</t>
  </si>
  <si>
    <t>Součet: : 5,82920</t>
  </si>
  <si>
    <t>Součet: : 1,22720</t>
  </si>
  <si>
    <t>735-1</t>
  </si>
  <si>
    <t>VK 22/600/1800</t>
  </si>
  <si>
    <t>ks</t>
  </si>
  <si>
    <t>Deskové otopné těleso  VK se spodním připojením, konzoly pro uchycení do stěny - typ/výška/délka vč. integrované termostatické vložky</t>
  </si>
  <si>
    <t>735-2</t>
  </si>
  <si>
    <t>VK 22/600/1400</t>
  </si>
  <si>
    <t>Profese, tarify</t>
  </si>
  <si>
    <t>POL5_</t>
  </si>
  <si>
    <t>735-3</t>
  </si>
  <si>
    <t>VK 22/600/1000</t>
  </si>
  <si>
    <t>735-4</t>
  </si>
  <si>
    <t>VK 22/600/800</t>
  </si>
  <si>
    <t>735-5</t>
  </si>
  <si>
    <t>VK 22/600/500</t>
  </si>
  <si>
    <t>735-6</t>
  </si>
  <si>
    <t>Regulační rohové šroubení radiátorové pro spodní připojení typ H, provedení přímé DN 15  vč.,, svěrného šroubení</t>
  </si>
  <si>
    <t>735-7</t>
  </si>
  <si>
    <t>Termostatická hlavice,připojovací závit (M30x1,5)</t>
  </si>
  <si>
    <t>735-8</t>
  </si>
  <si>
    <t>hl.110/š.320- d.120 - výkon 2110W při spádu 70/50°C (3.stupeň otáček ventilátoru) desing krycí,, mřížky dle výběru investora</t>
  </si>
  <si>
    <t>Podlahové konvektory s nuceným prouděním(ventilátor) , včetně krycí mřížky - hloubka/šířka - délka mm - napětí 230 V</t>
  </si>
  <si>
    <t>735-9</t>
  </si>
  <si>
    <t>Regulační šroubení radiátorové přímé, DN15</t>
  </si>
  <si>
    <t>735-10</t>
  </si>
  <si>
    <t>Termostatický ventil, přímý, DN15</t>
  </si>
  <si>
    <t>735-11</t>
  </si>
  <si>
    <t>Termoelektrická hlavice pro řízení konvektoru,připojovací závit (M30x1,5)  - napětí 230 V</t>
  </si>
  <si>
    <t>735-12</t>
  </si>
  <si>
    <t>Elektronická regulace konvektoru včetně řídící jednotky a násteného termostatu vč. kabeláže a,, montáže - napětí 230 V</t>
  </si>
  <si>
    <t>komplet</t>
  </si>
  <si>
    <t>735-13</t>
  </si>
  <si>
    <t>Demontáž stávajících radiátorů vč. odvozu a likvidace</t>
  </si>
  <si>
    <t>733-14</t>
  </si>
  <si>
    <t>15x1,0</t>
  </si>
  <si>
    <t>Potrubí z měděných trub Supersan (vč. ohybů, redukcí, T-kusů, atd.), spojované lisováním vč. zavěšení, objímek apod</t>
  </si>
  <si>
    <t>733-15</t>
  </si>
  <si>
    <t>18x1,0</t>
  </si>
  <si>
    <t>733-16</t>
  </si>
  <si>
    <t>22x1,0</t>
  </si>
  <si>
    <t>733-17</t>
  </si>
  <si>
    <t>28x1,5</t>
  </si>
  <si>
    <t>733-18</t>
  </si>
  <si>
    <t>pro 15x1,2 tl. 20mm</t>
  </si>
  <si>
    <t>Tepelná izolace z PP  pro potrubí (vč. ohybů, redukcí a armatur)</t>
  </si>
  <si>
    <t>733-19</t>
  </si>
  <si>
    <t>pro 18x1,2 tl. 20mm</t>
  </si>
  <si>
    <t>733-20</t>
  </si>
  <si>
    <t>pro 22x1,5 tl. 30mm</t>
  </si>
  <si>
    <t>733-21</t>
  </si>
  <si>
    <t>pro 28x1,5 tl. 30mm</t>
  </si>
  <si>
    <t>733-22</t>
  </si>
  <si>
    <t>Ultrazvukový měřič tepla Q=2,5 m3/h DN20,  měřič vybaven radiovou komunikací v pásmu 868 MHz podle,, normy Wireless M-Bus/ OMS a optickým rozhraním. Součástí soupravy měřiče je průtokoměr s 1,5m</t>
  </si>
  <si>
    <t>dlouhým signálním kabelem, kalorimetrické počítadlo, pár odporových teploměrů</t>
  </si>
  <si>
    <t>733-23</t>
  </si>
  <si>
    <t>Kulový kohout DN25</t>
  </si>
  <si>
    <t>733-24</t>
  </si>
  <si>
    <t>Vypouštěcí kulový kohout DN15</t>
  </si>
  <si>
    <t>733-25</t>
  </si>
  <si>
    <t>Vyvažovací ventil DN20 vč. měřící vsuvky</t>
  </si>
  <si>
    <t>733-26</t>
  </si>
  <si>
    <t>Regulátor diferenčního tlaku DN20 vč. kapiláry</t>
  </si>
  <si>
    <t>733-27</t>
  </si>
  <si>
    <t>Napojení potrubí na stávající rozvod vytápění, vysazení odbočky</t>
  </si>
  <si>
    <t>733-28</t>
  </si>
  <si>
    <t>Demontáž stávajícího potrubí vč. odvozu a likvidace</t>
  </si>
  <si>
    <t>733-29</t>
  </si>
  <si>
    <t>Stavební přípomoci - dražkovaní,sekaní,sádrování a apod. a ostatní práce</t>
  </si>
  <si>
    <t>739-32</t>
  </si>
  <si>
    <t>Revize</t>
  </si>
  <si>
    <t>739-33</t>
  </si>
  <si>
    <t>Nátěr pomocných ocelových konstrukcí  1x základní barvou, 2x vrchní email</t>
  </si>
  <si>
    <t>739-34</t>
  </si>
  <si>
    <t>Prostupy stavebními konstrukcemi včetně chráničky</t>
  </si>
  <si>
    <t>739-35</t>
  </si>
  <si>
    <t>Štítky pro popis zařízení a armatur</t>
  </si>
  <si>
    <t>739-36</t>
  </si>
  <si>
    <t>Štítky pro označení směru proudění</t>
  </si>
  <si>
    <t>739-37</t>
  </si>
  <si>
    <t>Závěsy pro potrubí a zařízení(úpravy 2x pozinkov. lakem)</t>
  </si>
  <si>
    <t>739-38</t>
  </si>
  <si>
    <t>Naplnění systému vodou s inhibitorem a odvzdušnění systému</t>
  </si>
  <si>
    <t>739-39</t>
  </si>
  <si>
    <t>Tlaková, stavební a dilatační zkouška potrubí</t>
  </si>
  <si>
    <t>739-40</t>
  </si>
  <si>
    <t>Topná zkouška  včetně protokolu</t>
  </si>
  <si>
    <t>739-41</t>
  </si>
  <si>
    <t>Hydraulické vyvážení soustavy včetně protokolu</t>
  </si>
  <si>
    <t>739-42</t>
  </si>
  <si>
    <t>Zprovoznění soustavy vytápění</t>
  </si>
  <si>
    <t>Diagonální potrubní ventilátorPrůtok vzduchu: 130 m3/h (odvod).Externí tlak 70 Pa.Provedení:, skříň, z nárazuvzdorného plastu, průměr připojení D=100 mm.P=29 W, I=0,17 A, 230V/50Hz, m=1,4 kg,</t>
  </si>
  <si>
    <t>LwA=45 dB(A) do okolí. Ventilátor je vybaven nastavitelným časovým doběhem. Včetně spojovacích pružných manžet.</t>
  </si>
  <si>
    <t>Spínání (řeší profese ELE).</t>
  </si>
  <si>
    <t>2</t>
  </si>
  <si>
    <t>Výfuková hlavice, rozměr DN100, materiál pozinkovaný ocelový plech, s krycí mřížkou</t>
  </si>
  <si>
    <t>Zpětná klapkaRozměr: DN 100Vsuvná, materiál pozinkovaný ocelový plech.</t>
  </si>
  <si>
    <t>Talířový ventil odvodní - kovový průměru 100 mmPříslušenství:- ocelová zděř</t>
  </si>
  <si>
    <t>5</t>
  </si>
  <si>
    <t>Flexibilní hlukoizolační hadiceRozměr: D=100 mmMateriál: perforovaná vnitřní hadice, izolace ze,, skelných vláken tloušťky 25 mm a vnější Al obal.Dopojení talířových ventillů v podhledu.</t>
  </si>
  <si>
    <t>bm</t>
  </si>
  <si>
    <t>6</t>
  </si>
  <si>
    <t>Ocelové pozinkované potrubí kruhové skupiny I., tř. těsnosti A dle EN 12237DN 100, 20% tvarových,, kusů</t>
  </si>
  <si>
    <t>7</t>
  </si>
  <si>
    <t>Spojovací a těsnicí materiál vzt potrubí.Pozinkované šrouby, matice podložky, spony, smršťovací,, pásky za studena, tmely bez silikonu.</t>
  </si>
  <si>
    <t>8</t>
  </si>
  <si>
    <t>Závěsy a uchycení vzt potrubí.Pozinkované závitové tyče M8, M10, M12, ocelové profily různých typů,,, všechny nezbytné montážní  listy (rozměry odpovídající hmotnosti kanálů), pozinkované šrouby,</t>
  </si>
  <si>
    <t>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</si>
  <si>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 xml:space="preserve">9      </t>
  </si>
  <si>
    <t>Tepelná izolace kaučuková samolepící tl.25mm s Al polepem. Izolace VZT potrubí v 1., směrem "ven"</t>
  </si>
  <si>
    <t>10</t>
  </si>
  <si>
    <t>Ocelové pozinkované potrubí čtyřhranné skupiny I., tř. těsnosti B dle EN 1223735 % tvarových kusů</t>
  </si>
  <si>
    <t>11</t>
  </si>
  <si>
    <t>Tepelná izolace Kaučuková samolepící tepelná izolace tl. 25 mm s Al polepem.Izolace VZT potrubí v,, 1.NP směrem ''ven''.</t>
  </si>
  <si>
    <t>12</t>
  </si>
  <si>
    <t>Výfuková hlavice čtyřhranná Rozměr: 400x400 mmMateriál pozinkovaný plech.</t>
  </si>
  <si>
    <t>13</t>
  </si>
  <si>
    <t>Tepelná izolace s oplechovánímMinerální tepelná izolace tl. 50 mm s oplechováním pozinkovaným,, plechem tl. 0,6 mm</t>
  </si>
  <si>
    <t>14</t>
  </si>
  <si>
    <t>15</t>
  </si>
  <si>
    <t>19</t>
  </si>
  <si>
    <t>Popisné štítky hlavních zařízení a potrubí</t>
  </si>
  <si>
    <t>20</t>
  </si>
  <si>
    <t>Pomocné lešení a montážní plošiny, jeřab pro vyzvednutí kondenzačních jednotek do výšky cca 12 m</t>
  </si>
  <si>
    <t>den</t>
  </si>
  <si>
    <t>21</t>
  </si>
  <si>
    <t>Tmel akrylátový na dotěsnění netěsností při montáži</t>
  </si>
  <si>
    <t>22</t>
  </si>
  <si>
    <t>Nátěry neošetřených konstrukcí</t>
  </si>
  <si>
    <t>23</t>
  </si>
  <si>
    <t>Zprovoznění a zaregulování systému VZT, revize + zaškolení</t>
  </si>
  <si>
    <t>24</t>
  </si>
  <si>
    <t>Komplexní vyzkoušení, zkušební provoz</t>
  </si>
  <si>
    <t>Potrubí kanalizační hrdlové z PP HT systém odpadní DN 32 včetně závěsu a objímek, tvarovek</t>
  </si>
  <si>
    <t>Potrubí kanalizační hrdlové z PP HT systém odpadní DN 40 včetně závěsu a objímek, tvarovek</t>
  </si>
  <si>
    <t>Potrubí kanalizační hrdlové z PP HT systém  odpadní DN 50 včetně závěsu a objímek, tvarovek</t>
  </si>
  <si>
    <t>Potrubí kanalizační hrdlové z PP HT systém  odpadní DN 75 včetně závěsu a objímek, tvarovek</t>
  </si>
  <si>
    <t>Izolace návleková pro kanalizaci z PE DN 32</t>
  </si>
  <si>
    <t>Izolace návleková pro kanalizaci z PE  DN 40</t>
  </si>
  <si>
    <t>Izolace návleková pro kanalizaci z PE  DN 50</t>
  </si>
  <si>
    <t xml:space="preserve">9    </t>
  </si>
  <si>
    <t>izolace návleková pro kanalizaci z PE DN 75</t>
  </si>
  <si>
    <t>Izolace návleková pro kanalizaci z PE DN 110</t>
  </si>
  <si>
    <t>Přivzdušňovací ventil HT PP DN110</t>
  </si>
  <si>
    <t>Vyvedení odpadních výústek do DN110</t>
  </si>
  <si>
    <t>Kondenzační sifon DN 32 pro odkapu z VZT potrubí s mech. zápachovou uzávěrkou (kuličkou)</t>
  </si>
  <si>
    <t>Kondenzační podomítkový sifon DN 32 pro odfuk od PV se  zápachovou uzávěrkou (kuličkou)</t>
  </si>
  <si>
    <t>Zkouška těsnosti vnitřního potrubí kanalizace do DN125</t>
  </si>
  <si>
    <t>16</t>
  </si>
  <si>
    <t>Demontáž stávajícího potrubí kanalizace vč. odvozu a likvidace</t>
  </si>
  <si>
    <t>17</t>
  </si>
  <si>
    <t>Napojení na stávající kanalizace, vložení odbočky/přechodu</t>
  </si>
  <si>
    <t>18</t>
  </si>
  <si>
    <t>Vysekání rýh ve zdi cihelné 15 x 15 cm</t>
  </si>
  <si>
    <t>Zapravení otvorů plochy do 1 m2 cihlami na MVC zazdívky podrážkách, dořezávky, vyspravky, atd</t>
  </si>
  <si>
    <t>Potrubí z PPR vč. tvarovek D20x3,4 včetně tvarovek, T-kusu, redukcí,včetně závěsu a objímek atd.</t>
  </si>
  <si>
    <t>Potrubí z PPR vč. tvarovek D25x4,2 včetně tvarovek, T-kusu, redukcí,včetně závěsu a objímek atd.</t>
  </si>
  <si>
    <t>Potrubí z PPR vč. tvarovek D32x5,4 včetně tvarovek, T-kusu, redukcí,včetně závěsu a objímek atd.</t>
  </si>
  <si>
    <t>Termoizolačními trubice z PE tl. 13 mm pro D20x3,4</t>
  </si>
  <si>
    <t>Termoizolačními trubice z PE tl. 13 mm pro D25x4,2</t>
  </si>
  <si>
    <t>25</t>
  </si>
  <si>
    <t>Termoizolačními trubice z PE tl. 13 mm pro D32x5,4</t>
  </si>
  <si>
    <t>26</t>
  </si>
  <si>
    <t>Vyvedení výústek D15</t>
  </si>
  <si>
    <t>27</t>
  </si>
  <si>
    <t>Nástěnka DN15 PPR</t>
  </si>
  <si>
    <t>28</t>
  </si>
  <si>
    <t>Kulový kohout závitový DN20</t>
  </si>
  <si>
    <t>29</t>
  </si>
  <si>
    <t>Kulový kohout závitový DN25</t>
  </si>
  <si>
    <t>30</t>
  </si>
  <si>
    <t>Kulový kohout závitový DN32</t>
  </si>
  <si>
    <t>31</t>
  </si>
  <si>
    <t>Zpětný ventil DN25</t>
  </si>
  <si>
    <t>32</t>
  </si>
  <si>
    <t>Pojistný ventil DN15</t>
  </si>
  <si>
    <t>33</t>
  </si>
  <si>
    <t>Pojistný+zpětný ventil DN20 pro ohřívače TUV</t>
  </si>
  <si>
    <t>34</t>
  </si>
  <si>
    <t>Nezámrzný venkovní ventil DN15 s přechodkou na hadici</t>
  </si>
  <si>
    <t>35</t>
  </si>
  <si>
    <t>Rohový ventil 1/2" x 3/8" bez svěrné matky pro umyvadla a dřezy včetně flexi hadičky pro dopojení, baterie</t>
  </si>
  <si>
    <t>36</t>
  </si>
  <si>
    <t>Stavební přípomoci - dražkovaní, sekaní, sádrování a apod. a ostatní práce</t>
  </si>
  <si>
    <t>37</t>
  </si>
  <si>
    <t>Proplach,dezinfekce, napuštění vnitřního vodovodního potrubí do DN 60</t>
  </si>
  <si>
    <t>38</t>
  </si>
  <si>
    <t>Tlaková zkouška potrubí do DN60</t>
  </si>
  <si>
    <t>39</t>
  </si>
  <si>
    <t>Napojení na stávající přípojku vody, přechod PPR/závit</t>
  </si>
  <si>
    <t>40</t>
  </si>
  <si>
    <t>Demontáž stávajícího potrubí vodovodu vč. odvozu a likvidace</t>
  </si>
  <si>
    <t>41</t>
  </si>
  <si>
    <t>Expanzní nádoba pro systém pitné vody plnoprůtočná, včetně připojovací armatury Flowjet, objem 8 l,, PN10, instalace na zeď.</t>
  </si>
  <si>
    <t>42</t>
  </si>
  <si>
    <t>Nástěnný elektrický ohřívač TUV o objemu 280 l, výkon topného tělesa 2200 W, průměr  Ř584mm, výška, 1300 mm</t>
  </si>
  <si>
    <t>43</t>
  </si>
  <si>
    <t>Nástěnný elektrický ohřívač TUV o objemu 10 l pod umyvadlo, výkon topného tělesa 1500 W</t>
  </si>
  <si>
    <t>44</t>
  </si>
  <si>
    <t>Vysekání rýh ve zdi cihelné 7 x 10 cm</t>
  </si>
  <si>
    <t>45</t>
  </si>
  <si>
    <t>46</t>
  </si>
  <si>
    <t>Litinová mříž pro šachty DN315mm, v místě stávající kanalizační šachty osadit litinovou mříž B125, stávající PVC poklop demontovat</t>
  </si>
  <si>
    <t>47</t>
  </si>
  <si>
    <t>VPUSŤ VENKOVNÍ PLASTOVÁ 150x150mm,mříž plastová 150x150mm vodní zápachová uzávěrka, výtok DN160</t>
  </si>
  <si>
    <t>48</t>
  </si>
  <si>
    <t>Potrubí kanalizační hrdlové z PVC KG ležaté DN 160 - SN8</t>
  </si>
  <si>
    <t>49</t>
  </si>
  <si>
    <t>Výstřažná folie hnědá š. 200 mm</t>
  </si>
  <si>
    <t>50</t>
  </si>
  <si>
    <t>Ruční výkop jam, rýh a šachet v hornině tř. 3</t>
  </si>
  <si>
    <t>51</t>
  </si>
  <si>
    <t>Zásyp ruční se zhutněním</t>
  </si>
  <si>
    <t>52</t>
  </si>
  <si>
    <t>Vodorovné přemístění výkopku nebo sypaniny po suchu na obvyklém dopravním prostředku, bez naložení, výkopku, avšak se složením bez rozhrnutí z horniny tř. 1 až 4</t>
  </si>
  <si>
    <t>na vzdálenost přes 9 000 do 10 000 m</t>
  </si>
  <si>
    <t>53</t>
  </si>
  <si>
    <t>na vzdálenost - příplatek k ceně za každých dalších i započatých 1 000 m</t>
  </si>
  <si>
    <t>54</t>
  </si>
  <si>
    <t>Uložení sypaniny na skladku-sypanina na výšku přes 2m</t>
  </si>
  <si>
    <t>55a</t>
  </si>
  <si>
    <t>Poplatek za uložení stavebního odpadu na skládce (skládkovné) zeminy a kameniva zatříděného, do Katalogu odpadů pod kódem 170 504</t>
  </si>
  <si>
    <t>55b</t>
  </si>
  <si>
    <t>Lože pod potrubí ze štěrkopísku do 63 mm</t>
  </si>
  <si>
    <t>55c</t>
  </si>
  <si>
    <t>Obsyp potrubí bez prohození sypaniny, s dodáním štěrkopísku frakce 0 - 22 mm</t>
  </si>
  <si>
    <t>55d</t>
  </si>
  <si>
    <t>Zabezpečení konců kanal. potrubí DN do 200, vodou</t>
  </si>
  <si>
    <t>úsek</t>
  </si>
  <si>
    <t>55e</t>
  </si>
  <si>
    <t>Zkouška těsnosti kanalizace DN do 200, vodou</t>
  </si>
  <si>
    <t>55f</t>
  </si>
  <si>
    <t>Napojení do stávající kanalizaci, vložení přechodu D+M</t>
  </si>
  <si>
    <t>55g</t>
  </si>
  <si>
    <t>Lapač střešních splavenin DN110</t>
  </si>
  <si>
    <t>55h</t>
  </si>
  <si>
    <t>Lapač střešních splavenin DN125</t>
  </si>
  <si>
    <t>55i</t>
  </si>
  <si>
    <t>Lapač střešních splavenin DN160</t>
  </si>
  <si>
    <t>56</t>
  </si>
  <si>
    <t>Klozet závěsný, odpad vodorovný včetně sedátka - montáž na instalační předstěnu - desing dle výběru, investora</t>
  </si>
  <si>
    <t>57</t>
  </si>
  <si>
    <t>Instalační předstěna vč. nádržky - pro klozet závěsný  s ovládáním zepředu  s kovovou kcí včetně, soupravy pro tlumení hluku, ovladacího tlačítka, rohového ventilu, připojovacího odpadního kusu  a</t>
  </si>
  <si>
    <t>montažního materiálu  - desing dle výběru investora</t>
  </si>
  <si>
    <t>58</t>
  </si>
  <si>
    <t>Umyvátko keramické, připevněné na stěnu šrouby, bílé ,šířka 300mm - desing dle výběru investora</t>
  </si>
  <si>
    <t>59</t>
  </si>
  <si>
    <t>Umyvadlo keramické, připevněné na stěnu šrouby, bílé ,šířka 600mm - desing dle výběru investora</t>
  </si>
  <si>
    <t>60</t>
  </si>
  <si>
    <t>Baterie umyvadlové stojánkové pákové  - desing dle výběru investora</t>
  </si>
  <si>
    <t>Zápachová uzávěrka pro umyvadla DN 40 - desing dle výběru investora</t>
  </si>
  <si>
    <t>Demontáž klozetu vč. nádržky, příslušenství, odvozu a likvidace</t>
  </si>
  <si>
    <t>Demontáž umyvadla vč. baterie, sifonu, odvozu a likvidace</t>
  </si>
  <si>
    <t>741110002</t>
  </si>
  <si>
    <t>Montáž trubek elektroinstalačních s nasunutím nebo našroubováním do krabic plastových tuhých,, uložených pod omítku, případně do podlahy, D 29mm</t>
  </si>
  <si>
    <t>345710730</t>
  </si>
  <si>
    <t>trubka elektroinstalační ohebná D25 mm</t>
  </si>
  <si>
    <t>741112001</t>
  </si>
  <si>
    <t>Montáž krabic elektroinstalačních bez napojení na trubky a lišty, demontáže a montáže víčka a, přístroje protahovacích nebo odbočných zapuštěných plastových kruhových, typ KU 68/2-1902, KO97</t>
  </si>
  <si>
    <t>34571511R</t>
  </si>
  <si>
    <t>krabice elektroinstalační pod omítku; přístrojová; mat. PVC samozhášivé; teplot.rozsah -5 až 60 °C; určeno pro rozvody s napětím 400 V a proudem max. 16 A; rozměry-průměr,hloubka pr.73x30 mm</t>
  </si>
  <si>
    <t>34571521R</t>
  </si>
  <si>
    <t>krabice elektroinstalační pod omítku; rozvodná s víčkem a svorkovnicí; mat. PVC samozhášivé; teplot.rozsah -5 až 60 °C; určeno pro rozvody s napětím 400 V a proudem max. 16 A; rozměry-průměr,hloubka pr.73x42 mm</t>
  </si>
  <si>
    <t>741910415</t>
  </si>
  <si>
    <t>Montáž žlab kovový šířky do 500 mm bez víka</t>
  </si>
  <si>
    <t>3401</t>
  </si>
  <si>
    <t>žlab kabelový drátěný pozinkovaný 2m/ks 50X50 včetně spojovacích a nosných prvků</t>
  </si>
  <si>
    <t>7433</t>
  </si>
  <si>
    <t>Kabelová příchytka pro stahovací pásek</t>
  </si>
  <si>
    <t>3407</t>
  </si>
  <si>
    <t>741130005</t>
  </si>
  <si>
    <t>Ukončení vodičů izolovaných s označením a zapojením vrozváděči nebo na přístroji, průřezu žíly do 10, mm2</t>
  </si>
  <si>
    <t>741130006</t>
  </si>
  <si>
    <t>Ukončení vodičů izolovaných s označením a zapojením vrozváděči nebo na přístroji, průřezu žíly do 16, mm2</t>
  </si>
  <si>
    <t>7431</t>
  </si>
  <si>
    <t>napojení jednofázového koncového spotřebiče do průřezu 4mm2</t>
  </si>
  <si>
    <t>741310001</t>
  </si>
  <si>
    <t>Montáž spínačů jedno nebo dvoupólových polozapuštěných nebo zapuštěných se zapojením vodičů,, bezšroubové připojení, vypínačů řazení 1-jednopólových</t>
  </si>
  <si>
    <t>34535516</t>
  </si>
  <si>
    <t>kompletní spínač jednopólový 10A, polozapuštěná montáž, bílý + kryt, IP20</t>
  </si>
  <si>
    <t>741310021</t>
  </si>
  <si>
    <t>Montáž spínačů jedno nebo dvoupólových polozapuštěných nebo zapuštěných se zapojením vodičů, bezšroubové připojení přepínačů, řazení 5-sériových</t>
  </si>
  <si>
    <t>34535576</t>
  </si>
  <si>
    <t>kompletní spínač sériový 10A, polozapuštěná montáž, bílý + kryt, IP20</t>
  </si>
  <si>
    <t>741310003</t>
  </si>
  <si>
    <t>Montáž spínačů jedno nebo dvoupólových  polozapuštěných nebo zapuštěných se zapojením vodičů,, bezšroubové připojení, řazení 2-dvoupólových</t>
  </si>
  <si>
    <t>34535425R</t>
  </si>
  <si>
    <t>strojek pro přepínač dvojitý střídavý; řazení 6+6 (6+1); 10 AX, 250 V AC</t>
  </si>
  <si>
    <t>3402</t>
  </si>
  <si>
    <t>rámeček pro spínače a zásuvky jednonásobný</t>
  </si>
  <si>
    <t>741313002</t>
  </si>
  <si>
    <t>Montáž zásuvek domovních se zapojením vodičů bezšroubové připojení polozapuštěných nebo zapuštěných, 10/16 A, provedení 2P + PE dvojí zapojení pro průběžnou montáž</t>
  </si>
  <si>
    <t>34555104</t>
  </si>
  <si>
    <t>Kompletní zásuvka 2násobná 16A/240V, polozapuštěná montáž, bílá, IP20</t>
  </si>
  <si>
    <t>741210001</t>
  </si>
  <si>
    <t>Montáž rozvodnic oceloplechových nebo plastových bez zapojení vodičů běžných, hmotnosti do 20 kg</t>
  </si>
  <si>
    <t>3403</t>
  </si>
  <si>
    <t>HOP – hlavní ochranná přípojnice - komplet</t>
  </si>
  <si>
    <t>3404</t>
  </si>
  <si>
    <t>POP – podružná ochranná přípojnice - komplet</t>
  </si>
  <si>
    <t>741210005</t>
  </si>
  <si>
    <t>Montáž rozvodnic oceloplechových nebo plastových bez zapojení vodičů běžných, hmotnosti do 200 kg</t>
  </si>
  <si>
    <t>3405</t>
  </si>
  <si>
    <t>Rozvaděč RP1, nástěnný, rozměr 600x600x140, krytí IP40/20</t>
  </si>
  <si>
    <t>3406</t>
  </si>
  <si>
    <t>Rozvaděč RP2, nástěnný, rozměr 600x600x140, krytí IP40/20</t>
  </si>
  <si>
    <t>741372151</t>
  </si>
  <si>
    <t>Montáž svítidel LED se zapojením vodičů</t>
  </si>
  <si>
    <t>3407a</t>
  </si>
  <si>
    <t>Svítidlo A1 - LED, 43W, 4000K, 4210lm, IP44</t>
  </si>
  <si>
    <t>3408</t>
  </si>
  <si>
    <t>Svítidlo B1 - Stropní svítidlo kov matná černá, tmavá antická mosaz a bílé sklo. Od stropu 12cm a, průměr 33cm. Patice pro zdroj E27, včetně světelného zdroje</t>
  </si>
  <si>
    <t>3409</t>
  </si>
  <si>
    <t>Svítidlo C1 - LED, 31W, 4000K, 3270lm, IP20</t>
  </si>
  <si>
    <t>3410.</t>
  </si>
  <si>
    <t>Svítidlo D1 - LED, 20W, 4000K, 2168lm, IP54</t>
  </si>
  <si>
    <t>3411</t>
  </si>
  <si>
    <t>Svítidlo E1 - LED, 14W, 4000K, 1352lm, IP20, včetně nosné 3f lišty a příslušenství</t>
  </si>
  <si>
    <t>3412</t>
  </si>
  <si>
    <t>Svítidlo F1 - LED, 57W, 4000K, 7340lm, IP66</t>
  </si>
  <si>
    <t>3413</t>
  </si>
  <si>
    <t>Svítidlo NP1 - Nouzové LED svítidlo, 3W, IP65, 765, piktogram</t>
  </si>
  <si>
    <t>3414</t>
  </si>
  <si>
    <t>Konstrukce pro zavěšení svítidel</t>
  </si>
  <si>
    <t>3415</t>
  </si>
  <si>
    <t>poplatek za recyklaci svítidla</t>
  </si>
  <si>
    <t>210220452R00</t>
  </si>
  <si>
    <t xml:space="preserve">Ochranné pospojování v prádelnách a koupelnách pevně uložené,  </t>
  </si>
  <si>
    <t>M21</t>
  </si>
  <si>
    <t>341413590</t>
  </si>
  <si>
    <t>vodič ohebný s Cu jádrem propojovací pro 450/750V 16mm2</t>
  </si>
  <si>
    <t>341413570</t>
  </si>
  <si>
    <t>vodič ohebný s Cu jádrem propojovací pro 450/750V 6mm2</t>
  </si>
  <si>
    <t>vodič ohebný s Cu jádrem propojovací pro 450/750V 4mm2</t>
  </si>
  <si>
    <t>R-položka</t>
  </si>
  <si>
    <t>POL12_1</t>
  </si>
  <si>
    <t>741810003</t>
  </si>
  <si>
    <t>Zkoušky a prohlídky elektrických rozvodů a zařízení celková prohlídka, zkoušení, měření a vyhotovení, revizní zprávy pro objem montážních prací přes 500 do 1000 tisíc Kč</t>
  </si>
  <si>
    <t>741811011</t>
  </si>
  <si>
    <t>Zkoušky a prohlídky rozvodných zařízení  kontrola rozváděčů nn, (1 pole) silových, hmotnosti do 200, kg</t>
  </si>
  <si>
    <t>741120303</t>
  </si>
  <si>
    <t>Montáž izolovaných kabelů měděných bez ukončení do 1 kV uložených pod omítkou, případně protažení do, trubky CYKY, počtu a průřezu žil do 5x35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</si>
  <si>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</si>
  <si>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</si>
  <si>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</si>
  <si>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</si>
  <si>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3416</t>
  </si>
  <si>
    <t>kabely silové s měděným jádrem pro jmenovité napětí 750 V CYKY – J  RE průřez   Cu 5 x 10</t>
  </si>
  <si>
    <t>7435</t>
  </si>
  <si>
    <t>Doplňující ochranné pospojování dle ČSN 33 2000-7-701, ed. 2, změna č.1 a 2</t>
  </si>
  <si>
    <t>3427</t>
  </si>
  <si>
    <t>Kabelové štítky dle požadavku ČSN 33 2000-5-52 ed.2, čl. NA.4.5.2.5</t>
  </si>
  <si>
    <t>3428</t>
  </si>
  <si>
    <t>Ostatní potřebné blíže nespecifikované položky, podružný a montážní materiál</t>
  </si>
  <si>
    <t>460680451</t>
  </si>
  <si>
    <t>Zhotovení kapes a výklenků pro krabice 7x7x5 cm</t>
  </si>
  <si>
    <t>460680593</t>
  </si>
  <si>
    <t>Prorážení otvorů a ostatní bourací práce pro montáž trubek a kabelů do hloubky přes 3 do 5 cm a, šířky přes 5 do 7 cm</t>
  </si>
  <si>
    <t>4601</t>
  </si>
  <si>
    <t>Prorážení otvorů a ostatní bourací práce pro montáž trubek a kabelů do hloubky přes 30cm</t>
  </si>
  <si>
    <t>460710043</t>
  </si>
  <si>
    <t>Vyplnění otvorů pro montáž trubek a kabelů</t>
  </si>
  <si>
    <t>4608</t>
  </si>
  <si>
    <t>Přesun a odvoz suti</t>
  </si>
  <si>
    <t>01</t>
  </si>
  <si>
    <t>Demontáž stávající nevyhovující elektroinstalace (rozváděčů, kabelů, svítidel) včetně ekologické, likvidace</t>
  </si>
  <si>
    <t>03</t>
  </si>
  <si>
    <t>Úprava stávajícího elektroměrového rozváděče RE16+15HDO</t>
  </si>
  <si>
    <t>06</t>
  </si>
  <si>
    <t>Provozní a funkční zkoušky</t>
  </si>
  <si>
    <t>07</t>
  </si>
  <si>
    <t>Zajištění dokladů, nutných pro uvedení stavby do užívání</t>
  </si>
  <si>
    <t>HZS 030</t>
  </si>
  <si>
    <t>Přípravné a pomocné práce mimo specifikaci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</si>
</sst>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14"/>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4" fillId="0" borderId="0" xfId="0" applyNumberFormat="1" applyFont="1" applyBorder="1" applyAlignment="1">
      <alignment horizontal="center" vertical="top" wrapText="1" shrinkToFit="1"/>
    </xf>
    <xf numFmtId="165" fontId="24" fillId="0" borderId="0" xfId="0" applyNumberFormat="1" applyFont="1" applyBorder="1" applyAlignment="1">
      <alignment vertical="top" wrapText="1" shrinkToFi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xf numFmtId="165" fontId="24"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1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SUMIF(F68:F111,A16,I68:I111)+SUMIF(F68:F111,"PSU",I68:I111)</f>
        <v>0</v>
      </c>
      <c r="J16" s="85"/>
    </row>
    <row r="17" spans="1:10" ht="23.25" customHeight="1" x14ac:dyDescent="0.2">
      <c r="A17" s="198" t="s">
        <v>25</v>
      </c>
      <c r="B17" s="38" t="s">
        <v>25</v>
      </c>
      <c r="C17" s="62"/>
      <c r="D17" s="63"/>
      <c r="E17" s="83"/>
      <c r="F17" s="84"/>
      <c r="G17" s="83"/>
      <c r="H17" s="84"/>
      <c r="I17" s="83">
        <f>SUMIF(F68:F111,A17,I68:I111)</f>
        <v>0</v>
      </c>
      <c r="J17" s="85"/>
    </row>
    <row r="18" spans="1:10" ht="23.25" customHeight="1" x14ac:dyDescent="0.2">
      <c r="A18" s="198" t="s">
        <v>26</v>
      </c>
      <c r="B18" s="38" t="s">
        <v>26</v>
      </c>
      <c r="C18" s="62"/>
      <c r="D18" s="63"/>
      <c r="E18" s="83"/>
      <c r="F18" s="84"/>
      <c r="G18" s="83"/>
      <c r="H18" s="84"/>
      <c r="I18" s="83">
        <f>SUMIF(F68:F111,A18,I68:I111)</f>
        <v>0</v>
      </c>
      <c r="J18" s="85"/>
    </row>
    <row r="19" spans="1:10" ht="23.25" customHeight="1" x14ac:dyDescent="0.2">
      <c r="A19" s="198" t="s">
        <v>170</v>
      </c>
      <c r="B19" s="38" t="s">
        <v>27</v>
      </c>
      <c r="C19" s="62"/>
      <c r="D19" s="63"/>
      <c r="E19" s="83"/>
      <c r="F19" s="84"/>
      <c r="G19" s="83"/>
      <c r="H19" s="84"/>
      <c r="I19" s="83">
        <f>SUMIF(F68:F111,A19,I68:I111)</f>
        <v>0</v>
      </c>
      <c r="J19" s="85"/>
    </row>
    <row r="20" spans="1:10" ht="23.25" customHeight="1" x14ac:dyDescent="0.2">
      <c r="A20" s="198" t="s">
        <v>171</v>
      </c>
      <c r="B20" s="38" t="s">
        <v>28</v>
      </c>
      <c r="C20" s="62"/>
      <c r="D20" s="63"/>
      <c r="E20" s="83"/>
      <c r="F20" s="84"/>
      <c r="G20" s="83"/>
      <c r="H20" s="84"/>
      <c r="I20" s="83">
        <f>SUMIF(F68:F111,A20,I68:I111)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D.0 Naklady'!AE41+'D.1 D.1.1 Pol'!AE604+'D.1 D.1.1-2 Pol'!AE2036+'D.1 D.1.4.a Pol'!AE67+'D.1 D.1.4.c Pol'!AE37+'D.1 D.1.4.e Pol'!AE87+'D.1 D.1.4.g Pol'!AE73</f>
        <v>0</v>
      </c>
      <c r="G39" s="149">
        <f>'00 D.0 Naklady'!AF41+'D.1 D.1.1 Pol'!AF604+'D.1 D.1.1-2 Pol'!AF2036+'D.1 D.1.4.a Pol'!AF67+'D.1 D.1.4.c Pol'!AF37+'D.1 D.1.4.e Pol'!AF87+'D.1 D.1.4.g Pol'!AF73</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D.0 Naklady'!AE41</f>
        <v>0</v>
      </c>
      <c r="G40" s="155">
        <f>'00 D.0 Naklady'!AF41</f>
        <v>0</v>
      </c>
      <c r="H40" s="155">
        <f>(F40*SazbaDPH1/100)+(G40*SazbaDPH2/100)</f>
        <v>0</v>
      </c>
      <c r="I40" s="155">
        <f>F40+G40+H40</f>
        <v>0</v>
      </c>
      <c r="J40" s="156" t="str">
        <f>IF(CenaCelkemVypocet=0,"",I40/CenaCelkemVypocet*100)</f>
        <v/>
      </c>
    </row>
    <row r="41" spans="1:10" ht="25.5" customHeight="1" x14ac:dyDescent="0.2">
      <c r="A41" s="136">
        <v>3</v>
      </c>
      <c r="B41" s="157" t="s">
        <v>53</v>
      </c>
      <c r="C41" s="147" t="s">
        <v>52</v>
      </c>
      <c r="D41" s="147"/>
      <c r="E41" s="147"/>
      <c r="F41" s="158">
        <f>'00 D.0 Naklady'!AE41</f>
        <v>0</v>
      </c>
      <c r="G41" s="150">
        <f>'00 D.0 Naklady'!AF41</f>
        <v>0</v>
      </c>
      <c r="H41" s="150">
        <f>(F41*SazbaDPH1/100)+(G41*SazbaDPH2/100)</f>
        <v>0</v>
      </c>
      <c r="I41" s="150">
        <f>F41+G41+H41</f>
        <v>0</v>
      </c>
      <c r="J41" s="151" t="str">
        <f>IF(CenaCelkemVypocet=0,"",I41/CenaCelkemVypocet*100)</f>
        <v/>
      </c>
    </row>
    <row r="42" spans="1:10" ht="25.5" customHeight="1" x14ac:dyDescent="0.2">
      <c r="A42" s="136">
        <v>2</v>
      </c>
      <c r="B42" s="152"/>
      <c r="C42" s="153" t="s">
        <v>54</v>
      </c>
      <c r="D42" s="153"/>
      <c r="E42" s="153"/>
      <c r="F42" s="154"/>
      <c r="G42" s="155"/>
      <c r="H42" s="155">
        <f>(F42*SazbaDPH1/100)+(G42*SazbaDPH2/100)</f>
        <v>0</v>
      </c>
      <c r="I42" s="155"/>
      <c r="J42" s="156"/>
    </row>
    <row r="43" spans="1:10" ht="25.5" customHeight="1" x14ac:dyDescent="0.2">
      <c r="A43" s="136">
        <v>2</v>
      </c>
      <c r="B43" s="152" t="s">
        <v>55</v>
      </c>
      <c r="C43" s="153" t="s">
        <v>56</v>
      </c>
      <c r="D43" s="153"/>
      <c r="E43" s="153"/>
      <c r="F43" s="154">
        <f>'D.1 D.1.1 Pol'!AE604+'D.1 D.1.1-2 Pol'!AE2036+'D.1 D.1.4.a Pol'!AE67+'D.1 D.1.4.c Pol'!AE37+'D.1 D.1.4.e Pol'!AE87+'D.1 D.1.4.g Pol'!AE73</f>
        <v>0</v>
      </c>
      <c r="G43" s="155">
        <f>'D.1 D.1.1 Pol'!AF604+'D.1 D.1.1-2 Pol'!AF2036+'D.1 D.1.4.a Pol'!AF67+'D.1 D.1.4.c Pol'!AF37+'D.1 D.1.4.e Pol'!AF87+'D.1 D.1.4.g Pol'!AF73</f>
        <v>0</v>
      </c>
      <c r="H43" s="155">
        <f>(F43*SazbaDPH1/100)+(G43*SazbaDPH2/100)</f>
        <v>0</v>
      </c>
      <c r="I43" s="155">
        <f>F43+G43+H43</f>
        <v>0</v>
      </c>
      <c r="J43" s="156" t="str">
        <f>IF(CenaCelkemVypocet=0,"",I43/CenaCelkemVypocet*100)</f>
        <v/>
      </c>
    </row>
    <row r="44" spans="1:10" ht="25.5" customHeight="1" x14ac:dyDescent="0.2">
      <c r="A44" s="136">
        <v>3</v>
      </c>
      <c r="B44" s="157" t="s">
        <v>57</v>
      </c>
      <c r="C44" s="147" t="s">
        <v>58</v>
      </c>
      <c r="D44" s="147"/>
      <c r="E44" s="147"/>
      <c r="F44" s="158">
        <f>'D.1 D.1.1 Pol'!AE604</f>
        <v>0</v>
      </c>
      <c r="G44" s="150">
        <f>'D.1 D.1.1 Pol'!AF604</f>
        <v>0</v>
      </c>
      <c r="H44" s="150">
        <f>(F44*SazbaDPH1/100)+(G44*SazbaDPH2/100)</f>
        <v>0</v>
      </c>
      <c r="I44" s="150">
        <f>F44+G44+H44</f>
        <v>0</v>
      </c>
      <c r="J44" s="151" t="str">
        <f>IF(CenaCelkemVypocet=0,"",I44/CenaCelkemVypocet*100)</f>
        <v/>
      </c>
    </row>
    <row r="45" spans="1:10" ht="25.5" customHeight="1" x14ac:dyDescent="0.2">
      <c r="A45" s="136">
        <v>3</v>
      </c>
      <c r="B45" s="157" t="s">
        <v>59</v>
      </c>
      <c r="C45" s="147" t="s">
        <v>60</v>
      </c>
      <c r="D45" s="147"/>
      <c r="E45" s="147"/>
      <c r="F45" s="158">
        <f>'D.1 D.1.1-2 Pol'!AE2036</f>
        <v>0</v>
      </c>
      <c r="G45" s="150">
        <f>'D.1 D.1.1-2 Pol'!AF2036</f>
        <v>0</v>
      </c>
      <c r="H45" s="150">
        <f>(F45*SazbaDPH1/100)+(G45*SazbaDPH2/100)</f>
        <v>0</v>
      </c>
      <c r="I45" s="150">
        <f>F45+G45+H45</f>
        <v>0</v>
      </c>
      <c r="J45" s="151" t="str">
        <f>IF(CenaCelkemVypocet=0,"",I45/CenaCelkemVypocet*100)</f>
        <v/>
      </c>
    </row>
    <row r="46" spans="1:10" ht="25.5" customHeight="1" x14ac:dyDescent="0.2">
      <c r="A46" s="136">
        <v>3</v>
      </c>
      <c r="B46" s="157" t="s">
        <v>61</v>
      </c>
      <c r="C46" s="147" t="s">
        <v>62</v>
      </c>
      <c r="D46" s="147"/>
      <c r="E46" s="147"/>
      <c r="F46" s="158">
        <f>'D.1 D.1.4.a Pol'!AE67</f>
        <v>0</v>
      </c>
      <c r="G46" s="150">
        <f>'D.1 D.1.4.a Pol'!AF67</f>
        <v>0</v>
      </c>
      <c r="H46" s="150">
        <f>(F46*SazbaDPH1/100)+(G46*SazbaDPH2/100)</f>
        <v>0</v>
      </c>
      <c r="I46" s="150">
        <f>F46+G46+H46</f>
        <v>0</v>
      </c>
      <c r="J46" s="151" t="str">
        <f>IF(CenaCelkemVypocet=0,"",I46/CenaCelkemVypocet*100)</f>
        <v/>
      </c>
    </row>
    <row r="47" spans="1:10" ht="25.5" customHeight="1" x14ac:dyDescent="0.2">
      <c r="A47" s="136">
        <v>3</v>
      </c>
      <c r="B47" s="157" t="s">
        <v>63</v>
      </c>
      <c r="C47" s="147" t="s">
        <v>64</v>
      </c>
      <c r="D47" s="147"/>
      <c r="E47" s="147"/>
      <c r="F47" s="158">
        <f>'D.1 D.1.4.c Pol'!AE37</f>
        <v>0</v>
      </c>
      <c r="G47" s="150">
        <f>'D.1 D.1.4.c Pol'!AF37</f>
        <v>0</v>
      </c>
      <c r="H47" s="150">
        <f>(F47*SazbaDPH1/100)+(G47*SazbaDPH2/100)</f>
        <v>0</v>
      </c>
      <c r="I47" s="150">
        <f>F47+G47+H47</f>
        <v>0</v>
      </c>
      <c r="J47" s="151" t="str">
        <f>IF(CenaCelkemVypocet=0,"",I47/CenaCelkemVypocet*100)</f>
        <v/>
      </c>
    </row>
    <row r="48" spans="1:10" ht="25.5" customHeight="1" x14ac:dyDescent="0.2">
      <c r="A48" s="136">
        <v>3</v>
      </c>
      <c r="B48" s="157" t="s">
        <v>65</v>
      </c>
      <c r="C48" s="147" t="s">
        <v>66</v>
      </c>
      <c r="D48" s="147"/>
      <c r="E48" s="147"/>
      <c r="F48" s="158">
        <f>'D.1 D.1.4.e Pol'!AE87</f>
        <v>0</v>
      </c>
      <c r="G48" s="150">
        <f>'D.1 D.1.4.e Pol'!AF87</f>
        <v>0</v>
      </c>
      <c r="H48" s="150">
        <f>(F48*SazbaDPH1/100)+(G48*SazbaDPH2/100)</f>
        <v>0</v>
      </c>
      <c r="I48" s="150">
        <f>F48+G48+H48</f>
        <v>0</v>
      </c>
      <c r="J48" s="151" t="str">
        <f>IF(CenaCelkemVypocet=0,"",I48/CenaCelkemVypocet*100)</f>
        <v/>
      </c>
    </row>
    <row r="49" spans="1:52" ht="25.5" customHeight="1" x14ac:dyDescent="0.2">
      <c r="A49" s="136">
        <v>3</v>
      </c>
      <c r="B49" s="157" t="s">
        <v>67</v>
      </c>
      <c r="C49" s="147" t="s">
        <v>68</v>
      </c>
      <c r="D49" s="147"/>
      <c r="E49" s="147"/>
      <c r="F49" s="158">
        <f>'D.1 D.1.4.g Pol'!AE73</f>
        <v>0</v>
      </c>
      <c r="G49" s="150">
        <f>'D.1 D.1.4.g Pol'!AF73</f>
        <v>0</v>
      </c>
      <c r="H49" s="150">
        <f>(F49*SazbaDPH1/100)+(G49*SazbaDPH2/100)</f>
        <v>0</v>
      </c>
      <c r="I49" s="150">
        <f>F49+G49+H49</f>
        <v>0</v>
      </c>
      <c r="J49" s="151" t="str">
        <f>IF(CenaCelkemVypocet=0,"",I49/CenaCelkemVypocet*100)</f>
        <v/>
      </c>
    </row>
    <row r="50" spans="1:52" ht="25.5" customHeight="1" x14ac:dyDescent="0.2">
      <c r="A50" s="136"/>
      <c r="B50" s="159" t="s">
        <v>69</v>
      </c>
      <c r="C50" s="160"/>
      <c r="D50" s="160"/>
      <c r="E50" s="161"/>
      <c r="F50" s="162">
        <f>SUMIF(A39:A49,"=1",F39:F49)</f>
        <v>0</v>
      </c>
      <c r="G50" s="163">
        <f>SUMIF(A39:A49,"=1",G39:G49)</f>
        <v>0</v>
      </c>
      <c r="H50" s="163">
        <f>SUMIF(A39:A49,"=1",H39:H49)</f>
        <v>0</v>
      </c>
      <c r="I50" s="163">
        <f>SUMIF(A39:A49,"=1",I39:I49)</f>
        <v>0</v>
      </c>
      <c r="J50" s="164">
        <f>SUMIF(A39:A49,"=1",J39:J49)</f>
        <v>0</v>
      </c>
    </row>
    <row r="52" spans="1:52" x14ac:dyDescent="0.2">
      <c r="A52" t="s">
        <v>71</v>
      </c>
      <c r="B52" t="s">
        <v>72</v>
      </c>
    </row>
    <row r="53" spans="1:52" x14ac:dyDescent="0.2">
      <c r="A53" t="s">
        <v>73</v>
      </c>
      <c r="B53" t="s">
        <v>74</v>
      </c>
    </row>
    <row r="54" spans="1:52" x14ac:dyDescent="0.2">
      <c r="B54" s="176" t="s">
        <v>75</v>
      </c>
      <c r="C54" s="176"/>
      <c r="D54" s="176"/>
      <c r="E54" s="176"/>
      <c r="F54" s="176"/>
      <c r="G54" s="176"/>
      <c r="H54" s="176"/>
      <c r="I54" s="176"/>
      <c r="J54" s="176"/>
      <c r="AZ54" s="175" t="str">
        <f>B54</f>
        <v>Popis rozpočtu: D.0 - Ostatní a vedlejší náklady</v>
      </c>
    </row>
    <row r="55" spans="1:52" x14ac:dyDescent="0.2">
      <c r="A55" t="s">
        <v>76</v>
      </c>
      <c r="B55" t="s">
        <v>75</v>
      </c>
    </row>
    <row r="56" spans="1:52" x14ac:dyDescent="0.2">
      <c r="A56" t="s">
        <v>73</v>
      </c>
      <c r="B56" t="s">
        <v>77</v>
      </c>
    </row>
    <row r="57" spans="1:52" x14ac:dyDescent="0.2">
      <c r="A57" t="s">
        <v>76</v>
      </c>
      <c r="B57" t="s">
        <v>78</v>
      </c>
    </row>
    <row r="58" spans="1:52" x14ac:dyDescent="0.2">
      <c r="A58" t="s">
        <v>76</v>
      </c>
      <c r="B58" t="s">
        <v>79</v>
      </c>
    </row>
    <row r="59" spans="1:52" x14ac:dyDescent="0.2">
      <c r="A59" t="s">
        <v>76</v>
      </c>
      <c r="B59" t="s">
        <v>80</v>
      </c>
    </row>
    <row r="60" spans="1:52" x14ac:dyDescent="0.2">
      <c r="A60" t="s">
        <v>76</v>
      </c>
      <c r="B60" t="s">
        <v>81</v>
      </c>
    </row>
    <row r="61" spans="1:52" x14ac:dyDescent="0.2">
      <c r="A61" t="s">
        <v>76</v>
      </c>
      <c r="B61" t="s">
        <v>82</v>
      </c>
    </row>
    <row r="62" spans="1:52" x14ac:dyDescent="0.2">
      <c r="A62" t="s">
        <v>76</v>
      </c>
      <c r="B62" t="s">
        <v>83</v>
      </c>
    </row>
    <row r="65" spans="1:10" ht="15.75" x14ac:dyDescent="0.25">
      <c r="B65" s="177" t="s">
        <v>84</v>
      </c>
    </row>
    <row r="67" spans="1:10" ht="25.5" customHeight="1" x14ac:dyDescent="0.2">
      <c r="A67" s="179"/>
      <c r="B67" s="182" t="s">
        <v>17</v>
      </c>
      <c r="C67" s="182" t="s">
        <v>5</v>
      </c>
      <c r="D67" s="183"/>
      <c r="E67" s="183"/>
      <c r="F67" s="184" t="s">
        <v>85</v>
      </c>
      <c r="G67" s="184"/>
      <c r="H67" s="184"/>
      <c r="I67" s="184" t="s">
        <v>29</v>
      </c>
      <c r="J67" s="184" t="s">
        <v>0</v>
      </c>
    </row>
    <row r="68" spans="1:10" ht="36.75" customHeight="1" x14ac:dyDescent="0.2">
      <c r="A68" s="180"/>
      <c r="B68" s="185" t="s">
        <v>86</v>
      </c>
      <c r="C68" s="186" t="s">
        <v>87</v>
      </c>
      <c r="D68" s="187"/>
      <c r="E68" s="187"/>
      <c r="F68" s="194" t="s">
        <v>24</v>
      </c>
      <c r="G68" s="195"/>
      <c r="H68" s="195"/>
      <c r="I68" s="195">
        <f>'D.1 D.1.1 Pol'!G8+'D.1 D.1.1-2 Pol'!G8</f>
        <v>0</v>
      </c>
      <c r="J68" s="191" t="str">
        <f>IF(I112=0,"",I68/I112*100)</f>
        <v/>
      </c>
    </row>
    <row r="69" spans="1:10" ht="36.75" customHeight="1" x14ac:dyDescent="0.2">
      <c r="A69" s="180"/>
      <c r="B69" s="185" t="s">
        <v>88</v>
      </c>
      <c r="C69" s="186" t="s">
        <v>89</v>
      </c>
      <c r="D69" s="187"/>
      <c r="E69" s="187"/>
      <c r="F69" s="194" t="s">
        <v>24</v>
      </c>
      <c r="G69" s="195"/>
      <c r="H69" s="195"/>
      <c r="I69" s="195">
        <f>'D.1 D.1.1-2 Pol'!G23</f>
        <v>0</v>
      </c>
      <c r="J69" s="191" t="str">
        <f>IF(I112=0,"",I69/I112*100)</f>
        <v/>
      </c>
    </row>
    <row r="70" spans="1:10" ht="36.75" customHeight="1" x14ac:dyDescent="0.2">
      <c r="A70" s="180"/>
      <c r="B70" s="185" t="s">
        <v>90</v>
      </c>
      <c r="C70" s="186" t="s">
        <v>91</v>
      </c>
      <c r="D70" s="187"/>
      <c r="E70" s="187"/>
      <c r="F70" s="194" t="s">
        <v>24</v>
      </c>
      <c r="G70" s="195"/>
      <c r="H70" s="195"/>
      <c r="I70" s="195">
        <f>'D.1 D.1.1-2 Pol'!G93</f>
        <v>0</v>
      </c>
      <c r="J70" s="191" t="str">
        <f>IF(I112=0,"",I70/I112*100)</f>
        <v/>
      </c>
    </row>
    <row r="71" spans="1:10" ht="36.75" customHeight="1" x14ac:dyDescent="0.2">
      <c r="A71" s="180"/>
      <c r="B71" s="185" t="s">
        <v>92</v>
      </c>
      <c r="C71" s="186" t="s">
        <v>93</v>
      </c>
      <c r="D71" s="187"/>
      <c r="E71" s="187"/>
      <c r="F71" s="194" t="s">
        <v>24</v>
      </c>
      <c r="G71" s="195"/>
      <c r="H71" s="195"/>
      <c r="I71" s="195">
        <f>'D.1 D.1.1-2 Pol'!G120</f>
        <v>0</v>
      </c>
      <c r="J71" s="191" t="str">
        <f>IF(I112=0,"",I71/I112*100)</f>
        <v/>
      </c>
    </row>
    <row r="72" spans="1:10" ht="36.75" customHeight="1" x14ac:dyDescent="0.2">
      <c r="A72" s="180"/>
      <c r="B72" s="185" t="s">
        <v>94</v>
      </c>
      <c r="C72" s="186" t="s">
        <v>95</v>
      </c>
      <c r="D72" s="187"/>
      <c r="E72" s="187"/>
      <c r="F72" s="194" t="s">
        <v>24</v>
      </c>
      <c r="G72" s="195"/>
      <c r="H72" s="195"/>
      <c r="I72" s="195">
        <f>'D.1 D.1.1-2 Pol'!G190</f>
        <v>0</v>
      </c>
      <c r="J72" s="191" t="str">
        <f>IF(I112=0,"",I72/I112*100)</f>
        <v/>
      </c>
    </row>
    <row r="73" spans="1:10" ht="36.75" customHeight="1" x14ac:dyDescent="0.2">
      <c r="A73" s="180"/>
      <c r="B73" s="185" t="s">
        <v>96</v>
      </c>
      <c r="C73" s="186" t="s">
        <v>97</v>
      </c>
      <c r="D73" s="187"/>
      <c r="E73" s="187"/>
      <c r="F73" s="194" t="s">
        <v>24</v>
      </c>
      <c r="G73" s="195"/>
      <c r="H73" s="195"/>
      <c r="I73" s="195">
        <f>'D.1 D.1.1-2 Pol'!G298</f>
        <v>0</v>
      </c>
      <c r="J73" s="191" t="str">
        <f>IF(I112=0,"",I73/I112*100)</f>
        <v/>
      </c>
    </row>
    <row r="74" spans="1:10" ht="36.75" customHeight="1" x14ac:dyDescent="0.2">
      <c r="A74" s="180"/>
      <c r="B74" s="185" t="s">
        <v>98</v>
      </c>
      <c r="C74" s="186" t="s">
        <v>99</v>
      </c>
      <c r="D74" s="187"/>
      <c r="E74" s="187"/>
      <c r="F74" s="194" t="s">
        <v>24</v>
      </c>
      <c r="G74" s="195"/>
      <c r="H74" s="195"/>
      <c r="I74" s="195">
        <f>'D.1 D.1.1 Pol'!G29+'D.1 D.1.1-2 Pol'!G342</f>
        <v>0</v>
      </c>
      <c r="J74" s="191" t="str">
        <f>IF(I112=0,"",I74/I112*100)</f>
        <v/>
      </c>
    </row>
    <row r="75" spans="1:10" ht="36.75" customHeight="1" x14ac:dyDescent="0.2">
      <c r="A75" s="180"/>
      <c r="B75" s="185" t="s">
        <v>100</v>
      </c>
      <c r="C75" s="186" t="s">
        <v>101</v>
      </c>
      <c r="D75" s="187"/>
      <c r="E75" s="187"/>
      <c r="F75" s="194" t="s">
        <v>24</v>
      </c>
      <c r="G75" s="195"/>
      <c r="H75" s="195"/>
      <c r="I75" s="195">
        <f>'D.1 D.1.1-2 Pol'!G384</f>
        <v>0</v>
      </c>
      <c r="J75" s="191" t="str">
        <f>IF(I112=0,"",I75/I112*100)</f>
        <v/>
      </c>
    </row>
    <row r="76" spans="1:10" ht="36.75" customHeight="1" x14ac:dyDescent="0.2">
      <c r="A76" s="180"/>
      <c r="B76" s="185" t="s">
        <v>102</v>
      </c>
      <c r="C76" s="186" t="s">
        <v>103</v>
      </c>
      <c r="D76" s="187"/>
      <c r="E76" s="187"/>
      <c r="F76" s="194" t="s">
        <v>24</v>
      </c>
      <c r="G76" s="195"/>
      <c r="H76" s="195"/>
      <c r="I76" s="195">
        <f>'D.1 D.1.1 Pol'!G62+'D.1 D.1.1-2 Pol'!G411</f>
        <v>0</v>
      </c>
      <c r="J76" s="191" t="str">
        <f>IF(I112=0,"",I76/I112*100)</f>
        <v/>
      </c>
    </row>
    <row r="77" spans="1:10" ht="36.75" customHeight="1" x14ac:dyDescent="0.2">
      <c r="A77" s="180"/>
      <c r="B77" s="185" t="s">
        <v>104</v>
      </c>
      <c r="C77" s="186" t="s">
        <v>105</v>
      </c>
      <c r="D77" s="187"/>
      <c r="E77" s="187"/>
      <c r="F77" s="194" t="s">
        <v>24</v>
      </c>
      <c r="G77" s="195"/>
      <c r="H77" s="195"/>
      <c r="I77" s="195">
        <f>'D.1 D.1.1 Pol'!G312+'D.1 D.1.1-2 Pol'!G424</f>
        <v>0</v>
      </c>
      <c r="J77" s="191" t="str">
        <f>IF(I112=0,"",I77/I112*100)</f>
        <v/>
      </c>
    </row>
    <row r="78" spans="1:10" ht="36.75" customHeight="1" x14ac:dyDescent="0.2">
      <c r="A78" s="180"/>
      <c r="B78" s="185" t="s">
        <v>106</v>
      </c>
      <c r="C78" s="186" t="s">
        <v>107</v>
      </c>
      <c r="D78" s="187"/>
      <c r="E78" s="187"/>
      <c r="F78" s="194" t="s">
        <v>25</v>
      </c>
      <c r="G78" s="195"/>
      <c r="H78" s="195"/>
      <c r="I78" s="195">
        <f>'D.1 D.1.1-2 Pol'!G431</f>
        <v>0</v>
      </c>
      <c r="J78" s="191" t="str">
        <f>IF(I112=0,"",I78/I112*100)</f>
        <v/>
      </c>
    </row>
    <row r="79" spans="1:10" ht="36.75" customHeight="1" x14ac:dyDescent="0.2">
      <c r="A79" s="180"/>
      <c r="B79" s="185" t="s">
        <v>108</v>
      </c>
      <c r="C79" s="186" t="s">
        <v>109</v>
      </c>
      <c r="D79" s="187"/>
      <c r="E79" s="187"/>
      <c r="F79" s="194" t="s">
        <v>25</v>
      </c>
      <c r="G79" s="195"/>
      <c r="H79" s="195"/>
      <c r="I79" s="195">
        <f>'D.1 D.1.1 Pol'!G318+'D.1 D.1.1-2 Pol'!G523</f>
        <v>0</v>
      </c>
      <c r="J79" s="191" t="str">
        <f>IF(I112=0,"",I79/I112*100)</f>
        <v/>
      </c>
    </row>
    <row r="80" spans="1:10" ht="36.75" customHeight="1" x14ac:dyDescent="0.2">
      <c r="A80" s="180"/>
      <c r="B80" s="185" t="s">
        <v>110</v>
      </c>
      <c r="C80" s="186" t="s">
        <v>111</v>
      </c>
      <c r="D80" s="187"/>
      <c r="E80" s="187"/>
      <c r="F80" s="194" t="s">
        <v>25</v>
      </c>
      <c r="G80" s="195"/>
      <c r="H80" s="195"/>
      <c r="I80" s="195">
        <f>'D.1 D.1.1-2 Pol'!G538</f>
        <v>0</v>
      </c>
      <c r="J80" s="191" t="str">
        <f>IF(I112=0,"",I80/I112*100)</f>
        <v/>
      </c>
    </row>
    <row r="81" spans="1:10" ht="36.75" customHeight="1" x14ac:dyDescent="0.2">
      <c r="A81" s="180"/>
      <c r="B81" s="185" t="s">
        <v>112</v>
      </c>
      <c r="C81" s="186" t="s">
        <v>113</v>
      </c>
      <c r="D81" s="187"/>
      <c r="E81" s="187"/>
      <c r="F81" s="194" t="s">
        <v>25</v>
      </c>
      <c r="G81" s="195"/>
      <c r="H81" s="195"/>
      <c r="I81" s="195">
        <f>'D.1 D.1.1 Pol'!G330</f>
        <v>0</v>
      </c>
      <c r="J81" s="191" t="str">
        <f>IF(I112=0,"",I81/I112*100)</f>
        <v/>
      </c>
    </row>
    <row r="82" spans="1:10" ht="36.75" customHeight="1" x14ac:dyDescent="0.2">
      <c r="A82" s="180"/>
      <c r="B82" s="185" t="s">
        <v>112</v>
      </c>
      <c r="C82" s="186" t="s">
        <v>114</v>
      </c>
      <c r="D82" s="187"/>
      <c r="E82" s="187"/>
      <c r="F82" s="194" t="s">
        <v>25</v>
      </c>
      <c r="G82" s="195"/>
      <c r="H82" s="195"/>
      <c r="I82" s="195">
        <f>'D.1 D.1.4.e Pol'!G8</f>
        <v>0</v>
      </c>
      <c r="J82" s="191" t="str">
        <f>IF(I112=0,"",I82/I112*100)</f>
        <v/>
      </c>
    </row>
    <row r="83" spans="1:10" ht="36.75" customHeight="1" x14ac:dyDescent="0.2">
      <c r="A83" s="180"/>
      <c r="B83" s="185" t="s">
        <v>115</v>
      </c>
      <c r="C83" s="186" t="s">
        <v>116</v>
      </c>
      <c r="D83" s="187"/>
      <c r="E83" s="187"/>
      <c r="F83" s="194" t="s">
        <v>25</v>
      </c>
      <c r="G83" s="195"/>
      <c r="H83" s="195"/>
      <c r="I83" s="195">
        <f>'D.1 D.1.4.e Pol'!G55</f>
        <v>0</v>
      </c>
      <c r="J83" s="191" t="str">
        <f>IF(I112=0,"",I83/I112*100)</f>
        <v/>
      </c>
    </row>
    <row r="84" spans="1:10" ht="36.75" customHeight="1" x14ac:dyDescent="0.2">
      <c r="A84" s="180"/>
      <c r="B84" s="185" t="s">
        <v>117</v>
      </c>
      <c r="C84" s="186" t="s">
        <v>118</v>
      </c>
      <c r="D84" s="187"/>
      <c r="E84" s="187"/>
      <c r="F84" s="194" t="s">
        <v>25</v>
      </c>
      <c r="G84" s="195"/>
      <c r="H84" s="195"/>
      <c r="I84" s="195">
        <f>'D.1 D.1.4.e Pol'!G28</f>
        <v>0</v>
      </c>
      <c r="J84" s="191" t="str">
        <f>IF(I112=0,"",I84/I112*100)</f>
        <v/>
      </c>
    </row>
    <row r="85" spans="1:10" ht="36.75" customHeight="1" x14ac:dyDescent="0.2">
      <c r="A85" s="180"/>
      <c r="B85" s="185" t="s">
        <v>119</v>
      </c>
      <c r="C85" s="186" t="s">
        <v>120</v>
      </c>
      <c r="D85" s="187"/>
      <c r="E85" s="187"/>
      <c r="F85" s="194" t="s">
        <v>25</v>
      </c>
      <c r="G85" s="195"/>
      <c r="H85" s="195"/>
      <c r="I85" s="195">
        <f>'D.1 D.1.1 Pol'!G334+'D.1 D.1.4.e Pol'!G76</f>
        <v>0</v>
      </c>
      <c r="J85" s="191" t="str">
        <f>IF(I112=0,"",I85/I112*100)</f>
        <v/>
      </c>
    </row>
    <row r="86" spans="1:10" ht="36.75" customHeight="1" x14ac:dyDescent="0.2">
      <c r="A86" s="180"/>
      <c r="B86" s="185" t="s">
        <v>121</v>
      </c>
      <c r="C86" s="186" t="s">
        <v>122</v>
      </c>
      <c r="D86" s="187"/>
      <c r="E86" s="187"/>
      <c r="F86" s="194" t="s">
        <v>25</v>
      </c>
      <c r="G86" s="195"/>
      <c r="H86" s="195"/>
      <c r="I86" s="195">
        <f>'D.1 D.1.4.a Pol'!G28</f>
        <v>0</v>
      </c>
      <c r="J86" s="191" t="str">
        <f>IF(I112=0,"",I86/I112*100)</f>
        <v/>
      </c>
    </row>
    <row r="87" spans="1:10" ht="36.75" customHeight="1" x14ac:dyDescent="0.2">
      <c r="A87" s="180"/>
      <c r="B87" s="185" t="s">
        <v>123</v>
      </c>
      <c r="C87" s="186" t="s">
        <v>124</v>
      </c>
      <c r="D87" s="187"/>
      <c r="E87" s="187"/>
      <c r="F87" s="194" t="s">
        <v>25</v>
      </c>
      <c r="G87" s="195"/>
      <c r="H87" s="195"/>
      <c r="I87" s="195">
        <f>'D.1 D.1.4.a Pol'!G8</f>
        <v>0</v>
      </c>
      <c r="J87" s="191" t="str">
        <f>IF(I112=0,"",I87/I112*100)</f>
        <v/>
      </c>
    </row>
    <row r="88" spans="1:10" ht="36.75" customHeight="1" x14ac:dyDescent="0.2">
      <c r="A88" s="180"/>
      <c r="B88" s="185" t="s">
        <v>125</v>
      </c>
      <c r="C88" s="186" t="s">
        <v>126</v>
      </c>
      <c r="D88" s="187"/>
      <c r="E88" s="187"/>
      <c r="F88" s="194" t="s">
        <v>25</v>
      </c>
      <c r="G88" s="195"/>
      <c r="H88" s="195"/>
      <c r="I88" s="195">
        <f>'D.1 D.1.4.a Pol'!G54</f>
        <v>0</v>
      </c>
      <c r="J88" s="191" t="str">
        <f>IF(I112=0,"",I88/I112*100)</f>
        <v/>
      </c>
    </row>
    <row r="89" spans="1:10" ht="36.75" customHeight="1" x14ac:dyDescent="0.2">
      <c r="A89" s="180"/>
      <c r="B89" s="185" t="s">
        <v>127</v>
      </c>
      <c r="C89" s="186" t="s">
        <v>128</v>
      </c>
      <c r="D89" s="187"/>
      <c r="E89" s="187"/>
      <c r="F89" s="194" t="s">
        <v>25</v>
      </c>
      <c r="G89" s="195"/>
      <c r="H89" s="195"/>
      <c r="I89" s="195">
        <f>'D.1 D.1.1 Pol'!G344+'D.1 D.1.1-2 Pol'!G597</f>
        <v>0</v>
      </c>
      <c r="J89" s="191" t="str">
        <f>IF(I112=0,"",I89/I112*100)</f>
        <v/>
      </c>
    </row>
    <row r="90" spans="1:10" ht="36.75" customHeight="1" x14ac:dyDescent="0.2">
      <c r="A90" s="180"/>
      <c r="B90" s="185" t="s">
        <v>129</v>
      </c>
      <c r="C90" s="186" t="s">
        <v>130</v>
      </c>
      <c r="D90" s="187"/>
      <c r="E90" s="187"/>
      <c r="F90" s="194" t="s">
        <v>25</v>
      </c>
      <c r="G90" s="195"/>
      <c r="H90" s="195"/>
      <c r="I90" s="195">
        <f>'D.1 D.1.1 Pol'!G371+'D.1 D.1.1-2 Pol'!G718</f>
        <v>0</v>
      </c>
      <c r="J90" s="191" t="str">
        <f>IF(I112=0,"",I90/I112*100)</f>
        <v/>
      </c>
    </row>
    <row r="91" spans="1:10" ht="36.75" customHeight="1" x14ac:dyDescent="0.2">
      <c r="A91" s="180"/>
      <c r="B91" s="185" t="s">
        <v>131</v>
      </c>
      <c r="C91" s="186" t="s">
        <v>132</v>
      </c>
      <c r="D91" s="187"/>
      <c r="E91" s="187"/>
      <c r="F91" s="194" t="s">
        <v>25</v>
      </c>
      <c r="G91" s="195"/>
      <c r="H91" s="195"/>
      <c r="I91" s="195">
        <f>'D.1 D.1.1-2 Pol'!G1032</f>
        <v>0</v>
      </c>
      <c r="J91" s="191" t="str">
        <f>IF(I112=0,"",I91/I112*100)</f>
        <v/>
      </c>
    </row>
    <row r="92" spans="1:10" ht="36.75" customHeight="1" x14ac:dyDescent="0.2">
      <c r="A92" s="180"/>
      <c r="B92" s="185" t="s">
        <v>133</v>
      </c>
      <c r="C92" s="186" t="s">
        <v>134</v>
      </c>
      <c r="D92" s="187"/>
      <c r="E92" s="187"/>
      <c r="F92" s="194" t="s">
        <v>25</v>
      </c>
      <c r="G92" s="195"/>
      <c r="H92" s="195"/>
      <c r="I92" s="195">
        <f>'D.1 D.1.1-2 Pol'!G1059</f>
        <v>0</v>
      </c>
      <c r="J92" s="191" t="str">
        <f>IF(I112=0,"",I92/I112*100)</f>
        <v/>
      </c>
    </row>
    <row r="93" spans="1:10" ht="36.75" customHeight="1" x14ac:dyDescent="0.2">
      <c r="A93" s="180"/>
      <c r="B93" s="185" t="s">
        <v>135</v>
      </c>
      <c r="C93" s="186" t="s">
        <v>136</v>
      </c>
      <c r="D93" s="187"/>
      <c r="E93" s="187"/>
      <c r="F93" s="194" t="s">
        <v>25</v>
      </c>
      <c r="G93" s="195"/>
      <c r="H93" s="195"/>
      <c r="I93" s="195">
        <f>'D.1 D.1.1 Pol'!G427+'D.1 D.1.1-2 Pol'!G1605</f>
        <v>0</v>
      </c>
      <c r="J93" s="191" t="str">
        <f>IF(I112=0,"",I93/I112*100)</f>
        <v/>
      </c>
    </row>
    <row r="94" spans="1:10" ht="36.75" customHeight="1" x14ac:dyDescent="0.2">
      <c r="A94" s="180"/>
      <c r="B94" s="185" t="s">
        <v>137</v>
      </c>
      <c r="C94" s="186" t="s">
        <v>138</v>
      </c>
      <c r="D94" s="187"/>
      <c r="E94" s="187"/>
      <c r="F94" s="194" t="s">
        <v>25</v>
      </c>
      <c r="G94" s="195"/>
      <c r="H94" s="195"/>
      <c r="I94" s="195">
        <f>'D.1 D.1.1-2 Pol'!G1818</f>
        <v>0</v>
      </c>
      <c r="J94" s="191" t="str">
        <f>IF(I112=0,"",I94/I112*100)</f>
        <v/>
      </c>
    </row>
    <row r="95" spans="1:10" ht="36.75" customHeight="1" x14ac:dyDescent="0.2">
      <c r="A95" s="180"/>
      <c r="B95" s="185" t="s">
        <v>139</v>
      </c>
      <c r="C95" s="186" t="s">
        <v>140</v>
      </c>
      <c r="D95" s="187"/>
      <c r="E95" s="187"/>
      <c r="F95" s="194" t="s">
        <v>25</v>
      </c>
      <c r="G95" s="195"/>
      <c r="H95" s="195"/>
      <c r="I95" s="195">
        <f>'D.1 D.1.1 Pol'!G446</f>
        <v>0</v>
      </c>
      <c r="J95" s="191" t="str">
        <f>IF(I112=0,"",I95/I112*100)</f>
        <v/>
      </c>
    </row>
    <row r="96" spans="1:10" ht="36.75" customHeight="1" x14ac:dyDescent="0.2">
      <c r="A96" s="180"/>
      <c r="B96" s="185" t="s">
        <v>141</v>
      </c>
      <c r="C96" s="186" t="s">
        <v>142</v>
      </c>
      <c r="D96" s="187"/>
      <c r="E96" s="187"/>
      <c r="F96" s="194" t="s">
        <v>25</v>
      </c>
      <c r="G96" s="195"/>
      <c r="H96" s="195"/>
      <c r="I96" s="195">
        <f>'D.1 D.1.1 Pol'!G457+'D.1 D.1.1-2 Pol'!G1861</f>
        <v>0</v>
      </c>
      <c r="J96" s="191" t="str">
        <f>IF(I112=0,"",I96/I112*100)</f>
        <v/>
      </c>
    </row>
    <row r="97" spans="1:10" ht="36.75" customHeight="1" x14ac:dyDescent="0.2">
      <c r="A97" s="180"/>
      <c r="B97" s="185" t="s">
        <v>143</v>
      </c>
      <c r="C97" s="186" t="s">
        <v>144</v>
      </c>
      <c r="D97" s="187"/>
      <c r="E97" s="187"/>
      <c r="F97" s="194" t="s">
        <v>25</v>
      </c>
      <c r="G97" s="195"/>
      <c r="H97" s="195"/>
      <c r="I97" s="195">
        <f>'D.1 D.1.1-2 Pol'!G1922</f>
        <v>0</v>
      </c>
      <c r="J97" s="191" t="str">
        <f>IF(I112=0,"",I97/I112*100)</f>
        <v/>
      </c>
    </row>
    <row r="98" spans="1:10" ht="36.75" customHeight="1" x14ac:dyDescent="0.2">
      <c r="A98" s="180"/>
      <c r="B98" s="185" t="s">
        <v>145</v>
      </c>
      <c r="C98" s="186" t="s">
        <v>146</v>
      </c>
      <c r="D98" s="187"/>
      <c r="E98" s="187"/>
      <c r="F98" s="194" t="s">
        <v>25</v>
      </c>
      <c r="G98" s="195"/>
      <c r="H98" s="195"/>
      <c r="I98" s="195">
        <f>'D.1 D.1.1-2 Pol'!G1929</f>
        <v>0</v>
      </c>
      <c r="J98" s="191" t="str">
        <f>IF(I112=0,"",I98/I112*100)</f>
        <v/>
      </c>
    </row>
    <row r="99" spans="1:10" ht="36.75" customHeight="1" x14ac:dyDescent="0.2">
      <c r="A99" s="180"/>
      <c r="B99" s="185" t="s">
        <v>147</v>
      </c>
      <c r="C99" s="186" t="s">
        <v>148</v>
      </c>
      <c r="D99" s="187"/>
      <c r="E99" s="187"/>
      <c r="F99" s="194" t="s">
        <v>25</v>
      </c>
      <c r="G99" s="195"/>
      <c r="H99" s="195"/>
      <c r="I99" s="195">
        <f>'D.1 D.1.1 Pol'!G469+'D.1 D.1.1-2 Pol'!G1977</f>
        <v>0</v>
      </c>
      <c r="J99" s="191" t="str">
        <f>IF(I112=0,"",I99/I112*100)</f>
        <v/>
      </c>
    </row>
    <row r="100" spans="1:10" ht="36.75" customHeight="1" x14ac:dyDescent="0.2">
      <c r="A100" s="180"/>
      <c r="B100" s="185" t="s">
        <v>149</v>
      </c>
      <c r="C100" s="186" t="s">
        <v>150</v>
      </c>
      <c r="D100" s="187"/>
      <c r="E100" s="187"/>
      <c r="F100" s="194" t="s">
        <v>25</v>
      </c>
      <c r="G100" s="195"/>
      <c r="H100" s="195"/>
      <c r="I100" s="195">
        <f>'D.1 D.1.1-2 Pol'!G1985</f>
        <v>0</v>
      </c>
      <c r="J100" s="191" t="str">
        <f>IF(I112=0,"",I100/I112*100)</f>
        <v/>
      </c>
    </row>
    <row r="101" spans="1:10" ht="36.75" customHeight="1" x14ac:dyDescent="0.2">
      <c r="A101" s="180"/>
      <c r="B101" s="185" t="s">
        <v>151</v>
      </c>
      <c r="C101" s="186" t="s">
        <v>152</v>
      </c>
      <c r="D101" s="187"/>
      <c r="E101" s="187"/>
      <c r="F101" s="194" t="s">
        <v>25</v>
      </c>
      <c r="G101" s="195"/>
      <c r="H101" s="195"/>
      <c r="I101" s="195">
        <f>'D.1 D.1.1 Pol'!G477</f>
        <v>0</v>
      </c>
      <c r="J101" s="191" t="str">
        <f>IF(I112=0,"",I101/I112*100)</f>
        <v/>
      </c>
    </row>
    <row r="102" spans="1:10" ht="36.75" customHeight="1" x14ac:dyDescent="0.2">
      <c r="A102" s="180"/>
      <c r="B102" s="185" t="s">
        <v>153</v>
      </c>
      <c r="C102" s="186" t="s">
        <v>154</v>
      </c>
      <c r="D102" s="187"/>
      <c r="E102" s="187"/>
      <c r="F102" s="194" t="s">
        <v>25</v>
      </c>
      <c r="G102" s="195"/>
      <c r="H102" s="195"/>
      <c r="I102" s="195">
        <f>'D.1 D.1.1-2 Pol'!G1996</f>
        <v>0</v>
      </c>
      <c r="J102" s="191" t="str">
        <f>IF(I112=0,"",I102/I112*100)</f>
        <v/>
      </c>
    </row>
    <row r="103" spans="1:10" ht="36.75" customHeight="1" x14ac:dyDescent="0.2">
      <c r="A103" s="180"/>
      <c r="B103" s="185" t="s">
        <v>155</v>
      </c>
      <c r="C103" s="186" t="s">
        <v>156</v>
      </c>
      <c r="D103" s="187"/>
      <c r="E103" s="187"/>
      <c r="F103" s="194" t="s">
        <v>26</v>
      </c>
      <c r="G103" s="195"/>
      <c r="H103" s="195"/>
      <c r="I103" s="195">
        <f>'D.1 D.1.4.g Pol'!G8</f>
        <v>0</v>
      </c>
      <c r="J103" s="191" t="str">
        <f>IF(I112=0,"",I103/I112*100)</f>
        <v/>
      </c>
    </row>
    <row r="104" spans="1:10" ht="36.75" customHeight="1" x14ac:dyDescent="0.2">
      <c r="A104" s="180"/>
      <c r="B104" s="185" t="s">
        <v>157</v>
      </c>
      <c r="C104" s="186" t="s">
        <v>158</v>
      </c>
      <c r="D104" s="187"/>
      <c r="E104" s="187"/>
      <c r="F104" s="194" t="s">
        <v>26</v>
      </c>
      <c r="G104" s="195"/>
      <c r="H104" s="195"/>
      <c r="I104" s="195">
        <f>'D.1 D.1.4.g Pol'!G60</f>
        <v>0</v>
      </c>
      <c r="J104" s="191" t="str">
        <f>IF(I112=0,"",I104/I112*100)</f>
        <v/>
      </c>
    </row>
    <row r="105" spans="1:10" ht="36.75" customHeight="1" x14ac:dyDescent="0.2">
      <c r="A105" s="180"/>
      <c r="B105" s="185" t="s">
        <v>159</v>
      </c>
      <c r="C105" s="186" t="s">
        <v>160</v>
      </c>
      <c r="D105" s="187"/>
      <c r="E105" s="187"/>
      <c r="F105" s="194" t="s">
        <v>26</v>
      </c>
      <c r="G105" s="195"/>
      <c r="H105" s="195"/>
      <c r="I105" s="195">
        <f>'D.1 D.1.4.g Pol'!G66</f>
        <v>0</v>
      </c>
      <c r="J105" s="191" t="str">
        <f>IF(I112=0,"",I105/I112*100)</f>
        <v/>
      </c>
    </row>
    <row r="106" spans="1:10" ht="36.75" customHeight="1" x14ac:dyDescent="0.2">
      <c r="A106" s="180"/>
      <c r="B106" s="185" t="s">
        <v>161</v>
      </c>
      <c r="C106" s="186" t="s">
        <v>162</v>
      </c>
      <c r="D106" s="187"/>
      <c r="E106" s="187"/>
      <c r="F106" s="194" t="s">
        <v>26</v>
      </c>
      <c r="G106" s="195"/>
      <c r="H106" s="195"/>
      <c r="I106" s="195">
        <f>'D.1 D.1.4.c Pol'!G8</f>
        <v>0</v>
      </c>
      <c r="J106" s="191" t="str">
        <f>IF(I112=0,"",I106/I112*100)</f>
        <v/>
      </c>
    </row>
    <row r="107" spans="1:10" ht="36.75" customHeight="1" x14ac:dyDescent="0.2">
      <c r="A107" s="180"/>
      <c r="B107" s="185" t="s">
        <v>163</v>
      </c>
      <c r="C107" s="186" t="s">
        <v>164</v>
      </c>
      <c r="D107" s="187"/>
      <c r="E107" s="187"/>
      <c r="F107" s="194" t="s">
        <v>26</v>
      </c>
      <c r="G107" s="195"/>
      <c r="H107" s="195"/>
      <c r="I107" s="195">
        <f>'D.1 D.1.4.c Pol'!G21</f>
        <v>0</v>
      </c>
      <c r="J107" s="191" t="str">
        <f>IF(I112=0,"",I107/I112*100)</f>
        <v/>
      </c>
    </row>
    <row r="108" spans="1:10" ht="36.75" customHeight="1" x14ac:dyDescent="0.2">
      <c r="A108" s="180"/>
      <c r="B108" s="185" t="s">
        <v>165</v>
      </c>
      <c r="C108" s="186" t="s">
        <v>166</v>
      </c>
      <c r="D108" s="187"/>
      <c r="E108" s="187"/>
      <c r="F108" s="194" t="s">
        <v>26</v>
      </c>
      <c r="G108" s="195"/>
      <c r="H108" s="195"/>
      <c r="I108" s="195">
        <f>'D.1 D.1.4.c Pol'!G29</f>
        <v>0</v>
      </c>
      <c r="J108" s="191" t="str">
        <f>IF(I112=0,"",I108/I112*100)</f>
        <v/>
      </c>
    </row>
    <row r="109" spans="1:10" ht="36.75" customHeight="1" x14ac:dyDescent="0.2">
      <c r="A109" s="180"/>
      <c r="B109" s="185" t="s">
        <v>167</v>
      </c>
      <c r="C109" s="186" t="s">
        <v>168</v>
      </c>
      <c r="D109" s="187"/>
      <c r="E109" s="187"/>
      <c r="F109" s="194" t="s">
        <v>169</v>
      </c>
      <c r="G109" s="195"/>
      <c r="H109" s="195"/>
      <c r="I109" s="195">
        <f>'D.1 D.1.1 Pol'!G486+'D.1 D.1.1-2 Pol'!G2013</f>
        <v>0</v>
      </c>
      <c r="J109" s="191" t="str">
        <f>IF(I112=0,"",I109/I112*100)</f>
        <v/>
      </c>
    </row>
    <row r="110" spans="1:10" ht="36.75" customHeight="1" x14ac:dyDescent="0.2">
      <c r="A110" s="180"/>
      <c r="B110" s="185" t="s">
        <v>170</v>
      </c>
      <c r="C110" s="186" t="s">
        <v>27</v>
      </c>
      <c r="D110" s="187"/>
      <c r="E110" s="187"/>
      <c r="F110" s="194" t="s">
        <v>170</v>
      </c>
      <c r="G110" s="195"/>
      <c r="H110" s="195"/>
      <c r="I110" s="195">
        <f>'00 D.0 Naklady'!G8</f>
        <v>0</v>
      </c>
      <c r="J110" s="191" t="str">
        <f>IF(I112=0,"",I110/I112*100)</f>
        <v/>
      </c>
    </row>
    <row r="111" spans="1:10" ht="36.75" customHeight="1" x14ac:dyDescent="0.2">
      <c r="A111" s="180"/>
      <c r="B111" s="185" t="s">
        <v>171</v>
      </c>
      <c r="C111" s="186" t="s">
        <v>28</v>
      </c>
      <c r="D111" s="187"/>
      <c r="E111" s="187"/>
      <c r="F111" s="194" t="s">
        <v>171</v>
      </c>
      <c r="G111" s="195"/>
      <c r="H111" s="195"/>
      <c r="I111" s="195">
        <f>'00 D.0 Naklady'!G22</f>
        <v>0</v>
      </c>
      <c r="J111" s="191" t="str">
        <f>IF(I112=0,"",I111/I112*100)</f>
        <v/>
      </c>
    </row>
    <row r="112" spans="1:10" ht="25.5" customHeight="1" x14ac:dyDescent="0.2">
      <c r="A112" s="181"/>
      <c r="B112" s="188" t="s">
        <v>1</v>
      </c>
      <c r="C112" s="189"/>
      <c r="D112" s="190"/>
      <c r="E112" s="190"/>
      <c r="F112" s="196"/>
      <c r="G112" s="197"/>
      <c r="H112" s="197"/>
      <c r="I112" s="197">
        <f>SUM(I68:I111)</f>
        <v>0</v>
      </c>
      <c r="J112" s="192">
        <f>SUM(J68:J111)</f>
        <v>0</v>
      </c>
    </row>
    <row r="113" spans="6:10" x14ac:dyDescent="0.2">
      <c r="F113" s="135"/>
      <c r="G113" s="135"/>
      <c r="H113" s="135"/>
      <c r="I113" s="135"/>
      <c r="J113" s="193"/>
    </row>
    <row r="114" spans="6:10" x14ac:dyDescent="0.2">
      <c r="F114" s="135"/>
      <c r="G114" s="135"/>
      <c r="H114" s="135"/>
      <c r="I114" s="135"/>
      <c r="J114" s="193"/>
    </row>
    <row r="115" spans="6:10" x14ac:dyDescent="0.2">
      <c r="F115" s="135"/>
      <c r="G115" s="135"/>
      <c r="H115" s="135"/>
      <c r="I115" s="135"/>
      <c r="J115" s="193"/>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10:E110"/>
    <mergeCell ref="C111:E111"/>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49:E49"/>
    <mergeCell ref="B50:E50"/>
    <mergeCell ref="B54:J54"/>
    <mergeCell ref="C68:E68"/>
    <mergeCell ref="C69:E6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172</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175</v>
      </c>
      <c r="C3" s="203" t="s">
        <v>52</v>
      </c>
      <c r="D3" s="201"/>
      <c r="E3" s="201"/>
      <c r="F3" s="201"/>
      <c r="G3" s="202"/>
      <c r="AC3" s="178" t="s">
        <v>176</v>
      </c>
      <c r="AG3" t="s">
        <v>177</v>
      </c>
    </row>
    <row r="4" spans="1:60" ht="24.95" customHeight="1" x14ac:dyDescent="0.2">
      <c r="A4" s="204" t="s">
        <v>9</v>
      </c>
      <c r="B4" s="205" t="s">
        <v>53</v>
      </c>
      <c r="C4" s="206" t="s">
        <v>52</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170</v>
      </c>
      <c r="C8" s="253" t="s">
        <v>27</v>
      </c>
      <c r="D8" s="231"/>
      <c r="E8" s="232"/>
      <c r="F8" s="233"/>
      <c r="G8" s="233">
        <f>SUMIF(AG9:AG21,"&lt;&gt;NOR",G9:G21)</f>
        <v>0</v>
      </c>
      <c r="H8" s="233"/>
      <c r="I8" s="233">
        <f>SUM(I9:I21)</f>
        <v>0</v>
      </c>
      <c r="J8" s="233"/>
      <c r="K8" s="233">
        <f>SUM(K9:K21)</f>
        <v>0</v>
      </c>
      <c r="L8" s="233"/>
      <c r="M8" s="233">
        <f>SUM(M9:M21)</f>
        <v>0</v>
      </c>
      <c r="N8" s="232"/>
      <c r="O8" s="232">
        <f>SUM(O9:O21)</f>
        <v>0</v>
      </c>
      <c r="P8" s="232"/>
      <c r="Q8" s="232">
        <f>SUM(Q9:Q21)</f>
        <v>0</v>
      </c>
      <c r="R8" s="233"/>
      <c r="S8" s="233"/>
      <c r="T8" s="234"/>
      <c r="U8" s="228"/>
      <c r="V8" s="228">
        <f>SUM(V9:V21)</f>
        <v>0</v>
      </c>
      <c r="W8" s="228"/>
      <c r="X8" s="228"/>
      <c r="Y8" s="228"/>
      <c r="AG8" t="s">
        <v>202</v>
      </c>
    </row>
    <row r="9" spans="1:60" outlineLevel="1" x14ac:dyDescent="0.2">
      <c r="A9" s="236">
        <v>1</v>
      </c>
      <c r="B9" s="237" t="s">
        <v>203</v>
      </c>
      <c r="C9" s="254" t="s">
        <v>204</v>
      </c>
      <c r="D9" s="238" t="s">
        <v>205</v>
      </c>
      <c r="E9" s="239">
        <v>1</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206</v>
      </c>
      <c r="T9" s="242" t="s">
        <v>207</v>
      </c>
      <c r="U9" s="224">
        <v>0</v>
      </c>
      <c r="V9" s="224">
        <f>ROUND(E9*U9,2)</f>
        <v>0</v>
      </c>
      <c r="W9" s="224"/>
      <c r="X9" s="224" t="s">
        <v>208</v>
      </c>
      <c r="Y9" s="224" t="s">
        <v>209</v>
      </c>
      <c r="Z9" s="214"/>
      <c r="AA9" s="214"/>
      <c r="AB9" s="214"/>
      <c r="AC9" s="214"/>
      <c r="AD9" s="214"/>
      <c r="AE9" s="214"/>
      <c r="AF9" s="214"/>
      <c r="AG9" s="214" t="s">
        <v>210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211</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6">
        <v>2</v>
      </c>
      <c r="B11" s="237" t="s">
        <v>213</v>
      </c>
      <c r="C11" s="254" t="s">
        <v>214</v>
      </c>
      <c r="D11" s="238" t="s">
        <v>205</v>
      </c>
      <c r="E11" s="239">
        <v>1</v>
      </c>
      <c r="F11" s="240"/>
      <c r="G11" s="241">
        <f>ROUND(E11*F11,2)</f>
        <v>0</v>
      </c>
      <c r="H11" s="240"/>
      <c r="I11" s="241">
        <f>ROUND(E11*H11,2)</f>
        <v>0</v>
      </c>
      <c r="J11" s="240"/>
      <c r="K11" s="241">
        <f>ROUND(E11*J11,2)</f>
        <v>0</v>
      </c>
      <c r="L11" s="241">
        <v>15</v>
      </c>
      <c r="M11" s="241">
        <f>G11*(1+L11/100)</f>
        <v>0</v>
      </c>
      <c r="N11" s="239">
        <v>0</v>
      </c>
      <c r="O11" s="239">
        <f>ROUND(E11*N11,2)</f>
        <v>0</v>
      </c>
      <c r="P11" s="239">
        <v>0</v>
      </c>
      <c r="Q11" s="239">
        <f>ROUND(E11*P11,2)</f>
        <v>0</v>
      </c>
      <c r="R11" s="241"/>
      <c r="S11" s="241" t="s">
        <v>206</v>
      </c>
      <c r="T11" s="242" t="s">
        <v>207</v>
      </c>
      <c r="U11" s="224">
        <v>0</v>
      </c>
      <c r="V11" s="224">
        <f>ROUND(E11*U11,2)</f>
        <v>0</v>
      </c>
      <c r="W11" s="224"/>
      <c r="X11" s="224" t="s">
        <v>208</v>
      </c>
      <c r="Y11" s="224" t="s">
        <v>209</v>
      </c>
      <c r="Z11" s="214"/>
      <c r="AA11" s="214"/>
      <c r="AB11" s="214"/>
      <c r="AC11" s="214"/>
      <c r="AD11" s="214"/>
      <c r="AE11" s="214"/>
      <c r="AF11" s="214"/>
      <c r="AG11" s="214" t="s">
        <v>210</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2" x14ac:dyDescent="0.2">
      <c r="A12" s="221"/>
      <c r="B12" s="222"/>
      <c r="C12" s="255" t="s">
        <v>215</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212</v>
      </c>
      <c r="AH12" s="214"/>
      <c r="AI12" s="214"/>
      <c r="AJ12" s="214"/>
      <c r="AK12" s="214"/>
      <c r="AL12" s="214"/>
      <c r="AM12" s="214"/>
      <c r="AN12" s="214"/>
      <c r="AO12" s="214"/>
      <c r="AP12" s="214"/>
      <c r="AQ12" s="214"/>
      <c r="AR12" s="214"/>
      <c r="AS12" s="214"/>
      <c r="AT12" s="214"/>
      <c r="AU12" s="214"/>
      <c r="AV12" s="214"/>
      <c r="AW12" s="214"/>
      <c r="AX12" s="214"/>
      <c r="AY12" s="214"/>
      <c r="AZ12" s="214"/>
      <c r="BA12" s="244" t="str">
        <f>C12</f>
        <v>Náklady na ztížené provádění stavebních prací v důsledku nepřerušeného provozu na staveništi nebo v případech nepřerušeného provozu v objektech v nichž se stavební práce provádí.</v>
      </c>
      <c r="BB12" s="214"/>
      <c r="BC12" s="214"/>
      <c r="BD12" s="214"/>
      <c r="BE12" s="214"/>
      <c r="BF12" s="214"/>
      <c r="BG12" s="214"/>
      <c r="BH12" s="214"/>
    </row>
    <row r="13" spans="1:60" outlineLevel="1" x14ac:dyDescent="0.2">
      <c r="A13" s="245">
        <v>3</v>
      </c>
      <c r="B13" s="246" t="s">
        <v>216</v>
      </c>
      <c r="C13" s="256" t="s">
        <v>217</v>
      </c>
      <c r="D13" s="247" t="s">
        <v>205</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206</v>
      </c>
      <c r="T13" s="251" t="s">
        <v>207</v>
      </c>
      <c r="U13" s="224">
        <v>0</v>
      </c>
      <c r="V13" s="224">
        <f>ROUND(E13*U13,2)</f>
        <v>0</v>
      </c>
      <c r="W13" s="224"/>
      <c r="X13" s="224" t="s">
        <v>208</v>
      </c>
      <c r="Y13" s="224" t="s">
        <v>209</v>
      </c>
      <c r="Z13" s="214"/>
      <c r="AA13" s="214"/>
      <c r="AB13" s="214"/>
      <c r="AC13" s="214"/>
      <c r="AD13" s="214"/>
      <c r="AE13" s="214"/>
      <c r="AF13" s="214"/>
      <c r="AG13" s="214" t="s">
        <v>210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4</v>
      </c>
      <c r="B14" s="237" t="s">
        <v>218</v>
      </c>
      <c r="C14" s="254" t="s">
        <v>219</v>
      </c>
      <c r="D14" s="238" t="s">
        <v>205</v>
      </c>
      <c r="E14" s="239">
        <v>1</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c r="S14" s="241" t="s">
        <v>206</v>
      </c>
      <c r="T14" s="242" t="s">
        <v>207</v>
      </c>
      <c r="U14" s="224">
        <v>0</v>
      </c>
      <c r="V14" s="224">
        <f>ROUND(E14*U14,2)</f>
        <v>0</v>
      </c>
      <c r="W14" s="224"/>
      <c r="X14" s="224" t="s">
        <v>208</v>
      </c>
      <c r="Y14" s="224" t="s">
        <v>209</v>
      </c>
      <c r="Z14" s="214"/>
      <c r="AA14" s="214"/>
      <c r="AB14" s="214"/>
      <c r="AC14" s="214"/>
      <c r="AD14" s="214"/>
      <c r="AE14" s="214"/>
      <c r="AF14" s="214"/>
      <c r="AG14" s="214" t="s">
        <v>210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55" t="s">
        <v>220</v>
      </c>
      <c r="D15" s="243"/>
      <c r="E15" s="243"/>
      <c r="F15" s="243"/>
      <c r="G15" s="243"/>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212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6">
        <v>5</v>
      </c>
      <c r="B16" s="237" t="s">
        <v>221</v>
      </c>
      <c r="C16" s="254" t="s">
        <v>222</v>
      </c>
      <c r="D16" s="238" t="s">
        <v>205</v>
      </c>
      <c r="E16" s="239">
        <v>1</v>
      </c>
      <c r="F16" s="240"/>
      <c r="G16" s="241">
        <f>ROUND(E16*F16,2)</f>
        <v>0</v>
      </c>
      <c r="H16" s="240"/>
      <c r="I16" s="241">
        <f>ROUND(E16*H16,2)</f>
        <v>0</v>
      </c>
      <c r="J16" s="240"/>
      <c r="K16" s="241">
        <f>ROUND(E16*J16,2)</f>
        <v>0</v>
      </c>
      <c r="L16" s="241">
        <v>15</v>
      </c>
      <c r="M16" s="241">
        <f>G16*(1+L16/100)</f>
        <v>0</v>
      </c>
      <c r="N16" s="239">
        <v>0</v>
      </c>
      <c r="O16" s="239">
        <f>ROUND(E16*N16,2)</f>
        <v>0</v>
      </c>
      <c r="P16" s="239">
        <v>0</v>
      </c>
      <c r="Q16" s="239">
        <f>ROUND(E16*P16,2)</f>
        <v>0</v>
      </c>
      <c r="R16" s="241"/>
      <c r="S16" s="241" t="s">
        <v>206</v>
      </c>
      <c r="T16" s="242" t="s">
        <v>207</v>
      </c>
      <c r="U16" s="224">
        <v>0</v>
      </c>
      <c r="V16" s="224">
        <f>ROUND(E16*U16,2)</f>
        <v>0</v>
      </c>
      <c r="W16" s="224"/>
      <c r="X16" s="224" t="s">
        <v>208</v>
      </c>
      <c r="Y16" s="224" t="s">
        <v>209</v>
      </c>
      <c r="Z16" s="214"/>
      <c r="AA16" s="214"/>
      <c r="AB16" s="214"/>
      <c r="AC16" s="214"/>
      <c r="AD16" s="214"/>
      <c r="AE16" s="214"/>
      <c r="AF16" s="214"/>
      <c r="AG16" s="214" t="s">
        <v>210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2" x14ac:dyDescent="0.2">
      <c r="A17" s="221"/>
      <c r="B17" s="222"/>
      <c r="C17" s="255" t="s">
        <v>223</v>
      </c>
      <c r="D17" s="243"/>
      <c r="E17" s="243"/>
      <c r="F17" s="243"/>
      <c r="G17" s="243"/>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212</v>
      </c>
      <c r="AH17" s="214"/>
      <c r="AI17" s="214"/>
      <c r="AJ17" s="214"/>
      <c r="AK17" s="214"/>
      <c r="AL17" s="214"/>
      <c r="AM17" s="214"/>
      <c r="AN17" s="214"/>
      <c r="AO17" s="214"/>
      <c r="AP17" s="214"/>
      <c r="AQ17" s="214"/>
      <c r="AR17" s="214"/>
      <c r="AS17" s="214"/>
      <c r="AT17" s="214"/>
      <c r="AU17" s="214"/>
      <c r="AV17" s="214"/>
      <c r="AW17" s="214"/>
      <c r="AX17" s="214"/>
      <c r="AY17" s="214"/>
      <c r="AZ17" s="214"/>
      <c r="BA17" s="244" t="str">
        <f>C17</f>
        <v>Náklady na ztížené provádění stavebních prací v důsledku nepřerušeného dopravního provozu na staveništi nebo v jeho bezprostředním okolí.</v>
      </c>
      <c r="BB17" s="214"/>
      <c r="BC17" s="214"/>
      <c r="BD17" s="214"/>
      <c r="BE17" s="214"/>
      <c r="BF17" s="214"/>
      <c r="BG17" s="214"/>
      <c r="BH17" s="214"/>
    </row>
    <row r="18" spans="1:60" outlineLevel="1" x14ac:dyDescent="0.2">
      <c r="A18" s="236">
        <v>6</v>
      </c>
      <c r="B18" s="237" t="s">
        <v>224</v>
      </c>
      <c r="C18" s="254" t="s">
        <v>225</v>
      </c>
      <c r="D18" s="238" t="s">
        <v>205</v>
      </c>
      <c r="E18" s="239">
        <v>1</v>
      </c>
      <c r="F18" s="240"/>
      <c r="G18" s="241">
        <f>ROUND(E18*F18,2)</f>
        <v>0</v>
      </c>
      <c r="H18" s="240"/>
      <c r="I18" s="241">
        <f>ROUND(E18*H18,2)</f>
        <v>0</v>
      </c>
      <c r="J18" s="240"/>
      <c r="K18" s="241">
        <f>ROUND(E18*J18,2)</f>
        <v>0</v>
      </c>
      <c r="L18" s="241">
        <v>15</v>
      </c>
      <c r="M18" s="241">
        <f>G18*(1+L18/100)</f>
        <v>0</v>
      </c>
      <c r="N18" s="239">
        <v>0</v>
      </c>
      <c r="O18" s="239">
        <f>ROUND(E18*N18,2)</f>
        <v>0</v>
      </c>
      <c r="P18" s="239">
        <v>0</v>
      </c>
      <c r="Q18" s="239">
        <f>ROUND(E18*P18,2)</f>
        <v>0</v>
      </c>
      <c r="R18" s="241"/>
      <c r="S18" s="241" t="s">
        <v>206</v>
      </c>
      <c r="T18" s="242" t="s">
        <v>207</v>
      </c>
      <c r="U18" s="224">
        <v>0</v>
      </c>
      <c r="V18" s="224">
        <f>ROUND(E18*U18,2)</f>
        <v>0</v>
      </c>
      <c r="W18" s="224"/>
      <c r="X18" s="224" t="s">
        <v>208</v>
      </c>
      <c r="Y18" s="224" t="s">
        <v>209</v>
      </c>
      <c r="Z18" s="214"/>
      <c r="AA18" s="214"/>
      <c r="AB18" s="214"/>
      <c r="AC18" s="214"/>
      <c r="AD18" s="214"/>
      <c r="AE18" s="214"/>
      <c r="AF18" s="214"/>
      <c r="AG18" s="214" t="s">
        <v>210</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55" t="s">
        <v>226</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212</v>
      </c>
      <c r="AH19" s="214"/>
      <c r="AI19" s="214"/>
      <c r="AJ19" s="214"/>
      <c r="AK19" s="214"/>
      <c r="AL19" s="214"/>
      <c r="AM19" s="214"/>
      <c r="AN19" s="214"/>
      <c r="AO19" s="214"/>
      <c r="AP19" s="214"/>
      <c r="AQ19" s="214"/>
      <c r="AR19" s="214"/>
      <c r="AS19" s="214"/>
      <c r="AT19" s="214"/>
      <c r="AU19" s="214"/>
      <c r="AV19" s="214"/>
      <c r="AW19" s="214"/>
      <c r="AX19" s="214"/>
      <c r="AY19" s="214"/>
      <c r="AZ19" s="214"/>
      <c r="BA19" s="244" t="str">
        <f>C19</f>
        <v>Náklady zhotovitele, které vzniknou v souvislosti s povinnostmi zhotovitele při předání a převzetí díla.</v>
      </c>
      <c r="BB19" s="214"/>
      <c r="BC19" s="214"/>
      <c r="BD19" s="214"/>
      <c r="BE19" s="214"/>
      <c r="BF19" s="214"/>
      <c r="BG19" s="214"/>
      <c r="BH19" s="214"/>
    </row>
    <row r="20" spans="1:60" ht="22.5" outlineLevel="3" x14ac:dyDescent="0.2">
      <c r="A20" s="221"/>
      <c r="B20" s="222"/>
      <c r="C20" s="257" t="s">
        <v>227</v>
      </c>
      <c r="D20" s="252"/>
      <c r="E20" s="252"/>
      <c r="F20" s="252"/>
      <c r="G20" s="252"/>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212</v>
      </c>
      <c r="AH20" s="214"/>
      <c r="AI20" s="214"/>
      <c r="AJ20" s="214"/>
      <c r="AK20" s="214"/>
      <c r="AL20" s="214"/>
      <c r="AM20" s="214"/>
      <c r="AN20" s="214"/>
      <c r="AO20" s="214"/>
      <c r="AP20" s="214"/>
      <c r="AQ20" s="214"/>
      <c r="AR20" s="214"/>
      <c r="AS20" s="214"/>
      <c r="AT20" s="214"/>
      <c r="AU20" s="214"/>
      <c r="AV20" s="214"/>
      <c r="AW20" s="214"/>
      <c r="AX20" s="214"/>
      <c r="AY20" s="214"/>
      <c r="AZ20" s="214"/>
      <c r="BA20" s="244" t="str">
        <f>C20</f>
        <v>Jde zejména o zajištění vyjádření DOSS ( dotčených orgánů státní správy) ke kolaudaci, kolaudačních prohlídek a příprava a kompletace žádosti o kolaudaci dle SOD.</v>
      </c>
      <c r="BB20" s="214"/>
      <c r="BC20" s="214"/>
      <c r="BD20" s="214"/>
      <c r="BE20" s="214"/>
      <c r="BF20" s="214"/>
      <c r="BG20" s="214"/>
      <c r="BH20" s="214"/>
    </row>
    <row r="21" spans="1:60" outlineLevel="3" x14ac:dyDescent="0.2">
      <c r="A21" s="221"/>
      <c r="B21" s="222"/>
      <c r="C21" s="257" t="s">
        <v>228</v>
      </c>
      <c r="D21" s="252"/>
      <c r="E21" s="252"/>
      <c r="F21" s="252"/>
      <c r="G21" s="252"/>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212</v>
      </c>
      <c r="AH21" s="214"/>
      <c r="AI21" s="214"/>
      <c r="AJ21" s="214"/>
      <c r="AK21" s="214"/>
      <c r="AL21" s="214"/>
      <c r="AM21" s="214"/>
      <c r="AN21" s="214"/>
      <c r="AO21" s="214"/>
      <c r="AP21" s="214"/>
      <c r="AQ21" s="214"/>
      <c r="AR21" s="214"/>
      <c r="AS21" s="214"/>
      <c r="AT21" s="214"/>
      <c r="AU21" s="214"/>
      <c r="AV21" s="214"/>
      <c r="AW21" s="214"/>
      <c r="AX21" s="214"/>
      <c r="AY21" s="214"/>
      <c r="AZ21" s="214"/>
      <c r="BA21" s="244" t="str">
        <f>C21</f>
        <v>Dále o  zajištění potřebných dodatečných průzkumů, zkoušek a odborných posudků dle SOD a požadavků DOSS včetně.</v>
      </c>
      <c r="BB21" s="214"/>
      <c r="BC21" s="214"/>
      <c r="BD21" s="214"/>
      <c r="BE21" s="214"/>
      <c r="BF21" s="214"/>
      <c r="BG21" s="214"/>
      <c r="BH21" s="214"/>
    </row>
    <row r="22" spans="1:60" x14ac:dyDescent="0.2">
      <c r="A22" s="229" t="s">
        <v>201</v>
      </c>
      <c r="B22" s="230" t="s">
        <v>171</v>
      </c>
      <c r="C22" s="253" t="s">
        <v>28</v>
      </c>
      <c r="D22" s="231"/>
      <c r="E22" s="232"/>
      <c r="F22" s="233"/>
      <c r="G22" s="233">
        <f>SUMIF(AG23:AG39,"&lt;&gt;NOR",G23:G39)</f>
        <v>0</v>
      </c>
      <c r="H22" s="233"/>
      <c r="I22" s="233">
        <f>SUM(I23:I39)</f>
        <v>0</v>
      </c>
      <c r="J22" s="233"/>
      <c r="K22" s="233">
        <f>SUM(K23:K39)</f>
        <v>0</v>
      </c>
      <c r="L22" s="233"/>
      <c r="M22" s="233">
        <f>SUM(M23:M39)</f>
        <v>0</v>
      </c>
      <c r="N22" s="232"/>
      <c r="O22" s="232">
        <f>SUM(O23:O39)</f>
        <v>0</v>
      </c>
      <c r="P22" s="232"/>
      <c r="Q22" s="232">
        <f>SUM(Q23:Q39)</f>
        <v>0</v>
      </c>
      <c r="R22" s="233"/>
      <c r="S22" s="233"/>
      <c r="T22" s="234"/>
      <c r="U22" s="228"/>
      <c r="V22" s="228">
        <f>SUM(V23:V39)</f>
        <v>0</v>
      </c>
      <c r="W22" s="228"/>
      <c r="X22" s="228"/>
      <c r="Y22" s="228"/>
      <c r="AG22" t="s">
        <v>202</v>
      </c>
    </row>
    <row r="23" spans="1:60" outlineLevel="1" x14ac:dyDescent="0.2">
      <c r="A23" s="245">
        <v>7</v>
      </c>
      <c r="B23" s="246" t="s">
        <v>229</v>
      </c>
      <c r="C23" s="256" t="s">
        <v>230</v>
      </c>
      <c r="D23" s="247" t="s">
        <v>205</v>
      </c>
      <c r="E23" s="248">
        <v>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206</v>
      </c>
      <c r="T23" s="251" t="s">
        <v>207</v>
      </c>
      <c r="U23" s="224">
        <v>0</v>
      </c>
      <c r="V23" s="224">
        <f>ROUND(E23*U23,2)</f>
        <v>0</v>
      </c>
      <c r="W23" s="224"/>
      <c r="X23" s="224" t="s">
        <v>208</v>
      </c>
      <c r="Y23" s="224" t="s">
        <v>209</v>
      </c>
      <c r="Z23" s="214"/>
      <c r="AA23" s="214"/>
      <c r="AB23" s="214"/>
      <c r="AC23" s="214"/>
      <c r="AD23" s="214"/>
      <c r="AE23" s="214"/>
      <c r="AF23" s="214"/>
      <c r="AG23" s="214" t="s">
        <v>231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8</v>
      </c>
      <c r="B24" s="246" t="s">
        <v>232</v>
      </c>
      <c r="C24" s="256" t="s">
        <v>233</v>
      </c>
      <c r="D24" s="247" t="s">
        <v>205</v>
      </c>
      <c r="E24" s="248">
        <v>1</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206</v>
      </c>
      <c r="T24" s="251" t="s">
        <v>207</v>
      </c>
      <c r="U24" s="224">
        <v>0</v>
      </c>
      <c r="V24" s="224">
        <f>ROUND(E24*U24,2)</f>
        <v>0</v>
      </c>
      <c r="W24" s="224"/>
      <c r="X24" s="224" t="s">
        <v>208</v>
      </c>
      <c r="Y24" s="224" t="s">
        <v>209</v>
      </c>
      <c r="Z24" s="214"/>
      <c r="AA24" s="214"/>
      <c r="AB24" s="214"/>
      <c r="AC24" s="214"/>
      <c r="AD24" s="214"/>
      <c r="AE24" s="214"/>
      <c r="AF24" s="214"/>
      <c r="AG24" s="214" t="s">
        <v>231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9</v>
      </c>
      <c r="B25" s="246" t="s">
        <v>234</v>
      </c>
      <c r="C25" s="256" t="s">
        <v>235</v>
      </c>
      <c r="D25" s="247" t="s">
        <v>205</v>
      </c>
      <c r="E25" s="248">
        <v>1</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206</v>
      </c>
      <c r="T25" s="251" t="s">
        <v>207</v>
      </c>
      <c r="U25" s="224">
        <v>0</v>
      </c>
      <c r="V25" s="224">
        <f>ROUND(E25*U25,2)</f>
        <v>0</v>
      </c>
      <c r="W25" s="224"/>
      <c r="X25" s="224" t="s">
        <v>208</v>
      </c>
      <c r="Y25" s="224" t="s">
        <v>209</v>
      </c>
      <c r="Z25" s="214"/>
      <c r="AA25" s="214"/>
      <c r="AB25" s="214"/>
      <c r="AC25" s="214"/>
      <c r="AD25" s="214"/>
      <c r="AE25" s="214"/>
      <c r="AF25" s="214"/>
      <c r="AG25" s="214" t="s">
        <v>231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6">
        <v>10</v>
      </c>
      <c r="B26" s="237" t="s">
        <v>236</v>
      </c>
      <c r="C26" s="254" t="s">
        <v>237</v>
      </c>
      <c r="D26" s="238" t="s">
        <v>205</v>
      </c>
      <c r="E26" s="239">
        <v>1</v>
      </c>
      <c r="F26" s="240"/>
      <c r="G26" s="241">
        <f>ROUND(E26*F26,2)</f>
        <v>0</v>
      </c>
      <c r="H26" s="240"/>
      <c r="I26" s="241">
        <f>ROUND(E26*H26,2)</f>
        <v>0</v>
      </c>
      <c r="J26" s="240"/>
      <c r="K26" s="241">
        <f>ROUND(E26*J26,2)</f>
        <v>0</v>
      </c>
      <c r="L26" s="241">
        <v>15</v>
      </c>
      <c r="M26" s="241">
        <f>G26*(1+L26/100)</f>
        <v>0</v>
      </c>
      <c r="N26" s="239">
        <v>0</v>
      </c>
      <c r="O26" s="239">
        <f>ROUND(E26*N26,2)</f>
        <v>0</v>
      </c>
      <c r="P26" s="239">
        <v>0</v>
      </c>
      <c r="Q26" s="239">
        <f>ROUND(E26*P26,2)</f>
        <v>0</v>
      </c>
      <c r="R26" s="241"/>
      <c r="S26" s="241" t="s">
        <v>206</v>
      </c>
      <c r="T26" s="242" t="s">
        <v>207</v>
      </c>
      <c r="U26" s="224">
        <v>0</v>
      </c>
      <c r="V26" s="224">
        <f>ROUND(E26*U26,2)</f>
        <v>0</v>
      </c>
      <c r="W26" s="224"/>
      <c r="X26" s="224" t="s">
        <v>208</v>
      </c>
      <c r="Y26" s="224" t="s">
        <v>209</v>
      </c>
      <c r="Z26" s="214"/>
      <c r="AA26" s="214"/>
      <c r="AB26" s="214"/>
      <c r="AC26" s="214"/>
      <c r="AD26" s="214"/>
      <c r="AE26" s="214"/>
      <c r="AF26" s="214"/>
      <c r="AG26" s="214" t="s">
        <v>231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2" x14ac:dyDescent="0.2">
      <c r="A27" s="221"/>
      <c r="B27" s="222"/>
      <c r="C27" s="255" t="s">
        <v>238</v>
      </c>
      <c r="D27" s="243"/>
      <c r="E27" s="243"/>
      <c r="F27" s="243"/>
      <c r="G27" s="243"/>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212</v>
      </c>
      <c r="AH27" s="214"/>
      <c r="AI27" s="214"/>
      <c r="AJ27" s="214"/>
      <c r="AK27" s="214"/>
      <c r="AL27" s="214"/>
      <c r="AM27" s="214"/>
      <c r="AN27" s="214"/>
      <c r="AO27" s="214"/>
      <c r="AP27" s="214"/>
      <c r="AQ27" s="214"/>
      <c r="AR27" s="214"/>
      <c r="AS27" s="214"/>
      <c r="AT27" s="214"/>
      <c r="AU27" s="214"/>
      <c r="AV27" s="214"/>
      <c r="AW27" s="214"/>
      <c r="AX27" s="214"/>
      <c r="AY27" s="214"/>
      <c r="AZ27" s="214"/>
      <c r="BA27" s="244" t="str">
        <f>C27</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7" s="214"/>
      <c r="BC27" s="214"/>
      <c r="BD27" s="214"/>
      <c r="BE27" s="214"/>
      <c r="BF27" s="214"/>
      <c r="BG27" s="214"/>
      <c r="BH27" s="214"/>
    </row>
    <row r="28" spans="1:60" ht="22.5" outlineLevel="3" x14ac:dyDescent="0.2">
      <c r="A28" s="221"/>
      <c r="B28" s="222"/>
      <c r="C28" s="257" t="s">
        <v>239</v>
      </c>
      <c r="D28" s="252"/>
      <c r="E28" s="252"/>
      <c r="F28" s="252"/>
      <c r="G28" s="252"/>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212</v>
      </c>
      <c r="AH28" s="214"/>
      <c r="AI28" s="214"/>
      <c r="AJ28" s="214"/>
      <c r="AK28" s="214"/>
      <c r="AL28" s="214"/>
      <c r="AM28" s="214"/>
      <c r="AN28" s="214"/>
      <c r="AO28" s="214"/>
      <c r="AP28" s="214"/>
      <c r="AQ28" s="214"/>
      <c r="AR28" s="214"/>
      <c r="AS28" s="214"/>
      <c r="AT28" s="214"/>
      <c r="AU28" s="214"/>
      <c r="AV28" s="214"/>
      <c r="AW28" s="214"/>
      <c r="AX28" s="214"/>
      <c r="AY28" s="214"/>
      <c r="AZ28" s="214"/>
      <c r="BA28" s="244" t="str">
        <f>C28</f>
        <v>Provoz pro pěší bude zajištěn provizorními lávkami. Výkopy na volných a neohrazených pozemcích budou opatřeny ochranným zábradlím tak, aby bylo zabráněno pádu cizích osob do výkopu. Zábradlí bude zřetelně označeno případně osvíceno.</v>
      </c>
      <c r="BB28" s="214"/>
      <c r="BC28" s="214"/>
      <c r="BD28" s="214"/>
      <c r="BE28" s="214"/>
      <c r="BF28" s="214"/>
      <c r="BG28" s="214"/>
      <c r="BH28" s="214"/>
    </row>
    <row r="29" spans="1:60" outlineLevel="3" x14ac:dyDescent="0.2">
      <c r="A29" s="221"/>
      <c r="B29" s="222"/>
      <c r="C29" s="257" t="s">
        <v>240</v>
      </c>
      <c r="D29" s="252"/>
      <c r="E29" s="252"/>
      <c r="F29" s="252"/>
      <c r="G29" s="252"/>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212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6">
        <v>11</v>
      </c>
      <c r="B30" s="237" t="s">
        <v>241</v>
      </c>
      <c r="C30" s="254" t="s">
        <v>242</v>
      </c>
      <c r="D30" s="238" t="s">
        <v>205</v>
      </c>
      <c r="E30" s="239">
        <v>1</v>
      </c>
      <c r="F30" s="240"/>
      <c r="G30" s="241">
        <f>ROUND(E30*F30,2)</f>
        <v>0</v>
      </c>
      <c r="H30" s="240"/>
      <c r="I30" s="241">
        <f>ROUND(E30*H30,2)</f>
        <v>0</v>
      </c>
      <c r="J30" s="240"/>
      <c r="K30" s="241">
        <f>ROUND(E30*J30,2)</f>
        <v>0</v>
      </c>
      <c r="L30" s="241">
        <v>15</v>
      </c>
      <c r="M30" s="241">
        <f>G30*(1+L30/100)</f>
        <v>0</v>
      </c>
      <c r="N30" s="239">
        <v>0</v>
      </c>
      <c r="O30" s="239">
        <f>ROUND(E30*N30,2)</f>
        <v>0</v>
      </c>
      <c r="P30" s="239">
        <v>0</v>
      </c>
      <c r="Q30" s="239">
        <f>ROUND(E30*P30,2)</f>
        <v>0</v>
      </c>
      <c r="R30" s="241"/>
      <c r="S30" s="241" t="s">
        <v>206</v>
      </c>
      <c r="T30" s="242" t="s">
        <v>207</v>
      </c>
      <c r="U30" s="224">
        <v>0</v>
      </c>
      <c r="V30" s="224">
        <f>ROUND(E30*U30,2)</f>
        <v>0</v>
      </c>
      <c r="W30" s="224"/>
      <c r="X30" s="224" t="s">
        <v>208</v>
      </c>
      <c r="Y30" s="224" t="s">
        <v>209</v>
      </c>
      <c r="Z30" s="214"/>
      <c r="AA30" s="214"/>
      <c r="AB30" s="214"/>
      <c r="AC30" s="214"/>
      <c r="AD30" s="214"/>
      <c r="AE30" s="214"/>
      <c r="AF30" s="214"/>
      <c r="AG30" s="214" t="s">
        <v>231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55" t="s">
        <v>243</v>
      </c>
      <c r="D31" s="243"/>
      <c r="E31" s="243"/>
      <c r="F31" s="243"/>
      <c r="G31" s="243"/>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212</v>
      </c>
      <c r="AH31" s="214"/>
      <c r="AI31" s="214"/>
      <c r="AJ31" s="214"/>
      <c r="AK31" s="214"/>
      <c r="AL31" s="214"/>
      <c r="AM31" s="214"/>
      <c r="AN31" s="214"/>
      <c r="AO31" s="214"/>
      <c r="AP31" s="214"/>
      <c r="AQ31" s="214"/>
      <c r="AR31" s="214"/>
      <c r="AS31" s="214"/>
      <c r="AT31" s="214"/>
      <c r="AU31" s="214"/>
      <c r="AV31" s="214"/>
      <c r="AW31" s="214"/>
      <c r="AX31" s="214"/>
      <c r="AY31" s="214"/>
      <c r="AZ31" s="214"/>
      <c r="BA31" s="244" t="str">
        <f>C31</f>
        <v>Náklady na vyhotovení dokumentace skutečného provedení stavby a její předání objednateli v požadované formě a požadovaném počtu.</v>
      </c>
      <c r="BB31" s="214"/>
      <c r="BC31" s="214"/>
      <c r="BD31" s="214"/>
      <c r="BE31" s="214"/>
      <c r="BF31" s="214"/>
      <c r="BG31" s="214"/>
      <c r="BH31" s="214"/>
    </row>
    <row r="32" spans="1:60" ht="45" outlineLevel="3" x14ac:dyDescent="0.2">
      <c r="A32" s="221"/>
      <c r="B32" s="222"/>
      <c r="C32" s="257" t="s">
        <v>244</v>
      </c>
      <c r="D32" s="252"/>
      <c r="E32" s="252"/>
      <c r="F32" s="252"/>
      <c r="G32" s="252"/>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212</v>
      </c>
      <c r="AH32" s="214"/>
      <c r="AI32" s="214"/>
      <c r="AJ32" s="214"/>
      <c r="AK32" s="214"/>
      <c r="AL32" s="214"/>
      <c r="AM32" s="214"/>
      <c r="AN32" s="214"/>
      <c r="AO32" s="214"/>
      <c r="AP32" s="214"/>
      <c r="AQ32" s="214"/>
      <c r="AR32" s="214"/>
      <c r="AS32" s="214"/>
      <c r="AT32" s="214"/>
      <c r="AU32" s="214"/>
      <c r="AV32" s="214"/>
      <c r="AW32" s="214"/>
      <c r="AX32" s="214"/>
      <c r="AY32" s="214"/>
      <c r="AZ32" s="214"/>
      <c r="BA32" s="244" t="str">
        <f>C32</f>
        <v>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v>
      </c>
      <c r="BB32" s="214"/>
      <c r="BC32" s="214"/>
      <c r="BD32" s="214"/>
      <c r="BE32" s="214"/>
      <c r="BF32" s="214"/>
      <c r="BG32" s="214"/>
      <c r="BH32" s="214"/>
    </row>
    <row r="33" spans="1:60" outlineLevel="1" x14ac:dyDescent="0.2">
      <c r="A33" s="236">
        <v>12</v>
      </c>
      <c r="B33" s="237" t="s">
        <v>245</v>
      </c>
      <c r="C33" s="254" t="s">
        <v>246</v>
      </c>
      <c r="D33" s="238" t="s">
        <v>205</v>
      </c>
      <c r="E33" s="239">
        <v>1</v>
      </c>
      <c r="F33" s="240"/>
      <c r="G33" s="241">
        <f>ROUND(E33*F33,2)</f>
        <v>0</v>
      </c>
      <c r="H33" s="240"/>
      <c r="I33" s="241">
        <f>ROUND(E33*H33,2)</f>
        <v>0</v>
      </c>
      <c r="J33" s="240"/>
      <c r="K33" s="241">
        <f>ROUND(E33*J33,2)</f>
        <v>0</v>
      </c>
      <c r="L33" s="241">
        <v>15</v>
      </c>
      <c r="M33" s="241">
        <f>G33*(1+L33/100)</f>
        <v>0</v>
      </c>
      <c r="N33" s="239">
        <v>0</v>
      </c>
      <c r="O33" s="239">
        <f>ROUND(E33*N33,2)</f>
        <v>0</v>
      </c>
      <c r="P33" s="239">
        <v>0</v>
      </c>
      <c r="Q33" s="239">
        <f>ROUND(E33*P33,2)</f>
        <v>0</v>
      </c>
      <c r="R33" s="241"/>
      <c r="S33" s="241" t="s">
        <v>206</v>
      </c>
      <c r="T33" s="242" t="s">
        <v>207</v>
      </c>
      <c r="U33" s="224">
        <v>0</v>
      </c>
      <c r="V33" s="224">
        <f>ROUND(E33*U33,2)</f>
        <v>0</v>
      </c>
      <c r="W33" s="224"/>
      <c r="X33" s="224" t="s">
        <v>208</v>
      </c>
      <c r="Y33" s="224" t="s">
        <v>209</v>
      </c>
      <c r="Z33" s="214"/>
      <c r="AA33" s="214"/>
      <c r="AB33" s="214"/>
      <c r="AC33" s="214"/>
      <c r="AD33" s="214"/>
      <c r="AE33" s="214"/>
      <c r="AF33" s="214"/>
      <c r="AG33" s="214" t="s">
        <v>231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5" t="s">
        <v>247</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8" t="s">
        <v>248</v>
      </c>
      <c r="D35" s="225"/>
      <c r="E35" s="226"/>
      <c r="F35" s="227"/>
      <c r="G35" s="227"/>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56.25" outlineLevel="3" x14ac:dyDescent="0.2">
      <c r="A36" s="221"/>
      <c r="B36" s="222"/>
      <c r="C36" s="257" t="s">
        <v>249</v>
      </c>
      <c r="D36" s="252"/>
      <c r="E36" s="252"/>
      <c r="F36" s="252"/>
      <c r="G36" s="252"/>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212</v>
      </c>
      <c r="AH36" s="214"/>
      <c r="AI36" s="214"/>
      <c r="AJ36" s="214"/>
      <c r="AK36" s="214"/>
      <c r="AL36" s="214"/>
      <c r="AM36" s="214"/>
      <c r="AN36" s="214"/>
      <c r="AO36" s="214"/>
      <c r="AP36" s="214"/>
      <c r="AQ36" s="214"/>
      <c r="AR36" s="214"/>
      <c r="AS36" s="214"/>
      <c r="AT36" s="214"/>
      <c r="AU36" s="214"/>
      <c r="AV36" s="214"/>
      <c r="AW36" s="214"/>
      <c r="AX36" s="214"/>
      <c r="AY36" s="214"/>
      <c r="AZ36" s="214"/>
      <c r="BA36" s="244" t="str">
        <f>C36</f>
        <v>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v>
      </c>
      <c r="BB36" s="214"/>
      <c r="BC36" s="214"/>
      <c r="BD36" s="214"/>
      <c r="BE36" s="214"/>
      <c r="BF36" s="214"/>
      <c r="BG36" s="214"/>
      <c r="BH36" s="214"/>
    </row>
    <row r="37" spans="1:60" outlineLevel="3" x14ac:dyDescent="0.2">
      <c r="A37" s="221"/>
      <c r="B37" s="222"/>
      <c r="C37" s="257" t="s">
        <v>250</v>
      </c>
      <c r="D37" s="252"/>
      <c r="E37" s="252"/>
      <c r="F37" s="252"/>
      <c r="G37" s="252"/>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212</v>
      </c>
      <c r="AH37" s="214"/>
      <c r="AI37" s="214"/>
      <c r="AJ37" s="214"/>
      <c r="AK37" s="214"/>
      <c r="AL37" s="214"/>
      <c r="AM37" s="214"/>
      <c r="AN37" s="214"/>
      <c r="AO37" s="214"/>
      <c r="AP37" s="214"/>
      <c r="AQ37" s="214"/>
      <c r="AR37" s="214"/>
      <c r="AS37" s="214"/>
      <c r="AT37" s="214"/>
      <c r="AU37" s="214"/>
      <c r="AV37" s="214"/>
      <c r="AW37" s="214"/>
      <c r="AX37" s="214"/>
      <c r="AY37" s="214"/>
      <c r="AZ37" s="214"/>
      <c r="BA37" s="244" t="str">
        <f>C37</f>
        <v>Zaměření skutečné plochy užitkové : Užitná plocha  se měří uvnitř vnějších stěn a zahrnuje veškeré plochy uvnitř domu či bytu.</v>
      </c>
      <c r="BB37" s="214"/>
      <c r="BC37" s="214"/>
      <c r="BD37" s="214"/>
      <c r="BE37" s="214"/>
      <c r="BF37" s="214"/>
      <c r="BG37" s="214"/>
      <c r="BH37" s="214"/>
    </row>
    <row r="38" spans="1:60" outlineLevel="1" x14ac:dyDescent="0.2">
      <c r="A38" s="245">
        <v>13</v>
      </c>
      <c r="B38" s="246" t="s">
        <v>251</v>
      </c>
      <c r="C38" s="256" t="s">
        <v>252</v>
      </c>
      <c r="D38" s="247" t="s">
        <v>205</v>
      </c>
      <c r="E38" s="248">
        <v>1</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253</v>
      </c>
      <c r="T38" s="251" t="s">
        <v>207</v>
      </c>
      <c r="U38" s="224">
        <v>0</v>
      </c>
      <c r="V38" s="224">
        <f>ROUND(E38*U38,2)</f>
        <v>0</v>
      </c>
      <c r="W38" s="224"/>
      <c r="X38" s="224" t="s">
        <v>208</v>
      </c>
      <c r="Y38" s="224" t="s">
        <v>209</v>
      </c>
      <c r="Z38" s="214"/>
      <c r="AA38" s="214"/>
      <c r="AB38" s="214"/>
      <c r="AC38" s="214"/>
      <c r="AD38" s="214"/>
      <c r="AE38" s="214"/>
      <c r="AF38" s="214"/>
      <c r="AG38" s="214" t="s">
        <v>231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14</v>
      </c>
      <c r="B39" s="237" t="s">
        <v>254</v>
      </c>
      <c r="C39" s="254" t="s">
        <v>255</v>
      </c>
      <c r="D39" s="238" t="s">
        <v>205</v>
      </c>
      <c r="E39" s="239">
        <v>1</v>
      </c>
      <c r="F39" s="240"/>
      <c r="G39" s="241">
        <f>ROUND(E39*F39,2)</f>
        <v>0</v>
      </c>
      <c r="H39" s="240"/>
      <c r="I39" s="241">
        <f>ROUND(E39*H39,2)</f>
        <v>0</v>
      </c>
      <c r="J39" s="240"/>
      <c r="K39" s="241">
        <f>ROUND(E39*J39,2)</f>
        <v>0</v>
      </c>
      <c r="L39" s="241">
        <v>15</v>
      </c>
      <c r="M39" s="241">
        <f>G39*(1+L39/100)</f>
        <v>0</v>
      </c>
      <c r="N39" s="239">
        <v>0</v>
      </c>
      <c r="O39" s="239">
        <f>ROUND(E39*N39,2)</f>
        <v>0</v>
      </c>
      <c r="P39" s="239">
        <v>0</v>
      </c>
      <c r="Q39" s="239">
        <f>ROUND(E39*P39,2)</f>
        <v>0</v>
      </c>
      <c r="R39" s="241"/>
      <c r="S39" s="241" t="s">
        <v>253</v>
      </c>
      <c r="T39" s="242" t="s">
        <v>207</v>
      </c>
      <c r="U39" s="224">
        <v>0</v>
      </c>
      <c r="V39" s="224">
        <f>ROUND(E39*U39,2)</f>
        <v>0</v>
      </c>
      <c r="W39" s="224"/>
      <c r="X39" s="224" t="s">
        <v>208</v>
      </c>
      <c r="Y39" s="224" t="s">
        <v>209</v>
      </c>
      <c r="Z39" s="214"/>
      <c r="AA39" s="214"/>
      <c r="AB39" s="214"/>
      <c r="AC39" s="214"/>
      <c r="AD39" s="214"/>
      <c r="AE39" s="214"/>
      <c r="AF39" s="214"/>
      <c r="AG39" s="214" t="s">
        <v>231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3"/>
      <c r="B40" s="4"/>
      <c r="C40" s="259"/>
      <c r="D40" s="6"/>
      <c r="E40" s="3"/>
      <c r="F40" s="3"/>
      <c r="G40" s="3"/>
      <c r="H40" s="3"/>
      <c r="I40" s="3"/>
      <c r="J40" s="3"/>
      <c r="K40" s="3"/>
      <c r="L40" s="3"/>
      <c r="M40" s="3"/>
      <c r="N40" s="3"/>
      <c r="O40" s="3"/>
      <c r="P40" s="3"/>
      <c r="Q40" s="3"/>
      <c r="R40" s="3"/>
      <c r="S40" s="3"/>
      <c r="T40" s="3"/>
      <c r="U40" s="3"/>
      <c r="V40" s="3"/>
      <c r="W40" s="3"/>
      <c r="X40" s="3"/>
      <c r="Y40" s="3"/>
      <c r="AE40">
        <v>15</v>
      </c>
      <c r="AF40">
        <v>21</v>
      </c>
      <c r="AG40" t="s">
        <v>187</v>
      </c>
    </row>
    <row r="41" spans="1:60" x14ac:dyDescent="0.2">
      <c r="A41" s="217"/>
      <c r="B41" s="218" t="s">
        <v>29</v>
      </c>
      <c r="C41" s="260"/>
      <c r="D41" s="219"/>
      <c r="E41" s="220"/>
      <c r="F41" s="220"/>
      <c r="G41" s="235">
        <f>G8+G22</f>
        <v>0</v>
      </c>
      <c r="H41" s="3"/>
      <c r="I41" s="3"/>
      <c r="J41" s="3"/>
      <c r="K41" s="3"/>
      <c r="L41" s="3"/>
      <c r="M41" s="3"/>
      <c r="N41" s="3"/>
      <c r="O41" s="3"/>
      <c r="P41" s="3"/>
      <c r="Q41" s="3"/>
      <c r="R41" s="3"/>
      <c r="S41" s="3"/>
      <c r="T41" s="3"/>
      <c r="U41" s="3"/>
      <c r="V41" s="3"/>
      <c r="W41" s="3"/>
      <c r="X41" s="3"/>
      <c r="Y41" s="3"/>
      <c r="AE41">
        <f>SUMIF(L7:L39,AE40,G7:G39)</f>
        <v>0</v>
      </c>
      <c r="AF41">
        <f>SUMIF(L7:L39,AF40,G7:G39)</f>
        <v>0</v>
      </c>
      <c r="AG41" t="s">
        <v>256</v>
      </c>
    </row>
    <row r="42" spans="1:60" x14ac:dyDescent="0.2">
      <c r="C42" s="261"/>
      <c r="D42" s="10"/>
      <c r="AG42" t="s">
        <v>257</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9">
    <mergeCell ref="C37:G37"/>
    <mergeCell ref="C28:G28"/>
    <mergeCell ref="C29:G29"/>
    <mergeCell ref="C31:G31"/>
    <mergeCell ref="C32:G32"/>
    <mergeCell ref="C34:G34"/>
    <mergeCell ref="C36:G36"/>
    <mergeCell ref="C15:G15"/>
    <mergeCell ref="C17:G17"/>
    <mergeCell ref="C19:G19"/>
    <mergeCell ref="C20:G20"/>
    <mergeCell ref="C21:G21"/>
    <mergeCell ref="C27:G2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57</v>
      </c>
      <c r="C4" s="206" t="s">
        <v>58</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86</v>
      </c>
      <c r="C8" s="253" t="s">
        <v>87</v>
      </c>
      <c r="D8" s="231"/>
      <c r="E8" s="232"/>
      <c r="F8" s="233"/>
      <c r="G8" s="233">
        <f>SUMIF(AG9:AG28,"&lt;&gt;NOR",G9:G28)</f>
        <v>0</v>
      </c>
      <c r="H8" s="233"/>
      <c r="I8" s="233">
        <f>SUM(I9:I28)</f>
        <v>0</v>
      </c>
      <c r="J8" s="233"/>
      <c r="K8" s="233">
        <f>SUM(K9:K28)</f>
        <v>0</v>
      </c>
      <c r="L8" s="233"/>
      <c r="M8" s="233">
        <f>SUM(M9:M28)</f>
        <v>0</v>
      </c>
      <c r="N8" s="232"/>
      <c r="O8" s="232">
        <f>SUM(O9:O28)</f>
        <v>0</v>
      </c>
      <c r="P8" s="232"/>
      <c r="Q8" s="232">
        <f>SUM(Q9:Q28)</f>
        <v>0</v>
      </c>
      <c r="R8" s="233"/>
      <c r="S8" s="233"/>
      <c r="T8" s="234"/>
      <c r="U8" s="228"/>
      <c r="V8" s="228">
        <f>SUM(V9:V28)</f>
        <v>2.67</v>
      </c>
      <c r="W8" s="228"/>
      <c r="X8" s="228"/>
      <c r="Y8" s="228"/>
      <c r="AG8" t="s">
        <v>202</v>
      </c>
    </row>
    <row r="9" spans="1:60" outlineLevel="1" x14ac:dyDescent="0.2">
      <c r="A9" s="236">
        <v>1</v>
      </c>
      <c r="B9" s="237" t="s">
        <v>259</v>
      </c>
      <c r="C9" s="254" t="s">
        <v>260</v>
      </c>
      <c r="D9" s="238" t="s">
        <v>261</v>
      </c>
      <c r="E9" s="239">
        <v>0.3523</v>
      </c>
      <c r="F9" s="240"/>
      <c r="G9" s="241">
        <f>ROUND(E9*F9,2)</f>
        <v>0</v>
      </c>
      <c r="H9" s="240"/>
      <c r="I9" s="241">
        <f>ROUND(E9*H9,2)</f>
        <v>0</v>
      </c>
      <c r="J9" s="240"/>
      <c r="K9" s="241">
        <f>ROUND(E9*J9,2)</f>
        <v>0</v>
      </c>
      <c r="L9" s="241">
        <v>15</v>
      </c>
      <c r="M9" s="241">
        <f>G9*(1+L9/100)</f>
        <v>0</v>
      </c>
      <c r="N9" s="239">
        <v>0</v>
      </c>
      <c r="O9" s="239">
        <f>ROUND(E9*N9,2)</f>
        <v>0</v>
      </c>
      <c r="P9" s="239">
        <v>0</v>
      </c>
      <c r="Q9" s="239">
        <f>ROUND(E9*P9,2)</f>
        <v>0</v>
      </c>
      <c r="R9" s="241" t="s">
        <v>262</v>
      </c>
      <c r="S9" s="241" t="s">
        <v>206</v>
      </c>
      <c r="T9" s="242" t="s">
        <v>206</v>
      </c>
      <c r="U9" s="224">
        <v>6.298</v>
      </c>
      <c r="V9" s="224">
        <f>ROUND(E9*U9,2)</f>
        <v>2.2200000000000002</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265</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266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6" t="s">
        <v>267</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268</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6" t="s">
        <v>269</v>
      </c>
      <c r="D12" s="262"/>
      <c r="E12" s="263"/>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268</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6" t="s">
        <v>270</v>
      </c>
      <c r="D13" s="262"/>
      <c r="E13" s="263">
        <v>0.35</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268</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6">
        <v>2</v>
      </c>
      <c r="B14" s="237" t="s">
        <v>271</v>
      </c>
      <c r="C14" s="254" t="s">
        <v>272</v>
      </c>
      <c r="D14" s="238" t="s">
        <v>261</v>
      </c>
      <c r="E14" s="239">
        <v>0.3523</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t="s">
        <v>262</v>
      </c>
      <c r="S14" s="241" t="s">
        <v>206</v>
      </c>
      <c r="T14" s="242" t="s">
        <v>206</v>
      </c>
      <c r="U14" s="224">
        <v>1.0999999999999999E-2</v>
      </c>
      <c r="V14" s="224">
        <f>ROUND(E14*U14,2)</f>
        <v>0</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5" t="s">
        <v>273</v>
      </c>
      <c r="D15" s="264"/>
      <c r="E15" s="264"/>
      <c r="F15" s="264"/>
      <c r="G15" s="26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6" t="s">
        <v>274</v>
      </c>
      <c r="D16" s="262"/>
      <c r="E16" s="263">
        <v>0.35</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268</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3</v>
      </c>
      <c r="B17" s="237" t="s">
        <v>275</v>
      </c>
      <c r="C17" s="254" t="s">
        <v>276</v>
      </c>
      <c r="D17" s="238" t="s">
        <v>261</v>
      </c>
      <c r="E17" s="239">
        <v>3.5230000000000001</v>
      </c>
      <c r="F17" s="240"/>
      <c r="G17" s="241">
        <f>ROUND(E17*F17,2)</f>
        <v>0</v>
      </c>
      <c r="H17" s="240"/>
      <c r="I17" s="241">
        <f>ROUND(E17*H17,2)</f>
        <v>0</v>
      </c>
      <c r="J17" s="240"/>
      <c r="K17" s="241">
        <f>ROUND(E17*J17,2)</f>
        <v>0</v>
      </c>
      <c r="L17" s="241">
        <v>15</v>
      </c>
      <c r="M17" s="241">
        <f>G17*(1+L17/100)</f>
        <v>0</v>
      </c>
      <c r="N17" s="239">
        <v>0</v>
      </c>
      <c r="O17" s="239">
        <f>ROUND(E17*N17,2)</f>
        <v>0</v>
      </c>
      <c r="P17" s="239">
        <v>0</v>
      </c>
      <c r="Q17" s="239">
        <f>ROUND(E17*P17,2)</f>
        <v>0</v>
      </c>
      <c r="R17" s="241" t="s">
        <v>262</v>
      </c>
      <c r="S17" s="241" t="s">
        <v>206</v>
      </c>
      <c r="T17" s="242" t="s">
        <v>206</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5" t="s">
        <v>273</v>
      </c>
      <c r="D18" s="264"/>
      <c r="E18" s="264"/>
      <c r="F18" s="264"/>
      <c r="G18" s="26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6" t="s">
        <v>277</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268</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6" t="s">
        <v>278</v>
      </c>
      <c r="D20" s="262"/>
      <c r="E20" s="263">
        <v>3.52</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268</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4</v>
      </c>
      <c r="B21" s="237" t="s">
        <v>279</v>
      </c>
      <c r="C21" s="254" t="s">
        <v>280</v>
      </c>
      <c r="D21" s="238" t="s">
        <v>261</v>
      </c>
      <c r="E21" s="239">
        <v>0.3523</v>
      </c>
      <c r="F21" s="240"/>
      <c r="G21" s="241">
        <f>ROUND(E21*F21,2)</f>
        <v>0</v>
      </c>
      <c r="H21" s="240"/>
      <c r="I21" s="241">
        <f>ROUND(E21*H21,2)</f>
        <v>0</v>
      </c>
      <c r="J21" s="240"/>
      <c r="K21" s="241">
        <f>ROUND(E21*J21,2)</f>
        <v>0</v>
      </c>
      <c r="L21" s="241">
        <v>15</v>
      </c>
      <c r="M21" s="241">
        <f>G21*(1+L21/100)</f>
        <v>0</v>
      </c>
      <c r="N21" s="239">
        <v>0</v>
      </c>
      <c r="O21" s="239">
        <f>ROUND(E21*N21,2)</f>
        <v>0</v>
      </c>
      <c r="P21" s="239">
        <v>0</v>
      </c>
      <c r="Q21" s="239">
        <f>ROUND(E21*P21,2)</f>
        <v>0</v>
      </c>
      <c r="R21" s="241" t="s">
        <v>262</v>
      </c>
      <c r="S21" s="241" t="s">
        <v>206</v>
      </c>
      <c r="T21" s="242" t="s">
        <v>206</v>
      </c>
      <c r="U21" s="224">
        <v>0.66800000000000004</v>
      </c>
      <c r="V21" s="224">
        <f>ROUND(E21*U21,2)</f>
        <v>0.24</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5" t="s">
        <v>281</v>
      </c>
      <c r="D22" s="264"/>
      <c r="E22" s="264"/>
      <c r="F22" s="264"/>
      <c r="G22" s="26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266</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6" t="s">
        <v>274</v>
      </c>
      <c r="D23" s="262"/>
      <c r="E23" s="263">
        <v>0.35</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268</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6">
        <v>5</v>
      </c>
      <c r="B24" s="237" t="s">
        <v>282</v>
      </c>
      <c r="C24" s="254" t="s">
        <v>283</v>
      </c>
      <c r="D24" s="238" t="s">
        <v>261</v>
      </c>
      <c r="E24" s="239">
        <v>0.3523</v>
      </c>
      <c r="F24" s="240"/>
      <c r="G24" s="241">
        <f>ROUND(E24*F24,2)</f>
        <v>0</v>
      </c>
      <c r="H24" s="240"/>
      <c r="I24" s="241">
        <f>ROUND(E24*H24,2)</f>
        <v>0</v>
      </c>
      <c r="J24" s="240"/>
      <c r="K24" s="241">
        <f>ROUND(E24*J24,2)</f>
        <v>0</v>
      </c>
      <c r="L24" s="241">
        <v>15</v>
      </c>
      <c r="M24" s="241">
        <f>G24*(1+L24/100)</f>
        <v>0</v>
      </c>
      <c r="N24" s="239">
        <v>0</v>
      </c>
      <c r="O24" s="239">
        <f>ROUND(E24*N24,2)</f>
        <v>0</v>
      </c>
      <c r="P24" s="239">
        <v>0</v>
      </c>
      <c r="Q24" s="239">
        <f>ROUND(E24*P24,2)</f>
        <v>0</v>
      </c>
      <c r="R24" s="241" t="s">
        <v>262</v>
      </c>
      <c r="S24" s="241" t="s">
        <v>206</v>
      </c>
      <c r="T24" s="242" t="s">
        <v>206</v>
      </c>
      <c r="U24" s="224">
        <v>0.59099999999999997</v>
      </c>
      <c r="V24" s="224">
        <f>ROUND(E24*U24,2)</f>
        <v>0.21</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5" t="s">
        <v>281</v>
      </c>
      <c r="D25" s="264"/>
      <c r="E25" s="264"/>
      <c r="F25" s="264"/>
      <c r="G25" s="26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6" t="s">
        <v>284</v>
      </c>
      <c r="D26" s="262"/>
      <c r="E26" s="263">
        <v>0.35</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268</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6">
        <v>6</v>
      </c>
      <c r="B27" s="237" t="s">
        <v>285</v>
      </c>
      <c r="C27" s="254" t="s">
        <v>286</v>
      </c>
      <c r="D27" s="238" t="s">
        <v>261</v>
      </c>
      <c r="E27" s="239">
        <v>0.3523</v>
      </c>
      <c r="F27" s="240"/>
      <c r="G27" s="241">
        <f>ROUND(E27*F27,2)</f>
        <v>0</v>
      </c>
      <c r="H27" s="240"/>
      <c r="I27" s="241">
        <f>ROUND(E27*H27,2)</f>
        <v>0</v>
      </c>
      <c r="J27" s="240"/>
      <c r="K27" s="241">
        <f>ROUND(E27*J27,2)</f>
        <v>0</v>
      </c>
      <c r="L27" s="241">
        <v>15</v>
      </c>
      <c r="M27" s="241">
        <f>G27*(1+L27/100)</f>
        <v>0</v>
      </c>
      <c r="N27" s="239">
        <v>0</v>
      </c>
      <c r="O27" s="239">
        <f>ROUND(E27*N27,2)</f>
        <v>0</v>
      </c>
      <c r="P27" s="239">
        <v>0</v>
      </c>
      <c r="Q27" s="239">
        <f>ROUND(E27*P27,2)</f>
        <v>0</v>
      </c>
      <c r="R27" s="241" t="s">
        <v>262</v>
      </c>
      <c r="S27" s="241" t="s">
        <v>206</v>
      </c>
      <c r="T27" s="242" t="s">
        <v>206</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6" t="s">
        <v>287</v>
      </c>
      <c r="D28" s="262"/>
      <c r="E28" s="263">
        <v>0.35</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268</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
      <c r="A29" s="229" t="s">
        <v>201</v>
      </c>
      <c r="B29" s="230" t="s">
        <v>98</v>
      </c>
      <c r="C29" s="253" t="s">
        <v>99</v>
      </c>
      <c r="D29" s="231"/>
      <c r="E29" s="232"/>
      <c r="F29" s="233"/>
      <c r="G29" s="233">
        <f>SUMIF(AG30:AG61,"&lt;&gt;NOR",G30:G61)</f>
        <v>0</v>
      </c>
      <c r="H29" s="233"/>
      <c r="I29" s="233">
        <f>SUM(I30:I61)</f>
        <v>0</v>
      </c>
      <c r="J29" s="233"/>
      <c r="K29" s="233">
        <f>SUM(K30:K61)</f>
        <v>0</v>
      </c>
      <c r="L29" s="233"/>
      <c r="M29" s="233">
        <f>SUM(M30:M61)</f>
        <v>0</v>
      </c>
      <c r="N29" s="232"/>
      <c r="O29" s="232">
        <f>SUM(O30:O61)</f>
        <v>14.899999999999999</v>
      </c>
      <c r="P29" s="232"/>
      <c r="Q29" s="232">
        <f>SUM(Q30:Q61)</f>
        <v>0</v>
      </c>
      <c r="R29" s="233"/>
      <c r="S29" s="233"/>
      <c r="T29" s="234"/>
      <c r="U29" s="228"/>
      <c r="V29" s="228">
        <f>SUM(V30:V61)</f>
        <v>225.42000000000002</v>
      </c>
      <c r="W29" s="228"/>
      <c r="X29" s="228"/>
      <c r="Y29" s="228"/>
      <c r="AG29" t="s">
        <v>202</v>
      </c>
    </row>
    <row r="30" spans="1:60" ht="22.5" outlineLevel="1" x14ac:dyDescent="0.2">
      <c r="A30" s="236">
        <v>7</v>
      </c>
      <c r="B30" s="237" t="s">
        <v>288</v>
      </c>
      <c r="C30" s="254" t="s">
        <v>289</v>
      </c>
      <c r="D30" s="238" t="s">
        <v>290</v>
      </c>
      <c r="E30" s="239">
        <v>113.31</v>
      </c>
      <c r="F30" s="240"/>
      <c r="G30" s="241">
        <f>ROUND(E30*F30,2)</f>
        <v>0</v>
      </c>
      <c r="H30" s="240"/>
      <c r="I30" s="241">
        <f>ROUND(E30*H30,2)</f>
        <v>0</v>
      </c>
      <c r="J30" s="240"/>
      <c r="K30" s="241">
        <f>ROUND(E30*J30,2)</f>
        <v>0</v>
      </c>
      <c r="L30" s="241">
        <v>15</v>
      </c>
      <c r="M30" s="241">
        <f>G30*(1+L30/100)</f>
        <v>0</v>
      </c>
      <c r="N30" s="239">
        <v>1.8380000000000001E-2</v>
      </c>
      <c r="O30" s="239">
        <f>ROUND(E30*N30,2)</f>
        <v>2.08</v>
      </c>
      <c r="P30" s="239">
        <v>0</v>
      </c>
      <c r="Q30" s="239">
        <f>ROUND(E30*P30,2)</f>
        <v>0</v>
      </c>
      <c r="R30" s="241" t="s">
        <v>291</v>
      </c>
      <c r="S30" s="241" t="s">
        <v>206</v>
      </c>
      <c r="T30" s="242" t="s">
        <v>206</v>
      </c>
      <c r="U30" s="224">
        <v>0.13</v>
      </c>
      <c r="V30" s="224">
        <f>ROUND(E30*U30,2)</f>
        <v>14.73</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5" t="s">
        <v>292</v>
      </c>
      <c r="D31" s="264"/>
      <c r="E31" s="264"/>
      <c r="F31" s="264"/>
      <c r="G31" s="26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7" t="s">
        <v>293</v>
      </c>
      <c r="D32" s="252"/>
      <c r="E32" s="252"/>
      <c r="F32" s="252"/>
      <c r="G32" s="252"/>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6" t="s">
        <v>294</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268</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6" t="s">
        <v>295</v>
      </c>
      <c r="D34" s="262"/>
      <c r="E34" s="263">
        <v>113.31</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268</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36">
        <v>8</v>
      </c>
      <c r="B35" s="237" t="s">
        <v>296</v>
      </c>
      <c r="C35" s="254" t="s">
        <v>297</v>
      </c>
      <c r="D35" s="238" t="s">
        <v>290</v>
      </c>
      <c r="E35" s="239">
        <v>528</v>
      </c>
      <c r="F35" s="240"/>
      <c r="G35" s="241">
        <f>ROUND(E35*F35,2)</f>
        <v>0</v>
      </c>
      <c r="H35" s="240"/>
      <c r="I35" s="241">
        <f>ROUND(E35*H35,2)</f>
        <v>0</v>
      </c>
      <c r="J35" s="240"/>
      <c r="K35" s="241">
        <f>ROUND(E35*J35,2)</f>
        <v>0</v>
      </c>
      <c r="L35" s="241">
        <v>15</v>
      </c>
      <c r="M35" s="241">
        <f>G35*(1+L35/100)</f>
        <v>0</v>
      </c>
      <c r="N35" s="239">
        <v>1.8380000000000001E-2</v>
      </c>
      <c r="O35" s="239">
        <f>ROUND(E35*N35,2)</f>
        <v>9.6999999999999993</v>
      </c>
      <c r="P35" s="239">
        <v>0</v>
      </c>
      <c r="Q35" s="239">
        <f>ROUND(E35*P35,2)</f>
        <v>0</v>
      </c>
      <c r="R35" s="241" t="s">
        <v>291</v>
      </c>
      <c r="S35" s="241" t="s">
        <v>206</v>
      </c>
      <c r="T35" s="242" t="s">
        <v>206</v>
      </c>
      <c r="U35" s="224">
        <v>0.123</v>
      </c>
      <c r="V35" s="224">
        <f>ROUND(E35*U35,2)</f>
        <v>64.94</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5" t="s">
        <v>292</v>
      </c>
      <c r="D36" s="264"/>
      <c r="E36" s="264"/>
      <c r="F36" s="264"/>
      <c r="G36" s="26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266</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57" t="s">
        <v>293</v>
      </c>
      <c r="D37" s="252"/>
      <c r="E37" s="252"/>
      <c r="F37" s="252"/>
      <c r="G37" s="252"/>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6" t="s">
        <v>298</v>
      </c>
      <c r="D38" s="262"/>
      <c r="E38" s="263"/>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268</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6" t="s">
        <v>299</v>
      </c>
      <c r="D39" s="262"/>
      <c r="E39" s="263">
        <v>384</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268</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66" t="s">
        <v>300</v>
      </c>
      <c r="D40" s="262"/>
      <c r="E40" s="263">
        <v>144</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268</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36">
        <v>9</v>
      </c>
      <c r="B41" s="237" t="s">
        <v>301</v>
      </c>
      <c r="C41" s="254" t="s">
        <v>302</v>
      </c>
      <c r="D41" s="238" t="s">
        <v>290</v>
      </c>
      <c r="E41" s="239">
        <v>339.93</v>
      </c>
      <c r="F41" s="240"/>
      <c r="G41" s="241">
        <f>ROUND(E41*F41,2)</f>
        <v>0</v>
      </c>
      <c r="H41" s="240"/>
      <c r="I41" s="241">
        <f>ROUND(E41*H41,2)</f>
        <v>0</v>
      </c>
      <c r="J41" s="240"/>
      <c r="K41" s="241">
        <f>ROUND(E41*J41,2)</f>
        <v>0</v>
      </c>
      <c r="L41" s="241">
        <v>15</v>
      </c>
      <c r="M41" s="241">
        <f>G41*(1+L41/100)</f>
        <v>0</v>
      </c>
      <c r="N41" s="239">
        <v>8.4999999999999995E-4</v>
      </c>
      <c r="O41" s="239">
        <f>ROUND(E41*N41,2)</f>
        <v>0.28999999999999998</v>
      </c>
      <c r="P41" s="239">
        <v>0</v>
      </c>
      <c r="Q41" s="239">
        <f>ROUND(E41*P41,2)</f>
        <v>0</v>
      </c>
      <c r="R41" s="241" t="s">
        <v>291</v>
      </c>
      <c r="S41" s="241" t="s">
        <v>206</v>
      </c>
      <c r="T41" s="242" t="s">
        <v>206</v>
      </c>
      <c r="U41" s="224">
        <v>6.0000000000000001E-3</v>
      </c>
      <c r="V41" s="224">
        <f>ROUND(E41*U41,2)</f>
        <v>2.04</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5" t="s">
        <v>292</v>
      </c>
      <c r="D42" s="264"/>
      <c r="E42" s="264"/>
      <c r="F42" s="264"/>
      <c r="G42" s="26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266</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6" t="s">
        <v>303</v>
      </c>
      <c r="D43" s="262"/>
      <c r="E43" s="263">
        <v>339.93</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268</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6">
        <v>10</v>
      </c>
      <c r="B44" s="237" t="s">
        <v>304</v>
      </c>
      <c r="C44" s="254" t="s">
        <v>305</v>
      </c>
      <c r="D44" s="238" t="s">
        <v>290</v>
      </c>
      <c r="E44" s="239">
        <v>1584</v>
      </c>
      <c r="F44" s="240"/>
      <c r="G44" s="241">
        <f>ROUND(E44*F44,2)</f>
        <v>0</v>
      </c>
      <c r="H44" s="240"/>
      <c r="I44" s="241">
        <f>ROUND(E44*H44,2)</f>
        <v>0</v>
      </c>
      <c r="J44" s="240"/>
      <c r="K44" s="241">
        <f>ROUND(E44*J44,2)</f>
        <v>0</v>
      </c>
      <c r="L44" s="241">
        <v>15</v>
      </c>
      <c r="M44" s="241">
        <f>G44*(1+L44/100)</f>
        <v>0</v>
      </c>
      <c r="N44" s="239">
        <v>8.1999999999999998E-4</v>
      </c>
      <c r="O44" s="239">
        <f>ROUND(E44*N44,2)</f>
        <v>1.3</v>
      </c>
      <c r="P44" s="239">
        <v>0</v>
      </c>
      <c r="Q44" s="239">
        <f>ROUND(E44*P44,2)</f>
        <v>0</v>
      </c>
      <c r="R44" s="241" t="s">
        <v>291</v>
      </c>
      <c r="S44" s="241" t="s">
        <v>206</v>
      </c>
      <c r="T44" s="242" t="s">
        <v>206</v>
      </c>
      <c r="U44" s="224">
        <v>6.0000000000000001E-3</v>
      </c>
      <c r="V44" s="224">
        <f>ROUND(E44*U44,2)</f>
        <v>9.5</v>
      </c>
      <c r="W44" s="224"/>
      <c r="X44" s="224" t="s">
        <v>263</v>
      </c>
      <c r="Y44" s="224" t="s">
        <v>209</v>
      </c>
      <c r="Z44" s="214"/>
      <c r="AA44" s="214"/>
      <c r="AB44" s="214"/>
      <c r="AC44" s="214"/>
      <c r="AD44" s="214"/>
      <c r="AE44" s="214"/>
      <c r="AF44" s="214"/>
      <c r="AG44" s="214" t="s">
        <v>264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5" t="s">
        <v>292</v>
      </c>
      <c r="D45" s="264"/>
      <c r="E45" s="264"/>
      <c r="F45" s="264"/>
      <c r="G45" s="26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266</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6" t="s">
        <v>306</v>
      </c>
      <c r="D46" s="262"/>
      <c r="E46" s="263">
        <v>1584</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268</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36">
        <v>11</v>
      </c>
      <c r="B47" s="237" t="s">
        <v>307</v>
      </c>
      <c r="C47" s="254" t="s">
        <v>308</v>
      </c>
      <c r="D47" s="238" t="s">
        <v>290</v>
      </c>
      <c r="E47" s="239">
        <v>113.31</v>
      </c>
      <c r="F47" s="240"/>
      <c r="G47" s="241">
        <f>ROUND(E47*F47,2)</f>
        <v>0</v>
      </c>
      <c r="H47" s="240"/>
      <c r="I47" s="241">
        <f>ROUND(E47*H47,2)</f>
        <v>0</v>
      </c>
      <c r="J47" s="240"/>
      <c r="K47" s="241">
        <f>ROUND(E47*J47,2)</f>
        <v>0</v>
      </c>
      <c r="L47" s="241">
        <v>15</v>
      </c>
      <c r="M47" s="241">
        <f>G47*(1+L47/100)</f>
        <v>0</v>
      </c>
      <c r="N47" s="239">
        <v>0</v>
      </c>
      <c r="O47" s="239">
        <f>ROUND(E47*N47,2)</f>
        <v>0</v>
      </c>
      <c r="P47" s="239">
        <v>0</v>
      </c>
      <c r="Q47" s="239">
        <f>ROUND(E47*P47,2)</f>
        <v>0</v>
      </c>
      <c r="R47" s="241" t="s">
        <v>291</v>
      </c>
      <c r="S47" s="241" t="s">
        <v>206</v>
      </c>
      <c r="T47" s="242" t="s">
        <v>206</v>
      </c>
      <c r="U47" s="224">
        <v>0.10199999999999999</v>
      </c>
      <c r="V47" s="224">
        <f>ROUND(E47*U47,2)</f>
        <v>11.56</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6" t="s">
        <v>309</v>
      </c>
      <c r="D48" s="262"/>
      <c r="E48" s="263">
        <v>113.31</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268</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6">
        <v>12</v>
      </c>
      <c r="B49" s="237" t="s">
        <v>310</v>
      </c>
      <c r="C49" s="254" t="s">
        <v>311</v>
      </c>
      <c r="D49" s="238" t="s">
        <v>290</v>
      </c>
      <c r="E49" s="239">
        <v>528</v>
      </c>
      <c r="F49" s="240"/>
      <c r="G49" s="241">
        <f>ROUND(E49*F49,2)</f>
        <v>0</v>
      </c>
      <c r="H49" s="240"/>
      <c r="I49" s="241">
        <f>ROUND(E49*H49,2)</f>
        <v>0</v>
      </c>
      <c r="J49" s="240"/>
      <c r="K49" s="241">
        <f>ROUND(E49*J49,2)</f>
        <v>0</v>
      </c>
      <c r="L49" s="241">
        <v>15</v>
      </c>
      <c r="M49" s="241">
        <f>G49*(1+L49/100)</f>
        <v>0</v>
      </c>
      <c r="N49" s="239">
        <v>0</v>
      </c>
      <c r="O49" s="239">
        <f>ROUND(E49*N49,2)</f>
        <v>0</v>
      </c>
      <c r="P49" s="239">
        <v>0</v>
      </c>
      <c r="Q49" s="239">
        <f>ROUND(E49*P49,2)</f>
        <v>0</v>
      </c>
      <c r="R49" s="241" t="s">
        <v>291</v>
      </c>
      <c r="S49" s="241" t="s">
        <v>206</v>
      </c>
      <c r="T49" s="242" t="s">
        <v>206</v>
      </c>
      <c r="U49" s="224">
        <v>0.105</v>
      </c>
      <c r="V49" s="224">
        <f>ROUND(E49*U49,2)</f>
        <v>55.44</v>
      </c>
      <c r="W49" s="224"/>
      <c r="X49" s="224" t="s">
        <v>263</v>
      </c>
      <c r="Y49" s="224" t="s">
        <v>209</v>
      </c>
      <c r="Z49" s="214"/>
      <c r="AA49" s="214"/>
      <c r="AB49" s="214"/>
      <c r="AC49" s="214"/>
      <c r="AD49" s="214"/>
      <c r="AE49" s="214"/>
      <c r="AF49" s="214"/>
      <c r="AG49" s="214" t="s">
        <v>264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6" t="s">
        <v>312</v>
      </c>
      <c r="D50" s="262"/>
      <c r="E50" s="263">
        <v>528</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268</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6">
        <v>13</v>
      </c>
      <c r="B51" s="237" t="s">
        <v>313</v>
      </c>
      <c r="C51" s="254" t="s">
        <v>314</v>
      </c>
      <c r="D51" s="238" t="s">
        <v>290</v>
      </c>
      <c r="E51" s="239">
        <v>258.51</v>
      </c>
      <c r="F51" s="240"/>
      <c r="G51" s="241">
        <f>ROUND(E51*F51,2)</f>
        <v>0</v>
      </c>
      <c r="H51" s="240"/>
      <c r="I51" s="241">
        <f>ROUND(E51*H51,2)</f>
        <v>0</v>
      </c>
      <c r="J51" s="240"/>
      <c r="K51" s="241">
        <f>ROUND(E51*J51,2)</f>
        <v>0</v>
      </c>
      <c r="L51" s="241">
        <v>15</v>
      </c>
      <c r="M51" s="241">
        <f>G51*(1+L51/100)</f>
        <v>0</v>
      </c>
      <c r="N51" s="239">
        <v>5.9199999999999999E-3</v>
      </c>
      <c r="O51" s="239">
        <f>ROUND(E51*N51,2)</f>
        <v>1.53</v>
      </c>
      <c r="P51" s="239">
        <v>0</v>
      </c>
      <c r="Q51" s="239">
        <f>ROUND(E51*P51,2)</f>
        <v>0</v>
      </c>
      <c r="R51" s="241" t="s">
        <v>291</v>
      </c>
      <c r="S51" s="241" t="s">
        <v>206</v>
      </c>
      <c r="T51" s="242" t="s">
        <v>206</v>
      </c>
      <c r="U51" s="224">
        <v>0.26</v>
      </c>
      <c r="V51" s="224">
        <f>ROUND(E51*U51,2)</f>
        <v>67.209999999999994</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6" t="s">
        <v>267</v>
      </c>
      <c r="D52" s="262"/>
      <c r="E52" s="263"/>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268</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6" t="s">
        <v>315</v>
      </c>
      <c r="D53" s="262"/>
      <c r="E53" s="263">
        <v>73.12</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268</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6" t="s">
        <v>316</v>
      </c>
      <c r="D54" s="262"/>
      <c r="E54" s="263">
        <v>61.99</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268</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6" t="s">
        <v>317</v>
      </c>
      <c r="D55" s="262"/>
      <c r="E55" s="263">
        <v>22.73</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268</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6" t="s">
        <v>318</v>
      </c>
      <c r="D56" s="262"/>
      <c r="E56" s="263">
        <v>25.75</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268</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6" t="s">
        <v>319</v>
      </c>
      <c r="D57" s="262"/>
      <c r="E57" s="263">
        <v>1.1100000000000001</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268</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6" t="s">
        <v>320</v>
      </c>
      <c r="D58" s="262"/>
      <c r="E58" s="263">
        <v>1.37</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268</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6" t="s">
        <v>321</v>
      </c>
      <c r="D59" s="262"/>
      <c r="E59" s="263">
        <v>16.309999999999999</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268</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6" t="s">
        <v>322</v>
      </c>
      <c r="D60" s="262"/>
      <c r="E60" s="263">
        <v>16.13</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268</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6" t="s">
        <v>323</v>
      </c>
      <c r="D61" s="262"/>
      <c r="E61" s="263">
        <v>40</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268</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229" t="s">
        <v>201</v>
      </c>
      <c r="B62" s="230" t="s">
        <v>102</v>
      </c>
      <c r="C62" s="253" t="s">
        <v>103</v>
      </c>
      <c r="D62" s="231"/>
      <c r="E62" s="232"/>
      <c r="F62" s="233"/>
      <c r="G62" s="233">
        <f>SUMIF(AG63:AG311,"&lt;&gt;NOR",G63:G311)</f>
        <v>0</v>
      </c>
      <c r="H62" s="233"/>
      <c r="I62" s="233">
        <f>SUM(I63:I311)</f>
        <v>0</v>
      </c>
      <c r="J62" s="233"/>
      <c r="K62" s="233">
        <f>SUM(K63:K311)</f>
        <v>0</v>
      </c>
      <c r="L62" s="233"/>
      <c r="M62" s="233">
        <f>SUM(M63:M311)</f>
        <v>0</v>
      </c>
      <c r="N62" s="232"/>
      <c r="O62" s="232">
        <f>SUM(O63:O311)</f>
        <v>0.15000000000000002</v>
      </c>
      <c r="P62" s="232"/>
      <c r="Q62" s="232">
        <f>SUM(Q63:Q311)</f>
        <v>74.84999999999998</v>
      </c>
      <c r="R62" s="233"/>
      <c r="S62" s="233"/>
      <c r="T62" s="234"/>
      <c r="U62" s="228"/>
      <c r="V62" s="228">
        <f>SUM(V63:V311)</f>
        <v>400.10000000000014</v>
      </c>
      <c r="W62" s="228"/>
      <c r="X62" s="228"/>
      <c r="Y62" s="228"/>
      <c r="AG62" t="s">
        <v>202</v>
      </c>
    </row>
    <row r="63" spans="1:60" outlineLevel="1" x14ac:dyDescent="0.2">
      <c r="A63" s="236">
        <v>14</v>
      </c>
      <c r="B63" s="237" t="s">
        <v>324</v>
      </c>
      <c r="C63" s="254" t="s">
        <v>325</v>
      </c>
      <c r="D63" s="238" t="s">
        <v>290</v>
      </c>
      <c r="E63" s="239">
        <v>10.54</v>
      </c>
      <c r="F63" s="240"/>
      <c r="G63" s="241">
        <f>ROUND(E63*F63,2)</f>
        <v>0</v>
      </c>
      <c r="H63" s="240"/>
      <c r="I63" s="241">
        <f>ROUND(E63*H63,2)</f>
        <v>0</v>
      </c>
      <c r="J63" s="240"/>
      <c r="K63" s="241">
        <f>ROUND(E63*J63,2)</f>
        <v>0</v>
      </c>
      <c r="L63" s="241">
        <v>15</v>
      </c>
      <c r="M63" s="241">
        <f>G63*(1+L63/100)</f>
        <v>0</v>
      </c>
      <c r="N63" s="239">
        <v>6.7000000000000002E-4</v>
      </c>
      <c r="O63" s="239">
        <f>ROUND(E63*N63,2)</f>
        <v>0.01</v>
      </c>
      <c r="P63" s="239">
        <v>0.31900000000000001</v>
      </c>
      <c r="Q63" s="239">
        <f>ROUND(E63*P63,2)</f>
        <v>3.36</v>
      </c>
      <c r="R63" s="241" t="s">
        <v>326</v>
      </c>
      <c r="S63" s="241" t="s">
        <v>206</v>
      </c>
      <c r="T63" s="242" t="s">
        <v>206</v>
      </c>
      <c r="U63" s="224">
        <v>0.317</v>
      </c>
      <c r="V63" s="224">
        <f>ROUND(E63*U63,2)</f>
        <v>3.34</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2" x14ac:dyDescent="0.2">
      <c r="A64" s="221"/>
      <c r="B64" s="222"/>
      <c r="C64" s="265" t="s">
        <v>327</v>
      </c>
      <c r="D64" s="264"/>
      <c r="E64" s="264"/>
      <c r="F64" s="264"/>
      <c r="G64" s="26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266</v>
      </c>
      <c r="AH64" s="214"/>
      <c r="AI64" s="214"/>
      <c r="AJ64" s="214"/>
      <c r="AK64" s="214"/>
      <c r="AL64" s="214"/>
      <c r="AM64" s="214"/>
      <c r="AN64" s="214"/>
      <c r="AO64" s="214"/>
      <c r="AP64" s="214"/>
      <c r="AQ64" s="214"/>
      <c r="AR64" s="214"/>
      <c r="AS64" s="214"/>
      <c r="AT64" s="214"/>
      <c r="AU64" s="214"/>
      <c r="AV64" s="214"/>
      <c r="AW64" s="214"/>
      <c r="AX64" s="214"/>
      <c r="AY64" s="214"/>
      <c r="AZ64" s="214"/>
      <c r="BA64" s="244" t="str">
        <f>C64</f>
        <v>nebo vybourání otvorů průřezové plochy přes 4 m2 v příčkách, včetně pomocného lešení o výšce podlahy do 1900 mm a pro zatížení do 1,5 kPa  (150 kg/m2),</v>
      </c>
      <c r="BB64" s="214"/>
      <c r="BC64" s="214"/>
      <c r="BD64" s="214"/>
      <c r="BE64" s="214"/>
      <c r="BF64" s="214"/>
      <c r="BG64" s="214"/>
      <c r="BH64" s="214"/>
    </row>
    <row r="65" spans="1:60" outlineLevel="2" x14ac:dyDescent="0.2">
      <c r="A65" s="221"/>
      <c r="B65" s="222"/>
      <c r="C65" s="266" t="s">
        <v>267</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268</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6" t="s">
        <v>328</v>
      </c>
      <c r="D66" s="262"/>
      <c r="E66" s="263">
        <v>10.54</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268</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6">
        <v>15</v>
      </c>
      <c r="B67" s="237" t="s">
        <v>329</v>
      </c>
      <c r="C67" s="254" t="s">
        <v>330</v>
      </c>
      <c r="D67" s="238" t="s">
        <v>290</v>
      </c>
      <c r="E67" s="239">
        <v>10.54</v>
      </c>
      <c r="F67" s="240"/>
      <c r="G67" s="241">
        <f>ROUND(E67*F67,2)</f>
        <v>0</v>
      </c>
      <c r="H67" s="240"/>
      <c r="I67" s="241">
        <f>ROUND(E67*H67,2)</f>
        <v>0</v>
      </c>
      <c r="J67" s="240"/>
      <c r="K67" s="241">
        <f>ROUND(E67*J67,2)</f>
        <v>0</v>
      </c>
      <c r="L67" s="241">
        <v>15</v>
      </c>
      <c r="M67" s="241">
        <f>G67*(1+L67/100)</f>
        <v>0</v>
      </c>
      <c r="N67" s="239">
        <v>6.7000000000000002E-4</v>
      </c>
      <c r="O67" s="239">
        <f>ROUND(E67*N67,2)</f>
        <v>0.01</v>
      </c>
      <c r="P67" s="239">
        <v>0.19500000000000001</v>
      </c>
      <c r="Q67" s="239">
        <f>ROUND(E67*P67,2)</f>
        <v>2.06</v>
      </c>
      <c r="R67" s="241" t="s">
        <v>326</v>
      </c>
      <c r="S67" s="241" t="s">
        <v>206</v>
      </c>
      <c r="T67" s="242" t="s">
        <v>206</v>
      </c>
      <c r="U67" s="224">
        <v>0.23200000000000001</v>
      </c>
      <c r="V67" s="224">
        <f>ROUND(E67*U67,2)</f>
        <v>2.4500000000000002</v>
      </c>
      <c r="W67" s="224"/>
      <c r="X67" s="224" t="s">
        <v>263</v>
      </c>
      <c r="Y67" s="224" t="s">
        <v>209</v>
      </c>
      <c r="Z67" s="214"/>
      <c r="AA67" s="214"/>
      <c r="AB67" s="214"/>
      <c r="AC67" s="214"/>
      <c r="AD67" s="214"/>
      <c r="AE67" s="214"/>
      <c r="AF67" s="214"/>
      <c r="AG67" s="214" t="s">
        <v>264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2" x14ac:dyDescent="0.2">
      <c r="A68" s="221"/>
      <c r="B68" s="222"/>
      <c r="C68" s="265" t="s">
        <v>327</v>
      </c>
      <c r="D68" s="264"/>
      <c r="E68" s="264"/>
      <c r="F68" s="264"/>
      <c r="G68" s="26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266</v>
      </c>
      <c r="AH68" s="214"/>
      <c r="AI68" s="214"/>
      <c r="AJ68" s="214"/>
      <c r="AK68" s="214"/>
      <c r="AL68" s="214"/>
      <c r="AM68" s="214"/>
      <c r="AN68" s="214"/>
      <c r="AO68" s="214"/>
      <c r="AP68" s="214"/>
      <c r="AQ68" s="214"/>
      <c r="AR68" s="214"/>
      <c r="AS68" s="214"/>
      <c r="AT68" s="214"/>
      <c r="AU68" s="214"/>
      <c r="AV68" s="214"/>
      <c r="AW68" s="214"/>
      <c r="AX68" s="214"/>
      <c r="AY68" s="214"/>
      <c r="AZ68" s="214"/>
      <c r="BA68" s="244" t="str">
        <f>C68</f>
        <v>nebo vybourání otvorů průřezové plochy přes 4 m2 v příčkách, včetně pomocného lešení o výšce podlahy do 1900 mm a pro zatížení do 1,5 kPa  (150 kg/m2),</v>
      </c>
      <c r="BB68" s="214"/>
      <c r="BC68" s="214"/>
      <c r="BD68" s="214"/>
      <c r="BE68" s="214"/>
      <c r="BF68" s="214"/>
      <c r="BG68" s="214"/>
      <c r="BH68" s="214"/>
    </row>
    <row r="69" spans="1:60" outlineLevel="2" x14ac:dyDescent="0.2">
      <c r="A69" s="221"/>
      <c r="B69" s="222"/>
      <c r="C69" s="266" t="s">
        <v>267</v>
      </c>
      <c r="D69" s="262"/>
      <c r="E69" s="263"/>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268</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6" t="s">
        <v>328</v>
      </c>
      <c r="D70" s="262"/>
      <c r="E70" s="263">
        <v>10.54</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268</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6">
        <v>16</v>
      </c>
      <c r="B71" s="237" t="s">
        <v>331</v>
      </c>
      <c r="C71" s="254" t="s">
        <v>332</v>
      </c>
      <c r="D71" s="238" t="s">
        <v>261</v>
      </c>
      <c r="E71" s="239">
        <v>5.5</v>
      </c>
      <c r="F71" s="240"/>
      <c r="G71" s="241">
        <f>ROUND(E71*F71,2)</f>
        <v>0</v>
      </c>
      <c r="H71" s="240"/>
      <c r="I71" s="241">
        <f>ROUND(E71*H71,2)</f>
        <v>0</v>
      </c>
      <c r="J71" s="240"/>
      <c r="K71" s="241">
        <f>ROUND(E71*J71,2)</f>
        <v>0</v>
      </c>
      <c r="L71" s="241">
        <v>15</v>
      </c>
      <c r="M71" s="241">
        <f>G71*(1+L71/100)</f>
        <v>0</v>
      </c>
      <c r="N71" s="239">
        <v>1.2800000000000001E-3</v>
      </c>
      <c r="O71" s="239">
        <f>ROUND(E71*N71,2)</f>
        <v>0.01</v>
      </c>
      <c r="P71" s="239">
        <v>1.8</v>
      </c>
      <c r="Q71" s="239">
        <f>ROUND(E71*P71,2)</f>
        <v>9.9</v>
      </c>
      <c r="R71" s="241" t="s">
        <v>326</v>
      </c>
      <c r="S71" s="241" t="s">
        <v>206</v>
      </c>
      <c r="T71" s="242" t="s">
        <v>206</v>
      </c>
      <c r="U71" s="224">
        <v>1.52</v>
      </c>
      <c r="V71" s="224">
        <f>ROUND(E71*U71,2)</f>
        <v>8.36</v>
      </c>
      <c r="W71" s="224"/>
      <c r="X71" s="224" t="s">
        <v>263</v>
      </c>
      <c r="Y71" s="224" t="s">
        <v>209</v>
      </c>
      <c r="Z71" s="214"/>
      <c r="AA71" s="214"/>
      <c r="AB71" s="214"/>
      <c r="AC71" s="214"/>
      <c r="AD71" s="214"/>
      <c r="AE71" s="214"/>
      <c r="AF71" s="214"/>
      <c r="AG71" s="214" t="s">
        <v>264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2" x14ac:dyDescent="0.2">
      <c r="A72" s="221"/>
      <c r="B72" s="222"/>
      <c r="C72" s="265" t="s">
        <v>333</v>
      </c>
      <c r="D72" s="264"/>
      <c r="E72" s="264"/>
      <c r="F72" s="264"/>
      <c r="G72" s="26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266</v>
      </c>
      <c r="AH72" s="214"/>
      <c r="AI72" s="214"/>
      <c r="AJ72" s="214"/>
      <c r="AK72" s="214"/>
      <c r="AL72" s="214"/>
      <c r="AM72" s="214"/>
      <c r="AN72" s="214"/>
      <c r="AO72" s="214"/>
      <c r="AP72" s="214"/>
      <c r="AQ72" s="214"/>
      <c r="AR72" s="214"/>
      <c r="AS72" s="214"/>
      <c r="AT72" s="214"/>
      <c r="AU72" s="214"/>
      <c r="AV72" s="214"/>
      <c r="AW72" s="214"/>
      <c r="AX72" s="214"/>
      <c r="AY72" s="214"/>
      <c r="AZ72" s="214"/>
      <c r="BA72" s="244" t="str">
        <f>C72</f>
        <v>nebo vybourání otvorů průřezové plochy přes 4 m2 ve zdivu nadzákladovém, včetně pomocného lešení o výšce podlahy do 1900 mm a pro zatížení do 1,5 kPa  (150 kg/m2)</v>
      </c>
      <c r="BB72" s="214"/>
      <c r="BC72" s="214"/>
      <c r="BD72" s="214"/>
      <c r="BE72" s="214"/>
      <c r="BF72" s="214"/>
      <c r="BG72" s="214"/>
      <c r="BH72" s="214"/>
    </row>
    <row r="73" spans="1:60" outlineLevel="2" x14ac:dyDescent="0.2">
      <c r="A73" s="221"/>
      <c r="B73" s="222"/>
      <c r="C73" s="266" t="s">
        <v>298</v>
      </c>
      <c r="D73" s="262"/>
      <c r="E73" s="263"/>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268</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6" t="s">
        <v>334</v>
      </c>
      <c r="D74" s="262"/>
      <c r="E74" s="263">
        <v>5.5</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268</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36">
        <v>17</v>
      </c>
      <c r="B75" s="237" t="s">
        <v>335</v>
      </c>
      <c r="C75" s="254" t="s">
        <v>336</v>
      </c>
      <c r="D75" s="238" t="s">
        <v>290</v>
      </c>
      <c r="E75" s="239">
        <v>21.181999999999999</v>
      </c>
      <c r="F75" s="240"/>
      <c r="G75" s="241">
        <f>ROUND(E75*F75,2)</f>
        <v>0</v>
      </c>
      <c r="H75" s="240"/>
      <c r="I75" s="241">
        <f>ROUND(E75*H75,2)</f>
        <v>0</v>
      </c>
      <c r="J75" s="240"/>
      <c r="K75" s="241">
        <f>ROUND(E75*J75,2)</f>
        <v>0</v>
      </c>
      <c r="L75" s="241">
        <v>15</v>
      </c>
      <c r="M75" s="241">
        <f>G75*(1+L75/100)</f>
        <v>0</v>
      </c>
      <c r="N75" s="239">
        <v>3.3E-4</v>
      </c>
      <c r="O75" s="239">
        <f>ROUND(E75*N75,2)</f>
        <v>0.01</v>
      </c>
      <c r="P75" s="239">
        <v>2.198E-2</v>
      </c>
      <c r="Q75" s="239">
        <f>ROUND(E75*P75,2)</f>
        <v>0.47</v>
      </c>
      <c r="R75" s="241" t="s">
        <v>326</v>
      </c>
      <c r="S75" s="241" t="s">
        <v>206</v>
      </c>
      <c r="T75" s="242" t="s">
        <v>206</v>
      </c>
      <c r="U75" s="224">
        <v>0.32500000000000001</v>
      </c>
      <c r="V75" s="224">
        <f>ROUND(E75*U75,2)</f>
        <v>6.88</v>
      </c>
      <c r="W75" s="224"/>
      <c r="X75" s="224" t="s">
        <v>263</v>
      </c>
      <c r="Y75" s="224" t="s">
        <v>209</v>
      </c>
      <c r="Z75" s="214"/>
      <c r="AA75" s="214"/>
      <c r="AB75" s="214"/>
      <c r="AC75" s="214"/>
      <c r="AD75" s="214"/>
      <c r="AE75" s="214"/>
      <c r="AF75" s="214"/>
      <c r="AG75" s="214" t="s">
        <v>264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6" t="s">
        <v>267</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268</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6" t="s">
        <v>337</v>
      </c>
      <c r="D77" s="262"/>
      <c r="E77" s="263">
        <v>21.18</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268</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18</v>
      </c>
      <c r="B78" s="237" t="s">
        <v>338</v>
      </c>
      <c r="C78" s="254" t="s">
        <v>339</v>
      </c>
      <c r="D78" s="238" t="s">
        <v>290</v>
      </c>
      <c r="E78" s="239">
        <v>9.4600000000000009</v>
      </c>
      <c r="F78" s="240"/>
      <c r="G78" s="241">
        <f>ROUND(E78*F78,2)</f>
        <v>0</v>
      </c>
      <c r="H78" s="240"/>
      <c r="I78" s="241">
        <f>ROUND(E78*H78,2)</f>
        <v>0</v>
      </c>
      <c r="J78" s="240"/>
      <c r="K78" s="241">
        <f>ROUND(E78*J78,2)</f>
        <v>0</v>
      </c>
      <c r="L78" s="241">
        <v>15</v>
      </c>
      <c r="M78" s="241">
        <f>G78*(1+L78/100)</f>
        <v>0</v>
      </c>
      <c r="N78" s="239">
        <v>3.3E-4</v>
      </c>
      <c r="O78" s="239">
        <f>ROUND(E78*N78,2)</f>
        <v>0</v>
      </c>
      <c r="P78" s="239">
        <v>1.223E-2</v>
      </c>
      <c r="Q78" s="239">
        <f>ROUND(E78*P78,2)</f>
        <v>0.12</v>
      </c>
      <c r="R78" s="241" t="s">
        <v>326</v>
      </c>
      <c r="S78" s="241" t="s">
        <v>206</v>
      </c>
      <c r="T78" s="242" t="s">
        <v>206</v>
      </c>
      <c r="U78" s="224">
        <v>0.26800000000000002</v>
      </c>
      <c r="V78" s="224">
        <f>ROUND(E78*U78,2)</f>
        <v>2.54</v>
      </c>
      <c r="W78" s="224"/>
      <c r="X78" s="224" t="s">
        <v>263</v>
      </c>
      <c r="Y78" s="224" t="s">
        <v>209</v>
      </c>
      <c r="Z78" s="214"/>
      <c r="AA78" s="214"/>
      <c r="AB78" s="214"/>
      <c r="AC78" s="214"/>
      <c r="AD78" s="214"/>
      <c r="AE78" s="214"/>
      <c r="AF78" s="214"/>
      <c r="AG78" s="214" t="s">
        <v>264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6" t="s">
        <v>267</v>
      </c>
      <c r="D79" s="262"/>
      <c r="E79" s="263"/>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268</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66" t="s">
        <v>340</v>
      </c>
      <c r="D80" s="262"/>
      <c r="E80" s="263">
        <v>9.4600000000000009</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268</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6">
        <v>19</v>
      </c>
      <c r="B81" s="237" t="s">
        <v>341</v>
      </c>
      <c r="C81" s="254" t="s">
        <v>342</v>
      </c>
      <c r="D81" s="238" t="s">
        <v>290</v>
      </c>
      <c r="E81" s="239">
        <v>85.55</v>
      </c>
      <c r="F81" s="240"/>
      <c r="G81" s="241">
        <f>ROUND(E81*F81,2)</f>
        <v>0</v>
      </c>
      <c r="H81" s="240"/>
      <c r="I81" s="241">
        <f>ROUND(E81*H81,2)</f>
        <v>0</v>
      </c>
      <c r="J81" s="240"/>
      <c r="K81" s="241">
        <f>ROUND(E81*J81,2)</f>
        <v>0</v>
      </c>
      <c r="L81" s="241">
        <v>15</v>
      </c>
      <c r="M81" s="241">
        <f>G81*(1+L81/100)</f>
        <v>0</v>
      </c>
      <c r="N81" s="239">
        <v>3.3E-4</v>
      </c>
      <c r="O81" s="239">
        <f>ROUND(E81*N81,2)</f>
        <v>0.03</v>
      </c>
      <c r="P81" s="239">
        <v>1.183E-2</v>
      </c>
      <c r="Q81" s="239">
        <f>ROUND(E81*P81,2)</f>
        <v>1.01</v>
      </c>
      <c r="R81" s="241" t="s">
        <v>326</v>
      </c>
      <c r="S81" s="241" t="s">
        <v>206</v>
      </c>
      <c r="T81" s="242" t="s">
        <v>206</v>
      </c>
      <c r="U81" s="224">
        <v>0.34599999999999997</v>
      </c>
      <c r="V81" s="224">
        <f>ROUND(E81*U81,2)</f>
        <v>29.6</v>
      </c>
      <c r="W81" s="224"/>
      <c r="X81" s="224" t="s">
        <v>263</v>
      </c>
      <c r="Y81" s="224" t="s">
        <v>209</v>
      </c>
      <c r="Z81" s="214"/>
      <c r="AA81" s="214"/>
      <c r="AB81" s="214"/>
      <c r="AC81" s="214"/>
      <c r="AD81" s="214"/>
      <c r="AE81" s="214"/>
      <c r="AF81" s="214"/>
      <c r="AG81" s="214" t="s">
        <v>264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66" t="s">
        <v>267</v>
      </c>
      <c r="D82" s="262"/>
      <c r="E82" s="263"/>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268</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6" t="s">
        <v>316</v>
      </c>
      <c r="D83" s="262"/>
      <c r="E83" s="263">
        <v>61.99</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268</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6" t="s">
        <v>321</v>
      </c>
      <c r="D84" s="262"/>
      <c r="E84" s="263">
        <v>16.309999999999999</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268</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6" t="s">
        <v>343</v>
      </c>
      <c r="D85" s="262"/>
      <c r="E85" s="263"/>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268</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6" t="s">
        <v>344</v>
      </c>
      <c r="D86" s="262"/>
      <c r="E86" s="263">
        <v>7.25</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268</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2.5" outlineLevel="1" x14ac:dyDescent="0.2">
      <c r="A87" s="236">
        <v>20</v>
      </c>
      <c r="B87" s="237" t="s">
        <v>345</v>
      </c>
      <c r="C87" s="254" t="s">
        <v>346</v>
      </c>
      <c r="D87" s="238" t="s">
        <v>290</v>
      </c>
      <c r="E87" s="239">
        <v>111.98</v>
      </c>
      <c r="F87" s="240"/>
      <c r="G87" s="241">
        <f>ROUND(E87*F87,2)</f>
        <v>0</v>
      </c>
      <c r="H87" s="240"/>
      <c r="I87" s="241">
        <f>ROUND(E87*H87,2)</f>
        <v>0</v>
      </c>
      <c r="J87" s="240"/>
      <c r="K87" s="241">
        <f>ROUND(E87*J87,2)</f>
        <v>0</v>
      </c>
      <c r="L87" s="241">
        <v>15</v>
      </c>
      <c r="M87" s="241">
        <f>G87*(1+L87/100)</f>
        <v>0</v>
      </c>
      <c r="N87" s="239">
        <v>3.3E-4</v>
      </c>
      <c r="O87" s="239">
        <f>ROUND(E87*N87,2)</f>
        <v>0.04</v>
      </c>
      <c r="P87" s="239">
        <v>1.068E-2</v>
      </c>
      <c r="Q87" s="239">
        <f>ROUND(E87*P87,2)</f>
        <v>1.2</v>
      </c>
      <c r="R87" s="241" t="s">
        <v>326</v>
      </c>
      <c r="S87" s="241" t="s">
        <v>206</v>
      </c>
      <c r="T87" s="242" t="s">
        <v>206</v>
      </c>
      <c r="U87" s="224">
        <v>0.21099999999999999</v>
      </c>
      <c r="V87" s="224">
        <f>ROUND(E87*U87,2)</f>
        <v>23.63</v>
      </c>
      <c r="W87" s="224"/>
      <c r="X87" s="224" t="s">
        <v>263</v>
      </c>
      <c r="Y87" s="224" t="s">
        <v>209</v>
      </c>
      <c r="Z87" s="214"/>
      <c r="AA87" s="214"/>
      <c r="AB87" s="214"/>
      <c r="AC87" s="214"/>
      <c r="AD87" s="214"/>
      <c r="AE87" s="214"/>
      <c r="AF87" s="214"/>
      <c r="AG87" s="214" t="s">
        <v>264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66" t="s">
        <v>267</v>
      </c>
      <c r="D88" s="262"/>
      <c r="E88" s="263"/>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268</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6" t="s">
        <v>347</v>
      </c>
      <c r="D89" s="262"/>
      <c r="E89" s="263"/>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268</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6" t="s">
        <v>315</v>
      </c>
      <c r="D90" s="262"/>
      <c r="E90" s="263">
        <v>73.12</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268</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6" t="s">
        <v>317</v>
      </c>
      <c r="D91" s="262"/>
      <c r="E91" s="263">
        <v>22.73</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268</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6" t="s">
        <v>322</v>
      </c>
      <c r="D92" s="262"/>
      <c r="E92" s="263">
        <v>16.13</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268</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6">
        <v>21</v>
      </c>
      <c r="B93" s="237" t="s">
        <v>348</v>
      </c>
      <c r="C93" s="254" t="s">
        <v>349</v>
      </c>
      <c r="D93" s="238" t="s">
        <v>350</v>
      </c>
      <c r="E93" s="239">
        <v>1.82</v>
      </c>
      <c r="F93" s="240"/>
      <c r="G93" s="241">
        <f>ROUND(E93*F93,2)</f>
        <v>0</v>
      </c>
      <c r="H93" s="240"/>
      <c r="I93" s="241">
        <f>ROUND(E93*H93,2)</f>
        <v>0</v>
      </c>
      <c r="J93" s="240"/>
      <c r="K93" s="241">
        <f>ROUND(E93*J93,2)</f>
        <v>0</v>
      </c>
      <c r="L93" s="241">
        <v>15</v>
      </c>
      <c r="M93" s="241">
        <f>G93*(1+L93/100)</f>
        <v>0</v>
      </c>
      <c r="N93" s="239">
        <v>0</v>
      </c>
      <c r="O93" s="239">
        <f>ROUND(E93*N93,2)</f>
        <v>0</v>
      </c>
      <c r="P93" s="239">
        <v>7.0000000000000007E-2</v>
      </c>
      <c r="Q93" s="239">
        <f>ROUND(E93*P93,2)</f>
        <v>0.13</v>
      </c>
      <c r="R93" s="241" t="s">
        <v>326</v>
      </c>
      <c r="S93" s="241" t="s">
        <v>206</v>
      </c>
      <c r="T93" s="242" t="s">
        <v>206</v>
      </c>
      <c r="U93" s="224">
        <v>0.64</v>
      </c>
      <c r="V93" s="224">
        <f>ROUND(E93*U93,2)</f>
        <v>1.1599999999999999</v>
      </c>
      <c r="W93" s="224"/>
      <c r="X93" s="224" t="s">
        <v>263</v>
      </c>
      <c r="Y93" s="224" t="s">
        <v>209</v>
      </c>
      <c r="Z93" s="214"/>
      <c r="AA93" s="214"/>
      <c r="AB93" s="214"/>
      <c r="AC93" s="214"/>
      <c r="AD93" s="214"/>
      <c r="AE93" s="214"/>
      <c r="AF93" s="214"/>
      <c r="AG93" s="214" t="s">
        <v>264</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6" t="s">
        <v>267</v>
      </c>
      <c r="D94" s="262"/>
      <c r="E94" s="263"/>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268</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6" t="s">
        <v>351</v>
      </c>
      <c r="D95" s="262"/>
      <c r="E95" s="263">
        <v>1.82</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268</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36">
        <v>22</v>
      </c>
      <c r="B96" s="237" t="s">
        <v>352</v>
      </c>
      <c r="C96" s="254" t="s">
        <v>353</v>
      </c>
      <c r="D96" s="238" t="s">
        <v>354</v>
      </c>
      <c r="E96" s="239">
        <v>6</v>
      </c>
      <c r="F96" s="240"/>
      <c r="G96" s="241">
        <f>ROUND(E96*F96,2)</f>
        <v>0</v>
      </c>
      <c r="H96" s="240"/>
      <c r="I96" s="241">
        <f>ROUND(E96*H96,2)</f>
        <v>0</v>
      </c>
      <c r="J96" s="240"/>
      <c r="K96" s="241">
        <f>ROUND(E96*J96,2)</f>
        <v>0</v>
      </c>
      <c r="L96" s="241">
        <v>15</v>
      </c>
      <c r="M96" s="241">
        <f>G96*(1+L96/100)</f>
        <v>0</v>
      </c>
      <c r="N96" s="239">
        <v>1.6199999999999999E-3</v>
      </c>
      <c r="O96" s="239">
        <f>ROUND(E96*N96,2)</f>
        <v>0.01</v>
      </c>
      <c r="P96" s="239">
        <v>3.9E-2</v>
      </c>
      <c r="Q96" s="239">
        <f>ROUND(E96*P96,2)</f>
        <v>0.23</v>
      </c>
      <c r="R96" s="241" t="s">
        <v>326</v>
      </c>
      <c r="S96" s="241" t="s">
        <v>206</v>
      </c>
      <c r="T96" s="242" t="s">
        <v>206</v>
      </c>
      <c r="U96" s="224">
        <v>1.012</v>
      </c>
      <c r="V96" s="224">
        <f>ROUND(E96*U96,2)</f>
        <v>6.07</v>
      </c>
      <c r="W96" s="224"/>
      <c r="X96" s="224" t="s">
        <v>263</v>
      </c>
      <c r="Y96" s="224" t="s">
        <v>209</v>
      </c>
      <c r="Z96" s="214"/>
      <c r="AA96" s="214"/>
      <c r="AB96" s="214"/>
      <c r="AC96" s="214"/>
      <c r="AD96" s="214"/>
      <c r="AE96" s="214"/>
      <c r="AF96" s="214"/>
      <c r="AG96" s="214" t="s">
        <v>264</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2" x14ac:dyDescent="0.2">
      <c r="A97" s="221"/>
      <c r="B97" s="222"/>
      <c r="C97" s="265" t="s">
        <v>355</v>
      </c>
      <c r="D97" s="264"/>
      <c r="E97" s="264"/>
      <c r="F97" s="264"/>
      <c r="G97" s="26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266</v>
      </c>
      <c r="AH97" s="214"/>
      <c r="AI97" s="214"/>
      <c r="AJ97" s="214"/>
      <c r="AK97" s="214"/>
      <c r="AL97" s="214"/>
      <c r="AM97" s="214"/>
      <c r="AN97" s="214"/>
      <c r="AO97" s="214"/>
      <c r="AP97" s="214"/>
      <c r="AQ97" s="214"/>
      <c r="AR97" s="214"/>
      <c r="AS97" s="214"/>
      <c r="AT97" s="214"/>
      <c r="AU97" s="214"/>
      <c r="AV97" s="214"/>
      <c r="AW97" s="214"/>
      <c r="AX97" s="214"/>
      <c r="AY97" s="214"/>
      <c r="AZ97" s="214"/>
      <c r="BA97" s="244" t="str">
        <f>C97</f>
        <v>při jeho výměně pro jakoukoliv délku uložení, včetně pomocného lešení o výšce podlahy do 1900 mm a pro zatížení do 1,5 kPa  (150 kg/m2),</v>
      </c>
      <c r="BB97" s="214"/>
      <c r="BC97" s="214"/>
      <c r="BD97" s="214"/>
      <c r="BE97" s="214"/>
      <c r="BF97" s="214"/>
      <c r="BG97" s="214"/>
      <c r="BH97" s="214"/>
    </row>
    <row r="98" spans="1:60" outlineLevel="2" x14ac:dyDescent="0.2">
      <c r="A98" s="221"/>
      <c r="B98" s="222"/>
      <c r="C98" s="266" t="s">
        <v>356</v>
      </c>
      <c r="D98" s="262"/>
      <c r="E98" s="263"/>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268</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6" t="s">
        <v>357</v>
      </c>
      <c r="D99" s="262"/>
      <c r="E99" s="263">
        <v>6</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268</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36">
        <v>23</v>
      </c>
      <c r="B100" s="237" t="s">
        <v>358</v>
      </c>
      <c r="C100" s="254" t="s">
        <v>359</v>
      </c>
      <c r="D100" s="238" t="s">
        <v>261</v>
      </c>
      <c r="E100" s="239">
        <v>0.24</v>
      </c>
      <c r="F100" s="240"/>
      <c r="G100" s="241">
        <f>ROUND(E100*F100,2)</f>
        <v>0</v>
      </c>
      <c r="H100" s="240"/>
      <c r="I100" s="241">
        <f>ROUND(E100*H100,2)</f>
        <v>0</v>
      </c>
      <c r="J100" s="240"/>
      <c r="K100" s="241">
        <f>ROUND(E100*J100,2)</f>
        <v>0</v>
      </c>
      <c r="L100" s="241">
        <v>15</v>
      </c>
      <c r="M100" s="241">
        <f>G100*(1+L100/100)</f>
        <v>0</v>
      </c>
      <c r="N100" s="239">
        <v>0</v>
      </c>
      <c r="O100" s="239">
        <f>ROUND(E100*N100,2)</f>
        <v>0</v>
      </c>
      <c r="P100" s="239">
        <v>2.2000000000000002</v>
      </c>
      <c r="Q100" s="239">
        <f>ROUND(E100*P100,2)</f>
        <v>0.53</v>
      </c>
      <c r="R100" s="241" t="s">
        <v>326</v>
      </c>
      <c r="S100" s="241" t="s">
        <v>206</v>
      </c>
      <c r="T100" s="242" t="s">
        <v>206</v>
      </c>
      <c r="U100" s="224">
        <v>13.24</v>
      </c>
      <c r="V100" s="224">
        <f>ROUND(E100*U100,2)</f>
        <v>3.18</v>
      </c>
      <c r="W100" s="224"/>
      <c r="X100" s="224" t="s">
        <v>263</v>
      </c>
      <c r="Y100" s="224" t="s">
        <v>209</v>
      </c>
      <c r="Z100" s="214"/>
      <c r="AA100" s="214"/>
      <c r="AB100" s="214"/>
      <c r="AC100" s="214"/>
      <c r="AD100" s="214"/>
      <c r="AE100" s="214"/>
      <c r="AF100" s="214"/>
      <c r="AG100" s="214" t="s">
        <v>264</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6" t="s">
        <v>267</v>
      </c>
      <c r="D101" s="262"/>
      <c r="E101" s="263"/>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268</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6" t="s">
        <v>360</v>
      </c>
      <c r="D102" s="262"/>
      <c r="E102" s="263">
        <v>0.24</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268</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36">
        <v>24</v>
      </c>
      <c r="B103" s="237" t="s">
        <v>361</v>
      </c>
      <c r="C103" s="254" t="s">
        <v>362</v>
      </c>
      <c r="D103" s="238" t="s">
        <v>261</v>
      </c>
      <c r="E103" s="239">
        <v>2.0485500000000001</v>
      </c>
      <c r="F103" s="240"/>
      <c r="G103" s="241">
        <f>ROUND(E103*F103,2)</f>
        <v>0</v>
      </c>
      <c r="H103" s="240"/>
      <c r="I103" s="241">
        <f>ROUND(E103*H103,2)</f>
        <v>0</v>
      </c>
      <c r="J103" s="240"/>
      <c r="K103" s="241">
        <f>ROUND(E103*J103,2)</f>
        <v>0</v>
      </c>
      <c r="L103" s="241">
        <v>15</v>
      </c>
      <c r="M103" s="241">
        <f>G103*(1+L103/100)</f>
        <v>0</v>
      </c>
      <c r="N103" s="239">
        <v>0</v>
      </c>
      <c r="O103" s="239">
        <f>ROUND(E103*N103,2)</f>
        <v>0</v>
      </c>
      <c r="P103" s="239">
        <v>2.2000000000000002</v>
      </c>
      <c r="Q103" s="239">
        <f>ROUND(E103*P103,2)</f>
        <v>4.51</v>
      </c>
      <c r="R103" s="241" t="s">
        <v>326</v>
      </c>
      <c r="S103" s="241" t="s">
        <v>206</v>
      </c>
      <c r="T103" s="242" t="s">
        <v>206</v>
      </c>
      <c r="U103" s="224">
        <v>5.0750000000000002</v>
      </c>
      <c r="V103" s="224">
        <f>ROUND(E103*U103,2)</f>
        <v>10.4</v>
      </c>
      <c r="W103" s="224"/>
      <c r="X103" s="224" t="s">
        <v>263</v>
      </c>
      <c r="Y103" s="224" t="s">
        <v>209</v>
      </c>
      <c r="Z103" s="214"/>
      <c r="AA103" s="214"/>
      <c r="AB103" s="214"/>
      <c r="AC103" s="214"/>
      <c r="AD103" s="214"/>
      <c r="AE103" s="214"/>
      <c r="AF103" s="214"/>
      <c r="AG103" s="214" t="s">
        <v>264</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6" t="s">
        <v>267</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268</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6" t="s">
        <v>269</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268</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6" t="s">
        <v>363</v>
      </c>
      <c r="D106" s="262"/>
      <c r="E106" s="263">
        <v>1.23</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268</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6" t="s">
        <v>364</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268</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6" t="s">
        <v>365</v>
      </c>
      <c r="D108" s="262"/>
      <c r="E108" s="263">
        <v>0.82</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268</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36">
        <v>25</v>
      </c>
      <c r="B109" s="237" t="s">
        <v>366</v>
      </c>
      <c r="C109" s="254" t="s">
        <v>367</v>
      </c>
      <c r="D109" s="238" t="s">
        <v>290</v>
      </c>
      <c r="E109" s="239">
        <v>228.45259999999999</v>
      </c>
      <c r="F109" s="240"/>
      <c r="G109" s="241">
        <f>ROUND(E109*F109,2)</f>
        <v>0</v>
      </c>
      <c r="H109" s="240"/>
      <c r="I109" s="241">
        <f>ROUND(E109*H109,2)</f>
        <v>0</v>
      </c>
      <c r="J109" s="240"/>
      <c r="K109" s="241">
        <f>ROUND(E109*J109,2)</f>
        <v>0</v>
      </c>
      <c r="L109" s="241">
        <v>15</v>
      </c>
      <c r="M109" s="241">
        <f>G109*(1+L109/100)</f>
        <v>0</v>
      </c>
      <c r="N109" s="239">
        <v>0</v>
      </c>
      <c r="O109" s="239">
        <f>ROUND(E109*N109,2)</f>
        <v>0</v>
      </c>
      <c r="P109" s="239">
        <v>1.75E-3</v>
      </c>
      <c r="Q109" s="239">
        <f>ROUND(E109*P109,2)</f>
        <v>0.4</v>
      </c>
      <c r="R109" s="241" t="s">
        <v>326</v>
      </c>
      <c r="S109" s="241" t="s">
        <v>206</v>
      </c>
      <c r="T109" s="242" t="s">
        <v>206</v>
      </c>
      <c r="U109" s="224">
        <v>0.16500000000000001</v>
      </c>
      <c r="V109" s="224">
        <f>ROUND(E109*U109,2)</f>
        <v>37.69</v>
      </c>
      <c r="W109" s="224"/>
      <c r="X109" s="224" t="s">
        <v>263</v>
      </c>
      <c r="Y109" s="224" t="s">
        <v>209</v>
      </c>
      <c r="Z109" s="214"/>
      <c r="AA109" s="214"/>
      <c r="AB109" s="214"/>
      <c r="AC109" s="214"/>
      <c r="AD109" s="214"/>
      <c r="AE109" s="214"/>
      <c r="AF109" s="214"/>
      <c r="AG109" s="214" t="s">
        <v>264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6" t="s">
        <v>267</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268</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6" t="s">
        <v>368</v>
      </c>
      <c r="D111" s="262"/>
      <c r="E111" s="263">
        <v>1.97</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268</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6" t="s">
        <v>369</v>
      </c>
      <c r="D112" s="262"/>
      <c r="E112" s="263">
        <v>0.82</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268</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6" t="s">
        <v>370</v>
      </c>
      <c r="D113" s="262"/>
      <c r="E113" s="263"/>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268</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6" t="s">
        <v>267</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268</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6" t="s">
        <v>317</v>
      </c>
      <c r="D115" s="262"/>
      <c r="E115" s="263">
        <v>22.73</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268</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6" t="s">
        <v>319</v>
      </c>
      <c r="D116" s="262"/>
      <c r="E116" s="263">
        <v>1.1100000000000001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268</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6" t="s">
        <v>320</v>
      </c>
      <c r="D117" s="262"/>
      <c r="E117" s="263">
        <v>1.37</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268</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6" t="s">
        <v>371</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268</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6" t="s">
        <v>318</v>
      </c>
      <c r="D119" s="262"/>
      <c r="E119" s="263">
        <v>25.75</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268</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6" t="s">
        <v>372</v>
      </c>
      <c r="D120" s="262"/>
      <c r="E120" s="263"/>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268</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6" t="s">
        <v>315</v>
      </c>
      <c r="D121" s="262"/>
      <c r="E121" s="263">
        <v>73.12</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268</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6" t="s">
        <v>316</v>
      </c>
      <c r="D122" s="262"/>
      <c r="E122" s="263">
        <v>61.99</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268</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6" t="s">
        <v>373</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268</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6" t="s">
        <v>374</v>
      </c>
      <c r="D124" s="262"/>
      <c r="E124" s="263">
        <v>16.75</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268</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6" t="s">
        <v>375</v>
      </c>
      <c r="D125" s="262"/>
      <c r="E125" s="263">
        <v>6.72</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268</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6" t="s">
        <v>376</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268</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6" t="s">
        <v>322</v>
      </c>
      <c r="D127" s="262"/>
      <c r="E127" s="263">
        <v>16.13</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268</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6">
        <v>26</v>
      </c>
      <c r="B128" s="237" t="s">
        <v>377</v>
      </c>
      <c r="C128" s="254" t="s">
        <v>378</v>
      </c>
      <c r="D128" s="238" t="s">
        <v>261</v>
      </c>
      <c r="E128" s="239">
        <v>1.23305</v>
      </c>
      <c r="F128" s="240"/>
      <c r="G128" s="241">
        <f>ROUND(E128*F128,2)</f>
        <v>0</v>
      </c>
      <c r="H128" s="240"/>
      <c r="I128" s="241">
        <f>ROUND(E128*H128,2)</f>
        <v>0</v>
      </c>
      <c r="J128" s="240"/>
      <c r="K128" s="241">
        <f>ROUND(E128*J128,2)</f>
        <v>0</v>
      </c>
      <c r="L128" s="241">
        <v>15</v>
      </c>
      <c r="M128" s="241">
        <f>G128*(1+L128/100)</f>
        <v>0</v>
      </c>
      <c r="N128" s="239">
        <v>0</v>
      </c>
      <c r="O128" s="239">
        <f>ROUND(E128*N128,2)</f>
        <v>0</v>
      </c>
      <c r="P128" s="239">
        <v>0</v>
      </c>
      <c r="Q128" s="239">
        <f>ROUND(E128*P128,2)</f>
        <v>0</v>
      </c>
      <c r="R128" s="241" t="s">
        <v>326</v>
      </c>
      <c r="S128" s="241" t="s">
        <v>206</v>
      </c>
      <c r="T128" s="242" t="s">
        <v>206</v>
      </c>
      <c r="U128" s="224">
        <v>4.8280000000000003</v>
      </c>
      <c r="V128" s="224">
        <f>ROUND(E128*U128,2)</f>
        <v>5.95</v>
      </c>
      <c r="W128" s="224"/>
      <c r="X128" s="224" t="s">
        <v>263</v>
      </c>
      <c r="Y128" s="224" t="s">
        <v>209</v>
      </c>
      <c r="Z128" s="214"/>
      <c r="AA128" s="214"/>
      <c r="AB128" s="214"/>
      <c r="AC128" s="214"/>
      <c r="AD128" s="214"/>
      <c r="AE128" s="214"/>
      <c r="AF128" s="214"/>
      <c r="AG128" s="214" t="s">
        <v>264</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6" t="s">
        <v>267</v>
      </c>
      <c r="D129" s="262"/>
      <c r="E129" s="263"/>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268</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6" t="s">
        <v>269</v>
      </c>
      <c r="D130" s="262"/>
      <c r="E130" s="263"/>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268</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6" t="s">
        <v>363</v>
      </c>
      <c r="D131" s="262"/>
      <c r="E131" s="263">
        <v>1.23</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268</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36">
        <v>27</v>
      </c>
      <c r="B132" s="237" t="s">
        <v>379</v>
      </c>
      <c r="C132" s="254" t="s">
        <v>380</v>
      </c>
      <c r="D132" s="238" t="s">
        <v>290</v>
      </c>
      <c r="E132" s="239">
        <v>404.2088</v>
      </c>
      <c r="F132" s="240"/>
      <c r="G132" s="241">
        <f>ROUND(E132*F132,2)</f>
        <v>0</v>
      </c>
      <c r="H132" s="240"/>
      <c r="I132" s="241">
        <f>ROUND(E132*H132,2)</f>
        <v>0</v>
      </c>
      <c r="J132" s="240"/>
      <c r="K132" s="241">
        <f>ROUND(E132*J132,2)</f>
        <v>0</v>
      </c>
      <c r="L132" s="241">
        <v>15</v>
      </c>
      <c r="M132" s="241">
        <f>G132*(1+L132/100)</f>
        <v>0</v>
      </c>
      <c r="N132" s="239">
        <v>0</v>
      </c>
      <c r="O132" s="239">
        <f>ROUND(E132*N132,2)</f>
        <v>0</v>
      </c>
      <c r="P132" s="239">
        <v>0.02</v>
      </c>
      <c r="Q132" s="239">
        <f>ROUND(E132*P132,2)</f>
        <v>8.08</v>
      </c>
      <c r="R132" s="241" t="s">
        <v>326</v>
      </c>
      <c r="S132" s="241" t="s">
        <v>206</v>
      </c>
      <c r="T132" s="242" t="s">
        <v>206</v>
      </c>
      <c r="U132" s="224">
        <v>7.8E-2</v>
      </c>
      <c r="V132" s="224">
        <f>ROUND(E132*U132,2)</f>
        <v>31.53</v>
      </c>
      <c r="W132" s="224"/>
      <c r="X132" s="224" t="s">
        <v>263</v>
      </c>
      <c r="Y132" s="224" t="s">
        <v>209</v>
      </c>
      <c r="Z132" s="214"/>
      <c r="AA132" s="214"/>
      <c r="AB132" s="214"/>
      <c r="AC132" s="214"/>
      <c r="AD132" s="214"/>
      <c r="AE132" s="214"/>
      <c r="AF132" s="214"/>
      <c r="AG132" s="214" t="s">
        <v>264</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5" t="s">
        <v>381</v>
      </c>
      <c r="D133" s="264"/>
      <c r="E133" s="264"/>
      <c r="F133" s="264"/>
      <c r="G133" s="26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266</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66" t="s">
        <v>267</v>
      </c>
      <c r="D134" s="262"/>
      <c r="E134" s="263"/>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268</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6" t="s">
        <v>382</v>
      </c>
      <c r="D135" s="262"/>
      <c r="E135" s="263">
        <v>5.9</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268</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6" t="s">
        <v>383</v>
      </c>
      <c r="D136" s="262"/>
      <c r="E136" s="263">
        <v>4.91</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268</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6" t="s">
        <v>370</v>
      </c>
      <c r="D137" s="262"/>
      <c r="E137" s="263"/>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268</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6" t="s">
        <v>267</v>
      </c>
      <c r="D138" s="262"/>
      <c r="E138" s="263"/>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268</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6" t="s">
        <v>317</v>
      </c>
      <c r="D139" s="262"/>
      <c r="E139" s="263">
        <v>22.73</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268</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6" t="s">
        <v>319</v>
      </c>
      <c r="D140" s="262"/>
      <c r="E140" s="263">
        <v>1.1100000000000001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268</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6" t="s">
        <v>320</v>
      </c>
      <c r="D141" s="262"/>
      <c r="E141" s="263">
        <v>1.37</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268</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6" t="s">
        <v>371</v>
      </c>
      <c r="D142" s="262"/>
      <c r="E142" s="263"/>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268</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6" t="s">
        <v>318</v>
      </c>
      <c r="D143" s="262"/>
      <c r="E143" s="263">
        <v>25.75</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268</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6" t="s">
        <v>372</v>
      </c>
      <c r="D144" s="262"/>
      <c r="E144" s="263"/>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268</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6" t="s">
        <v>384</v>
      </c>
      <c r="D145" s="262"/>
      <c r="E145" s="263">
        <v>146.24</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268</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6" t="s">
        <v>385</v>
      </c>
      <c r="D146" s="262"/>
      <c r="E146" s="263">
        <v>123.98</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268</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6" t="s">
        <v>373</v>
      </c>
      <c r="D147" s="262"/>
      <c r="E147" s="263"/>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268</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6" t="s">
        <v>374</v>
      </c>
      <c r="D148" s="262"/>
      <c r="E148" s="263">
        <v>16.75</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268</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6" t="s">
        <v>375</v>
      </c>
      <c r="D149" s="262"/>
      <c r="E149" s="263">
        <v>6.72</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268</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6" t="s">
        <v>376</v>
      </c>
      <c r="D150" s="262"/>
      <c r="E150" s="263"/>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268</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6" t="s">
        <v>322</v>
      </c>
      <c r="D151" s="262"/>
      <c r="E151" s="263">
        <v>16.13</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268</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6" t="s">
        <v>364</v>
      </c>
      <c r="D152" s="262"/>
      <c r="E152" s="263"/>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268</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6" t="s">
        <v>386</v>
      </c>
      <c r="D153" s="262"/>
      <c r="E153" s="263">
        <v>32.619999999999997</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268</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36">
        <v>28</v>
      </c>
      <c r="B154" s="237" t="s">
        <v>387</v>
      </c>
      <c r="C154" s="254" t="s">
        <v>388</v>
      </c>
      <c r="D154" s="238" t="s">
        <v>350</v>
      </c>
      <c r="E154" s="239">
        <v>12.78</v>
      </c>
      <c r="F154" s="240"/>
      <c r="G154" s="241">
        <f>ROUND(E154*F154,2)</f>
        <v>0</v>
      </c>
      <c r="H154" s="240"/>
      <c r="I154" s="241">
        <f>ROUND(E154*H154,2)</f>
        <v>0</v>
      </c>
      <c r="J154" s="240"/>
      <c r="K154" s="241">
        <f>ROUND(E154*J154,2)</f>
        <v>0</v>
      </c>
      <c r="L154" s="241">
        <v>15</v>
      </c>
      <c r="M154" s="241">
        <f>G154*(1+L154/100)</f>
        <v>0</v>
      </c>
      <c r="N154" s="239">
        <v>0</v>
      </c>
      <c r="O154" s="239">
        <f>ROUND(E154*N154,2)</f>
        <v>0</v>
      </c>
      <c r="P154" s="239">
        <v>0.187</v>
      </c>
      <c r="Q154" s="239">
        <f>ROUND(E154*P154,2)</f>
        <v>2.39</v>
      </c>
      <c r="R154" s="241" t="s">
        <v>326</v>
      </c>
      <c r="S154" s="241" t="s">
        <v>206</v>
      </c>
      <c r="T154" s="242" t="s">
        <v>206</v>
      </c>
      <c r="U154" s="224">
        <v>1.8360000000000001</v>
      </c>
      <c r="V154" s="224">
        <f>ROUND(E154*U154,2)</f>
        <v>23.46</v>
      </c>
      <c r="W154" s="224"/>
      <c r="X154" s="224" t="s">
        <v>263</v>
      </c>
      <c r="Y154" s="224" t="s">
        <v>209</v>
      </c>
      <c r="Z154" s="214"/>
      <c r="AA154" s="214"/>
      <c r="AB154" s="214"/>
      <c r="AC154" s="214"/>
      <c r="AD154" s="214"/>
      <c r="AE154" s="214"/>
      <c r="AF154" s="214"/>
      <c r="AG154" s="214" t="s">
        <v>264</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66" t="s">
        <v>298</v>
      </c>
      <c r="D155" s="262"/>
      <c r="E155" s="263"/>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268</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6" t="s">
        <v>389</v>
      </c>
      <c r="D156" s="262"/>
      <c r="E156" s="263">
        <v>12.78</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268</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36">
        <v>29</v>
      </c>
      <c r="B157" s="237" t="s">
        <v>390</v>
      </c>
      <c r="C157" s="254" t="s">
        <v>391</v>
      </c>
      <c r="D157" s="238" t="s">
        <v>290</v>
      </c>
      <c r="E157" s="239">
        <v>30</v>
      </c>
      <c r="F157" s="240"/>
      <c r="G157" s="241">
        <f>ROUND(E157*F157,2)</f>
        <v>0</v>
      </c>
      <c r="H157" s="240"/>
      <c r="I157" s="241">
        <f>ROUND(E157*H157,2)</f>
        <v>0</v>
      </c>
      <c r="J157" s="240"/>
      <c r="K157" s="241">
        <f>ROUND(E157*J157,2)</f>
        <v>0</v>
      </c>
      <c r="L157" s="241">
        <v>15</v>
      </c>
      <c r="M157" s="241">
        <f>G157*(1+L157/100)</f>
        <v>0</v>
      </c>
      <c r="N157" s="239">
        <v>0</v>
      </c>
      <c r="O157" s="239">
        <f>ROUND(E157*N157,2)</f>
        <v>0</v>
      </c>
      <c r="P157" s="239">
        <v>5.5E-2</v>
      </c>
      <c r="Q157" s="239">
        <f>ROUND(E157*P157,2)</f>
        <v>1.65</v>
      </c>
      <c r="R157" s="241" t="s">
        <v>326</v>
      </c>
      <c r="S157" s="241" t="s">
        <v>206</v>
      </c>
      <c r="T157" s="242" t="s">
        <v>206</v>
      </c>
      <c r="U157" s="224">
        <v>0.42499999999999999</v>
      </c>
      <c r="V157" s="224">
        <f>ROUND(E157*U157,2)</f>
        <v>12.75</v>
      </c>
      <c r="W157" s="224"/>
      <c r="X157" s="224" t="s">
        <v>263</v>
      </c>
      <c r="Y157" s="224" t="s">
        <v>209</v>
      </c>
      <c r="Z157" s="214"/>
      <c r="AA157" s="214"/>
      <c r="AB157" s="214"/>
      <c r="AC157" s="214"/>
      <c r="AD157" s="214"/>
      <c r="AE157" s="214"/>
      <c r="AF157" s="214"/>
      <c r="AG157" s="214" t="s">
        <v>264</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2" x14ac:dyDescent="0.2">
      <c r="A158" s="221"/>
      <c r="B158" s="222"/>
      <c r="C158" s="265" t="s">
        <v>392</v>
      </c>
      <c r="D158" s="264"/>
      <c r="E158" s="264"/>
      <c r="F158" s="264"/>
      <c r="G158" s="26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266</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44" t="str">
        <f>C158</f>
        <v>bez odstupu, po hrubém vybourání otvorů v jakémkoliv zdivu cihelném, včetně pomocného lešení o výšce podlahy do 1900 mm a pro zatížení do 1,5 kPa  (150 kg/m2),</v>
      </c>
      <c r="BB158" s="214"/>
      <c r="BC158" s="214"/>
      <c r="BD158" s="214"/>
      <c r="BE158" s="214"/>
      <c r="BF158" s="214"/>
      <c r="BG158" s="214"/>
      <c r="BH158" s="214"/>
    </row>
    <row r="159" spans="1:60" outlineLevel="2" x14ac:dyDescent="0.2">
      <c r="A159" s="221"/>
      <c r="B159" s="222"/>
      <c r="C159" s="266" t="s">
        <v>267</v>
      </c>
      <c r="D159" s="262"/>
      <c r="E159" s="263"/>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268</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6" t="s">
        <v>393</v>
      </c>
      <c r="D160" s="262"/>
      <c r="E160" s="263">
        <v>30</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268</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36">
        <v>30</v>
      </c>
      <c r="B161" s="237" t="s">
        <v>394</v>
      </c>
      <c r="C161" s="254" t="s">
        <v>395</v>
      </c>
      <c r="D161" s="238" t="s">
        <v>290</v>
      </c>
      <c r="E161" s="239">
        <v>1.1779999999999999</v>
      </c>
      <c r="F161" s="240"/>
      <c r="G161" s="241">
        <f>ROUND(E161*F161,2)</f>
        <v>0</v>
      </c>
      <c r="H161" s="240"/>
      <c r="I161" s="241">
        <f>ROUND(E161*H161,2)</f>
        <v>0</v>
      </c>
      <c r="J161" s="240"/>
      <c r="K161" s="241">
        <f>ROUND(E161*J161,2)</f>
        <v>0</v>
      </c>
      <c r="L161" s="241">
        <v>15</v>
      </c>
      <c r="M161" s="241">
        <f>G161*(1+L161/100)</f>
        <v>0</v>
      </c>
      <c r="N161" s="239">
        <v>0</v>
      </c>
      <c r="O161" s="239">
        <f>ROUND(E161*N161,2)</f>
        <v>0</v>
      </c>
      <c r="P161" s="239">
        <v>0.18</v>
      </c>
      <c r="Q161" s="239">
        <f>ROUND(E161*P161,2)</f>
        <v>0.21</v>
      </c>
      <c r="R161" s="241" t="s">
        <v>326</v>
      </c>
      <c r="S161" s="241" t="s">
        <v>206</v>
      </c>
      <c r="T161" s="242" t="s">
        <v>206</v>
      </c>
      <c r="U161" s="224">
        <v>0.86499999999999999</v>
      </c>
      <c r="V161" s="224">
        <f>ROUND(E161*U161,2)</f>
        <v>1.02</v>
      </c>
      <c r="W161" s="224"/>
      <c r="X161" s="224" t="s">
        <v>263</v>
      </c>
      <c r="Y161" s="224" t="s">
        <v>209</v>
      </c>
      <c r="Z161" s="214"/>
      <c r="AA161" s="214"/>
      <c r="AB161" s="214"/>
      <c r="AC161" s="214"/>
      <c r="AD161" s="214"/>
      <c r="AE161" s="214"/>
      <c r="AF161" s="214"/>
      <c r="AG161" s="214" t="s">
        <v>264</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65" t="s">
        <v>396</v>
      </c>
      <c r="D162" s="264"/>
      <c r="E162" s="264"/>
      <c r="F162" s="264"/>
      <c r="G162" s="26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266</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66" t="s">
        <v>298</v>
      </c>
      <c r="D163" s="262"/>
      <c r="E163" s="263"/>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268</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6" t="s">
        <v>397</v>
      </c>
      <c r="D164" s="262"/>
      <c r="E164" s="263">
        <v>1.18</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268</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36">
        <v>31</v>
      </c>
      <c r="B165" s="237" t="s">
        <v>398</v>
      </c>
      <c r="C165" s="254" t="s">
        <v>399</v>
      </c>
      <c r="D165" s="238" t="s">
        <v>354</v>
      </c>
      <c r="E165" s="239">
        <v>13</v>
      </c>
      <c r="F165" s="240"/>
      <c r="G165" s="241">
        <f>ROUND(E165*F165,2)</f>
        <v>0</v>
      </c>
      <c r="H165" s="240"/>
      <c r="I165" s="241">
        <f>ROUND(E165*H165,2)</f>
        <v>0</v>
      </c>
      <c r="J165" s="240"/>
      <c r="K165" s="241">
        <f>ROUND(E165*J165,2)</f>
        <v>0</v>
      </c>
      <c r="L165" s="241">
        <v>15</v>
      </c>
      <c r="M165" s="241">
        <f>G165*(1+L165/100)</f>
        <v>0</v>
      </c>
      <c r="N165" s="239">
        <v>0</v>
      </c>
      <c r="O165" s="239">
        <f>ROUND(E165*N165,2)</f>
        <v>0</v>
      </c>
      <c r="P165" s="239">
        <v>0</v>
      </c>
      <c r="Q165" s="239">
        <f>ROUND(E165*P165,2)</f>
        <v>0</v>
      </c>
      <c r="R165" s="241" t="s">
        <v>326</v>
      </c>
      <c r="S165" s="241" t="s">
        <v>206</v>
      </c>
      <c r="T165" s="242" t="s">
        <v>206</v>
      </c>
      <c r="U165" s="224">
        <v>0.03</v>
      </c>
      <c r="V165" s="224">
        <f>ROUND(E165*U165,2)</f>
        <v>0.39</v>
      </c>
      <c r="W165" s="224"/>
      <c r="X165" s="224" t="s">
        <v>263</v>
      </c>
      <c r="Y165" s="224" t="s">
        <v>209</v>
      </c>
      <c r="Z165" s="214"/>
      <c r="AA165" s="214"/>
      <c r="AB165" s="214"/>
      <c r="AC165" s="214"/>
      <c r="AD165" s="214"/>
      <c r="AE165" s="214"/>
      <c r="AF165" s="214"/>
      <c r="AG165" s="214" t="s">
        <v>264</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5" t="s">
        <v>400</v>
      </c>
      <c r="D166" s="264"/>
      <c r="E166" s="264"/>
      <c r="F166" s="264"/>
      <c r="G166" s="26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266</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6" t="s">
        <v>298</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268</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6" t="s">
        <v>401</v>
      </c>
      <c r="D168" s="262"/>
      <c r="E168" s="263">
        <v>2</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268</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6" t="s">
        <v>294</v>
      </c>
      <c r="D169" s="262"/>
      <c r="E169" s="263"/>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268</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6" t="s">
        <v>402</v>
      </c>
      <c r="D170" s="262"/>
      <c r="E170" s="263">
        <v>11</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268</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36">
        <v>32</v>
      </c>
      <c r="B171" s="237" t="s">
        <v>403</v>
      </c>
      <c r="C171" s="254" t="s">
        <v>404</v>
      </c>
      <c r="D171" s="238" t="s">
        <v>354</v>
      </c>
      <c r="E171" s="239">
        <v>5</v>
      </c>
      <c r="F171" s="240"/>
      <c r="G171" s="241">
        <f>ROUND(E171*F171,2)</f>
        <v>0</v>
      </c>
      <c r="H171" s="240"/>
      <c r="I171" s="241">
        <f>ROUND(E171*H171,2)</f>
        <v>0</v>
      </c>
      <c r="J171" s="240"/>
      <c r="K171" s="241">
        <f>ROUND(E171*J171,2)</f>
        <v>0</v>
      </c>
      <c r="L171" s="241">
        <v>15</v>
      </c>
      <c r="M171" s="241">
        <f>G171*(1+L171/100)</f>
        <v>0</v>
      </c>
      <c r="N171" s="239">
        <v>0</v>
      </c>
      <c r="O171" s="239">
        <f>ROUND(E171*N171,2)</f>
        <v>0</v>
      </c>
      <c r="P171" s="239">
        <v>0</v>
      </c>
      <c r="Q171" s="239">
        <f>ROUND(E171*P171,2)</f>
        <v>0</v>
      </c>
      <c r="R171" s="241" t="s">
        <v>326</v>
      </c>
      <c r="S171" s="241" t="s">
        <v>206</v>
      </c>
      <c r="T171" s="242" t="s">
        <v>206</v>
      </c>
      <c r="U171" s="224">
        <v>0.05</v>
      </c>
      <c r="V171" s="224">
        <f>ROUND(E171*U171,2)</f>
        <v>0.25</v>
      </c>
      <c r="W171" s="224"/>
      <c r="X171" s="224" t="s">
        <v>263</v>
      </c>
      <c r="Y171" s="224" t="s">
        <v>209</v>
      </c>
      <c r="Z171" s="214"/>
      <c r="AA171" s="214"/>
      <c r="AB171" s="214"/>
      <c r="AC171" s="214"/>
      <c r="AD171" s="214"/>
      <c r="AE171" s="214"/>
      <c r="AF171" s="214"/>
      <c r="AG171" s="214" t="s">
        <v>264</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5" t="s">
        <v>400</v>
      </c>
      <c r="D172" s="264"/>
      <c r="E172" s="264"/>
      <c r="F172" s="264"/>
      <c r="G172" s="26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266</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2" x14ac:dyDescent="0.2">
      <c r="A173" s="221"/>
      <c r="B173" s="222"/>
      <c r="C173" s="266" t="s">
        <v>267</v>
      </c>
      <c r="D173" s="262"/>
      <c r="E173" s="263"/>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268</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6" t="s">
        <v>405</v>
      </c>
      <c r="D174" s="262"/>
      <c r="E174" s="263">
        <v>2</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268</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6" t="s">
        <v>406</v>
      </c>
      <c r="D175" s="262"/>
      <c r="E175" s="263">
        <v>3</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268</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36">
        <v>33</v>
      </c>
      <c r="B176" s="237" t="s">
        <v>407</v>
      </c>
      <c r="C176" s="254" t="s">
        <v>408</v>
      </c>
      <c r="D176" s="238" t="s">
        <v>354</v>
      </c>
      <c r="E176" s="239">
        <v>2</v>
      </c>
      <c r="F176" s="240"/>
      <c r="G176" s="241">
        <f>ROUND(E176*F176,2)</f>
        <v>0</v>
      </c>
      <c r="H176" s="240"/>
      <c r="I176" s="241">
        <f>ROUND(E176*H176,2)</f>
        <v>0</v>
      </c>
      <c r="J176" s="240"/>
      <c r="K176" s="241">
        <f>ROUND(E176*J176,2)</f>
        <v>0</v>
      </c>
      <c r="L176" s="241">
        <v>15</v>
      </c>
      <c r="M176" s="241">
        <f>G176*(1+L176/100)</f>
        <v>0</v>
      </c>
      <c r="N176" s="239">
        <v>0</v>
      </c>
      <c r="O176" s="239">
        <f>ROUND(E176*N176,2)</f>
        <v>0</v>
      </c>
      <c r="P176" s="239">
        <v>0</v>
      </c>
      <c r="Q176" s="239">
        <f>ROUND(E176*P176,2)</f>
        <v>0</v>
      </c>
      <c r="R176" s="241" t="s">
        <v>326</v>
      </c>
      <c r="S176" s="241" t="s">
        <v>206</v>
      </c>
      <c r="T176" s="242" t="s">
        <v>206</v>
      </c>
      <c r="U176" s="224">
        <v>0.09</v>
      </c>
      <c r="V176" s="224">
        <f>ROUND(E176*U176,2)</f>
        <v>0.18</v>
      </c>
      <c r="W176" s="224"/>
      <c r="X176" s="224" t="s">
        <v>263</v>
      </c>
      <c r="Y176" s="224" t="s">
        <v>209</v>
      </c>
      <c r="Z176" s="214"/>
      <c r="AA176" s="214"/>
      <c r="AB176" s="214"/>
      <c r="AC176" s="214"/>
      <c r="AD176" s="214"/>
      <c r="AE176" s="214"/>
      <c r="AF176" s="214"/>
      <c r="AG176" s="214" t="s">
        <v>264</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5" t="s">
        <v>400</v>
      </c>
      <c r="D177" s="264"/>
      <c r="E177" s="264"/>
      <c r="F177" s="264"/>
      <c r="G177" s="26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266</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66" t="s">
        <v>267</v>
      </c>
      <c r="D178" s="262"/>
      <c r="E178" s="263"/>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268</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6" t="s">
        <v>409</v>
      </c>
      <c r="D179" s="262"/>
      <c r="E179" s="263">
        <v>1</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268</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6" t="s">
        <v>410</v>
      </c>
      <c r="D180" s="262"/>
      <c r="E180" s="263">
        <v>1</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268</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6">
        <v>34</v>
      </c>
      <c r="B181" s="237" t="s">
        <v>411</v>
      </c>
      <c r="C181" s="254" t="s">
        <v>412</v>
      </c>
      <c r="D181" s="238" t="s">
        <v>290</v>
      </c>
      <c r="E181" s="239">
        <v>1.1564000000000001</v>
      </c>
      <c r="F181" s="240"/>
      <c r="G181" s="241">
        <f>ROUND(E181*F181,2)</f>
        <v>0</v>
      </c>
      <c r="H181" s="240"/>
      <c r="I181" s="241">
        <f>ROUND(E181*H181,2)</f>
        <v>0</v>
      </c>
      <c r="J181" s="240"/>
      <c r="K181" s="241">
        <f>ROUND(E181*J181,2)</f>
        <v>0</v>
      </c>
      <c r="L181" s="241">
        <v>15</v>
      </c>
      <c r="M181" s="241">
        <f>G181*(1+L181/100)</f>
        <v>0</v>
      </c>
      <c r="N181" s="239">
        <v>1E-3</v>
      </c>
      <c r="O181" s="239">
        <f>ROUND(E181*N181,2)</f>
        <v>0</v>
      </c>
      <c r="P181" s="239">
        <v>6.2E-2</v>
      </c>
      <c r="Q181" s="239">
        <f>ROUND(E181*P181,2)</f>
        <v>7.0000000000000007E-2</v>
      </c>
      <c r="R181" s="241" t="s">
        <v>326</v>
      </c>
      <c r="S181" s="241" t="s">
        <v>206</v>
      </c>
      <c r="T181" s="242" t="s">
        <v>206</v>
      </c>
      <c r="U181" s="224">
        <v>0.61199999999999999</v>
      </c>
      <c r="V181" s="224">
        <f>ROUND(E181*U181,2)</f>
        <v>0.71</v>
      </c>
      <c r="W181" s="224"/>
      <c r="X181" s="224" t="s">
        <v>263</v>
      </c>
      <c r="Y181" s="224" t="s">
        <v>209</v>
      </c>
      <c r="Z181" s="214"/>
      <c r="AA181" s="214"/>
      <c r="AB181" s="214"/>
      <c r="AC181" s="214"/>
      <c r="AD181" s="214"/>
      <c r="AE181" s="214"/>
      <c r="AF181" s="214"/>
      <c r="AG181" s="214" t="s">
        <v>264</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
      <c r="A182" s="221"/>
      <c r="B182" s="222"/>
      <c r="C182" s="265" t="s">
        <v>413</v>
      </c>
      <c r="D182" s="264"/>
      <c r="E182" s="264"/>
      <c r="F182" s="264"/>
      <c r="G182" s="26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266</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66" t="s">
        <v>298</v>
      </c>
      <c r="D183" s="262"/>
      <c r="E183" s="263"/>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268</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6" t="s">
        <v>414</v>
      </c>
      <c r="D184" s="262"/>
      <c r="E184" s="263">
        <v>1.1599999999999999</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268</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ht="22.5" outlineLevel="1" x14ac:dyDescent="0.2">
      <c r="A185" s="236">
        <v>35</v>
      </c>
      <c r="B185" s="237" t="s">
        <v>415</v>
      </c>
      <c r="C185" s="254" t="s">
        <v>416</v>
      </c>
      <c r="D185" s="238" t="s">
        <v>290</v>
      </c>
      <c r="E185" s="239">
        <v>6.9819000000000004</v>
      </c>
      <c r="F185" s="240"/>
      <c r="G185" s="241">
        <f>ROUND(E185*F185,2)</f>
        <v>0</v>
      </c>
      <c r="H185" s="240"/>
      <c r="I185" s="241">
        <f>ROUND(E185*H185,2)</f>
        <v>0</v>
      </c>
      <c r="J185" s="240"/>
      <c r="K185" s="241">
        <f>ROUND(E185*J185,2)</f>
        <v>0</v>
      </c>
      <c r="L185" s="241">
        <v>15</v>
      </c>
      <c r="M185" s="241">
        <f>G185*(1+L185/100)</f>
        <v>0</v>
      </c>
      <c r="N185" s="239">
        <v>4.8999999999999998E-4</v>
      </c>
      <c r="O185" s="239">
        <f>ROUND(E185*N185,2)</f>
        <v>0</v>
      </c>
      <c r="P185" s="239">
        <v>1.7000000000000001E-2</v>
      </c>
      <c r="Q185" s="239">
        <f>ROUND(E185*P185,2)</f>
        <v>0.12</v>
      </c>
      <c r="R185" s="241" t="s">
        <v>326</v>
      </c>
      <c r="S185" s="241" t="s">
        <v>206</v>
      </c>
      <c r="T185" s="242" t="s">
        <v>206</v>
      </c>
      <c r="U185" s="224">
        <v>0.20799999999999999</v>
      </c>
      <c r="V185" s="224">
        <f>ROUND(E185*U185,2)</f>
        <v>1.45</v>
      </c>
      <c r="W185" s="224"/>
      <c r="X185" s="224" t="s">
        <v>263</v>
      </c>
      <c r="Y185" s="224" t="s">
        <v>209</v>
      </c>
      <c r="Z185" s="214"/>
      <c r="AA185" s="214"/>
      <c r="AB185" s="214"/>
      <c r="AC185" s="214"/>
      <c r="AD185" s="214"/>
      <c r="AE185" s="214"/>
      <c r="AF185" s="214"/>
      <c r="AG185" s="214" t="s">
        <v>264</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5" t="s">
        <v>413</v>
      </c>
      <c r="D186" s="264"/>
      <c r="E186" s="264"/>
      <c r="F186" s="264"/>
      <c r="G186" s="26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266</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66" t="s">
        <v>267</v>
      </c>
      <c r="D187" s="262"/>
      <c r="E187" s="263"/>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268</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6" t="s">
        <v>417</v>
      </c>
      <c r="D188" s="262"/>
      <c r="E188" s="263">
        <v>2.04</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268</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6" t="s">
        <v>418</v>
      </c>
      <c r="D189" s="262"/>
      <c r="E189" s="263">
        <v>1.84</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268</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6" t="s">
        <v>294</v>
      </c>
      <c r="D190" s="262"/>
      <c r="E190" s="263"/>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268</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6" t="s">
        <v>419</v>
      </c>
      <c r="D191" s="262"/>
      <c r="E191" s="263">
        <v>3.11</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268</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6">
        <v>36</v>
      </c>
      <c r="B192" s="237" t="s">
        <v>420</v>
      </c>
      <c r="C192" s="254" t="s">
        <v>421</v>
      </c>
      <c r="D192" s="238" t="s">
        <v>354</v>
      </c>
      <c r="E192" s="239">
        <v>3</v>
      </c>
      <c r="F192" s="240"/>
      <c r="G192" s="241">
        <f>ROUND(E192*F192,2)</f>
        <v>0</v>
      </c>
      <c r="H192" s="240"/>
      <c r="I192" s="241">
        <f>ROUND(E192*H192,2)</f>
        <v>0</v>
      </c>
      <c r="J192" s="240"/>
      <c r="K192" s="241">
        <f>ROUND(E192*J192,2)</f>
        <v>0</v>
      </c>
      <c r="L192" s="241">
        <v>15</v>
      </c>
      <c r="M192" s="241">
        <f>G192*(1+L192/100)</f>
        <v>0</v>
      </c>
      <c r="N192" s="239">
        <v>0</v>
      </c>
      <c r="O192" s="239">
        <f>ROUND(E192*N192,2)</f>
        <v>0</v>
      </c>
      <c r="P192" s="239">
        <v>0</v>
      </c>
      <c r="Q192" s="239">
        <f>ROUND(E192*P192,2)</f>
        <v>0</v>
      </c>
      <c r="R192" s="241" t="s">
        <v>326</v>
      </c>
      <c r="S192" s="241" t="s">
        <v>206</v>
      </c>
      <c r="T192" s="242" t="s">
        <v>206</v>
      </c>
      <c r="U192" s="224">
        <v>0.09</v>
      </c>
      <c r="V192" s="224">
        <f>ROUND(E192*U192,2)</f>
        <v>0.27</v>
      </c>
      <c r="W192" s="224"/>
      <c r="X192" s="224" t="s">
        <v>263</v>
      </c>
      <c r="Y192" s="224" t="s">
        <v>209</v>
      </c>
      <c r="Z192" s="214"/>
      <c r="AA192" s="214"/>
      <c r="AB192" s="214"/>
      <c r="AC192" s="214"/>
      <c r="AD192" s="214"/>
      <c r="AE192" s="214"/>
      <c r="AF192" s="214"/>
      <c r="AG192" s="214" t="s">
        <v>264</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5" t="s">
        <v>422</v>
      </c>
      <c r="D193" s="264"/>
      <c r="E193" s="264"/>
      <c r="F193" s="264"/>
      <c r="G193" s="26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266</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6" t="s">
        <v>267</v>
      </c>
      <c r="D194" s="262"/>
      <c r="E194" s="263"/>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268</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6" t="s">
        <v>423</v>
      </c>
      <c r="D195" s="262"/>
      <c r="E195" s="263">
        <v>3</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268</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ht="33.75" outlineLevel="1" x14ac:dyDescent="0.2">
      <c r="A196" s="236">
        <v>37</v>
      </c>
      <c r="B196" s="237" t="s">
        <v>424</v>
      </c>
      <c r="C196" s="254" t="s">
        <v>425</v>
      </c>
      <c r="D196" s="238" t="s">
        <v>290</v>
      </c>
      <c r="E196" s="239">
        <v>7.75</v>
      </c>
      <c r="F196" s="240"/>
      <c r="G196" s="241">
        <f>ROUND(E196*F196,2)</f>
        <v>0</v>
      </c>
      <c r="H196" s="240"/>
      <c r="I196" s="241">
        <f>ROUND(E196*H196,2)</f>
        <v>0</v>
      </c>
      <c r="J196" s="240"/>
      <c r="K196" s="241">
        <f>ROUND(E196*J196,2)</f>
        <v>0</v>
      </c>
      <c r="L196" s="241">
        <v>15</v>
      </c>
      <c r="M196" s="241">
        <f>G196*(1+L196/100)</f>
        <v>0</v>
      </c>
      <c r="N196" s="239">
        <v>6.8999999999999997E-4</v>
      </c>
      <c r="O196" s="239">
        <f>ROUND(E196*N196,2)</f>
        <v>0.01</v>
      </c>
      <c r="P196" s="239">
        <v>3.4000000000000002E-2</v>
      </c>
      <c r="Q196" s="239">
        <f>ROUND(E196*P196,2)</f>
        <v>0.26</v>
      </c>
      <c r="R196" s="241" t="s">
        <v>326</v>
      </c>
      <c r="S196" s="241" t="s">
        <v>206</v>
      </c>
      <c r="T196" s="242" t="s">
        <v>206</v>
      </c>
      <c r="U196" s="224">
        <v>0.32700000000000001</v>
      </c>
      <c r="V196" s="224">
        <f>ROUND(E196*U196,2)</f>
        <v>2.5299999999999998</v>
      </c>
      <c r="W196" s="224"/>
      <c r="X196" s="224" t="s">
        <v>263</v>
      </c>
      <c r="Y196" s="224" t="s">
        <v>209</v>
      </c>
      <c r="Z196" s="214"/>
      <c r="AA196" s="214"/>
      <c r="AB196" s="214"/>
      <c r="AC196" s="214"/>
      <c r="AD196" s="214"/>
      <c r="AE196" s="214"/>
      <c r="AF196" s="214"/>
      <c r="AG196" s="214" t="s">
        <v>264</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6" t="s">
        <v>267</v>
      </c>
      <c r="D197" s="262"/>
      <c r="E197" s="263"/>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268</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6" t="s">
        <v>426</v>
      </c>
      <c r="D198" s="262"/>
      <c r="E198" s="263">
        <v>7.75</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268</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33.75" outlineLevel="1" x14ac:dyDescent="0.2">
      <c r="A199" s="236">
        <v>38</v>
      </c>
      <c r="B199" s="237" t="s">
        <v>427</v>
      </c>
      <c r="C199" s="254" t="s">
        <v>428</v>
      </c>
      <c r="D199" s="238" t="s">
        <v>290</v>
      </c>
      <c r="E199" s="239">
        <v>2.758</v>
      </c>
      <c r="F199" s="240"/>
      <c r="G199" s="241">
        <f>ROUND(E199*F199,2)</f>
        <v>0</v>
      </c>
      <c r="H199" s="240"/>
      <c r="I199" s="241">
        <f>ROUND(E199*H199,2)</f>
        <v>0</v>
      </c>
      <c r="J199" s="240"/>
      <c r="K199" s="241">
        <f>ROUND(E199*J199,2)</f>
        <v>0</v>
      </c>
      <c r="L199" s="241">
        <v>15</v>
      </c>
      <c r="M199" s="241">
        <f>G199*(1+L199/100)</f>
        <v>0</v>
      </c>
      <c r="N199" s="239">
        <v>1.17E-3</v>
      </c>
      <c r="O199" s="239">
        <f>ROUND(E199*N199,2)</f>
        <v>0</v>
      </c>
      <c r="P199" s="239">
        <v>7.5999999999999998E-2</v>
      </c>
      <c r="Q199" s="239">
        <f>ROUND(E199*P199,2)</f>
        <v>0.21</v>
      </c>
      <c r="R199" s="241" t="s">
        <v>326</v>
      </c>
      <c r="S199" s="241" t="s">
        <v>206</v>
      </c>
      <c r="T199" s="242" t="s">
        <v>206</v>
      </c>
      <c r="U199" s="224">
        <v>0.93899999999999995</v>
      </c>
      <c r="V199" s="224">
        <f>ROUND(E199*U199,2)</f>
        <v>2.59</v>
      </c>
      <c r="W199" s="224"/>
      <c r="X199" s="224" t="s">
        <v>263</v>
      </c>
      <c r="Y199" s="224" t="s">
        <v>209</v>
      </c>
      <c r="Z199" s="214"/>
      <c r="AA199" s="214"/>
      <c r="AB199" s="214"/>
      <c r="AC199" s="214"/>
      <c r="AD199" s="214"/>
      <c r="AE199" s="214"/>
      <c r="AF199" s="214"/>
      <c r="AG199" s="214" t="s">
        <v>264</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6" t="s">
        <v>267</v>
      </c>
      <c r="D200" s="262"/>
      <c r="E200" s="263"/>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268</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6" t="s">
        <v>429</v>
      </c>
      <c r="D201" s="262"/>
      <c r="E201" s="263">
        <v>2.76</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268</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33.75" outlineLevel="1" x14ac:dyDescent="0.2">
      <c r="A202" s="236">
        <v>39</v>
      </c>
      <c r="B202" s="237" t="s">
        <v>430</v>
      </c>
      <c r="C202" s="254" t="s">
        <v>431</v>
      </c>
      <c r="D202" s="238" t="s">
        <v>290</v>
      </c>
      <c r="E202" s="239">
        <v>9.8615999999999993</v>
      </c>
      <c r="F202" s="240"/>
      <c r="G202" s="241">
        <f>ROUND(E202*F202,2)</f>
        <v>0</v>
      </c>
      <c r="H202" s="240"/>
      <c r="I202" s="241">
        <f>ROUND(E202*H202,2)</f>
        <v>0</v>
      </c>
      <c r="J202" s="240"/>
      <c r="K202" s="241">
        <f>ROUND(E202*J202,2)</f>
        <v>0</v>
      </c>
      <c r="L202" s="241">
        <v>15</v>
      </c>
      <c r="M202" s="241">
        <f>G202*(1+L202/100)</f>
        <v>0</v>
      </c>
      <c r="N202" s="239">
        <v>1E-3</v>
      </c>
      <c r="O202" s="239">
        <f>ROUND(E202*N202,2)</f>
        <v>0.01</v>
      </c>
      <c r="P202" s="239">
        <v>6.3E-2</v>
      </c>
      <c r="Q202" s="239">
        <f>ROUND(E202*P202,2)</f>
        <v>0.62</v>
      </c>
      <c r="R202" s="241" t="s">
        <v>326</v>
      </c>
      <c r="S202" s="241" t="s">
        <v>206</v>
      </c>
      <c r="T202" s="242" t="s">
        <v>206</v>
      </c>
      <c r="U202" s="224">
        <v>0.71799999999999997</v>
      </c>
      <c r="V202" s="224">
        <f>ROUND(E202*U202,2)</f>
        <v>7.08</v>
      </c>
      <c r="W202" s="224"/>
      <c r="X202" s="224" t="s">
        <v>263</v>
      </c>
      <c r="Y202" s="224" t="s">
        <v>209</v>
      </c>
      <c r="Z202" s="214"/>
      <c r="AA202" s="214"/>
      <c r="AB202" s="214"/>
      <c r="AC202" s="214"/>
      <c r="AD202" s="214"/>
      <c r="AE202" s="214"/>
      <c r="AF202" s="214"/>
      <c r="AG202" s="214" t="s">
        <v>264</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21"/>
      <c r="B203" s="222"/>
      <c r="C203" s="266" t="s">
        <v>267</v>
      </c>
      <c r="D203" s="262"/>
      <c r="E203" s="263"/>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268</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6" t="s">
        <v>432</v>
      </c>
      <c r="D204" s="262"/>
      <c r="E204" s="263">
        <v>2.99</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268</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6" t="s">
        <v>433</v>
      </c>
      <c r="D205" s="262"/>
      <c r="E205" s="263">
        <v>2.75</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268</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6" t="s">
        <v>434</v>
      </c>
      <c r="D206" s="262"/>
      <c r="E206" s="263">
        <v>2.1</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268</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6" t="s">
        <v>435</v>
      </c>
      <c r="D207" s="262"/>
      <c r="E207" s="263">
        <v>2.02</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268</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33.75" outlineLevel="1" x14ac:dyDescent="0.2">
      <c r="A208" s="236">
        <v>40</v>
      </c>
      <c r="B208" s="237" t="s">
        <v>436</v>
      </c>
      <c r="C208" s="254" t="s">
        <v>437</v>
      </c>
      <c r="D208" s="238" t="s">
        <v>290</v>
      </c>
      <c r="E208" s="239">
        <v>10.7789</v>
      </c>
      <c r="F208" s="240"/>
      <c r="G208" s="241">
        <f>ROUND(E208*F208,2)</f>
        <v>0</v>
      </c>
      <c r="H208" s="240"/>
      <c r="I208" s="241">
        <f>ROUND(E208*H208,2)</f>
        <v>0</v>
      </c>
      <c r="J208" s="240"/>
      <c r="K208" s="241">
        <f>ROUND(E208*J208,2)</f>
        <v>0</v>
      </c>
      <c r="L208" s="241">
        <v>15</v>
      </c>
      <c r="M208" s="241">
        <f>G208*(1+L208/100)</f>
        <v>0</v>
      </c>
      <c r="N208" s="239">
        <v>4.8999999999999998E-4</v>
      </c>
      <c r="O208" s="239">
        <f>ROUND(E208*N208,2)</f>
        <v>0.01</v>
      </c>
      <c r="P208" s="239">
        <v>1.9E-2</v>
      </c>
      <c r="Q208" s="239">
        <f>ROUND(E208*P208,2)</f>
        <v>0.2</v>
      </c>
      <c r="R208" s="241" t="s">
        <v>326</v>
      </c>
      <c r="S208" s="241" t="s">
        <v>206</v>
      </c>
      <c r="T208" s="242" t="s">
        <v>206</v>
      </c>
      <c r="U208" s="224">
        <v>0.33900000000000002</v>
      </c>
      <c r="V208" s="224">
        <f>ROUND(E208*U208,2)</f>
        <v>3.65</v>
      </c>
      <c r="W208" s="224"/>
      <c r="X208" s="224" t="s">
        <v>263</v>
      </c>
      <c r="Y208" s="224" t="s">
        <v>209</v>
      </c>
      <c r="Z208" s="214"/>
      <c r="AA208" s="214"/>
      <c r="AB208" s="214"/>
      <c r="AC208" s="214"/>
      <c r="AD208" s="214"/>
      <c r="AE208" s="214"/>
      <c r="AF208" s="214"/>
      <c r="AG208" s="214" t="s">
        <v>264</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6" t="s">
        <v>267</v>
      </c>
      <c r="D209" s="262"/>
      <c r="E209" s="263"/>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268</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6" t="s">
        <v>438</v>
      </c>
      <c r="D210" s="262"/>
      <c r="E210" s="263">
        <v>10.78</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268</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36">
        <v>41</v>
      </c>
      <c r="B211" s="237" t="s">
        <v>439</v>
      </c>
      <c r="C211" s="254" t="s">
        <v>440</v>
      </c>
      <c r="D211" s="238" t="s">
        <v>350</v>
      </c>
      <c r="E211" s="239">
        <v>20.420000000000002</v>
      </c>
      <c r="F211" s="240"/>
      <c r="G211" s="241">
        <f>ROUND(E211*F211,2)</f>
        <v>0</v>
      </c>
      <c r="H211" s="240"/>
      <c r="I211" s="241">
        <f>ROUND(E211*H211,2)</f>
        <v>0</v>
      </c>
      <c r="J211" s="240"/>
      <c r="K211" s="241">
        <f>ROUND(E211*J211,2)</f>
        <v>0</v>
      </c>
      <c r="L211" s="241">
        <v>15</v>
      </c>
      <c r="M211" s="241">
        <f>G211*(1+L211/100)</f>
        <v>0</v>
      </c>
      <c r="N211" s="239">
        <v>0</v>
      </c>
      <c r="O211" s="239">
        <f>ROUND(E211*N211,2)</f>
        <v>0</v>
      </c>
      <c r="P211" s="239">
        <v>4.6000000000000001E-4</v>
      </c>
      <c r="Q211" s="239">
        <f>ROUND(E211*P211,2)</f>
        <v>0.01</v>
      </c>
      <c r="R211" s="241" t="s">
        <v>326</v>
      </c>
      <c r="S211" s="241" t="s">
        <v>206</v>
      </c>
      <c r="T211" s="242" t="s">
        <v>206</v>
      </c>
      <c r="U211" s="224">
        <v>1.5</v>
      </c>
      <c r="V211" s="224">
        <f>ROUND(E211*U211,2)</f>
        <v>30.63</v>
      </c>
      <c r="W211" s="224"/>
      <c r="X211" s="224" t="s">
        <v>263</v>
      </c>
      <c r="Y211" s="224" t="s">
        <v>209</v>
      </c>
      <c r="Z211" s="214"/>
      <c r="AA211" s="214"/>
      <c r="AB211" s="214"/>
      <c r="AC211" s="214"/>
      <c r="AD211" s="214"/>
      <c r="AE211" s="214"/>
      <c r="AF211" s="214"/>
      <c r="AG211" s="214" t="s">
        <v>264</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66" t="s">
        <v>298</v>
      </c>
      <c r="D212" s="262"/>
      <c r="E212" s="263"/>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268</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6" t="s">
        <v>389</v>
      </c>
      <c r="D213" s="262"/>
      <c r="E213" s="263">
        <v>12.78</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268</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6" t="s">
        <v>267</v>
      </c>
      <c r="D214" s="262"/>
      <c r="E214" s="263"/>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268</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6" t="s">
        <v>441</v>
      </c>
      <c r="D215" s="262"/>
      <c r="E215" s="263">
        <v>7.64</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268</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ht="22.5" outlineLevel="1" x14ac:dyDescent="0.2">
      <c r="A216" s="236">
        <v>42</v>
      </c>
      <c r="B216" s="237" t="s">
        <v>442</v>
      </c>
      <c r="C216" s="254" t="s">
        <v>443</v>
      </c>
      <c r="D216" s="238" t="s">
        <v>261</v>
      </c>
      <c r="E216" s="239">
        <v>0.24</v>
      </c>
      <c r="F216" s="240"/>
      <c r="G216" s="241">
        <f>ROUND(E216*F216,2)</f>
        <v>0</v>
      </c>
      <c r="H216" s="240"/>
      <c r="I216" s="241">
        <f>ROUND(E216*H216,2)</f>
        <v>0</v>
      </c>
      <c r="J216" s="240"/>
      <c r="K216" s="241">
        <f>ROUND(E216*J216,2)</f>
        <v>0</v>
      </c>
      <c r="L216" s="241">
        <v>15</v>
      </c>
      <c r="M216" s="241">
        <f>G216*(1+L216/100)</f>
        <v>0</v>
      </c>
      <c r="N216" s="239">
        <v>1.82E-3</v>
      </c>
      <c r="O216" s="239">
        <f>ROUND(E216*N216,2)</f>
        <v>0</v>
      </c>
      <c r="P216" s="239">
        <v>1.8</v>
      </c>
      <c r="Q216" s="239">
        <f>ROUND(E216*P216,2)</f>
        <v>0.43</v>
      </c>
      <c r="R216" s="241" t="s">
        <v>326</v>
      </c>
      <c r="S216" s="241" t="s">
        <v>206</v>
      </c>
      <c r="T216" s="242" t="s">
        <v>206</v>
      </c>
      <c r="U216" s="224">
        <v>5.016</v>
      </c>
      <c r="V216" s="224">
        <f>ROUND(E216*U216,2)</f>
        <v>1.2</v>
      </c>
      <c r="W216" s="224"/>
      <c r="X216" s="224" t="s">
        <v>263</v>
      </c>
      <c r="Y216" s="224" t="s">
        <v>209</v>
      </c>
      <c r="Z216" s="214"/>
      <c r="AA216" s="214"/>
      <c r="AB216" s="214"/>
      <c r="AC216" s="214"/>
      <c r="AD216" s="214"/>
      <c r="AE216" s="214"/>
      <c r="AF216" s="214"/>
      <c r="AG216" s="214" t="s">
        <v>264</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5" t="s">
        <v>444</v>
      </c>
      <c r="D217" s="264"/>
      <c r="E217" s="264"/>
      <c r="F217" s="264"/>
      <c r="G217" s="26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266</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7" t="s">
        <v>445</v>
      </c>
      <c r="D218" s="252"/>
      <c r="E218" s="252"/>
      <c r="F218" s="252"/>
      <c r="G218" s="252"/>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212</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6" t="s">
        <v>267</v>
      </c>
      <c r="D219" s="262"/>
      <c r="E219" s="263"/>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268</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6" t="s">
        <v>446</v>
      </c>
      <c r="D220" s="262"/>
      <c r="E220" s="263">
        <v>0.24</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268</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1" x14ac:dyDescent="0.2">
      <c r="A221" s="236">
        <v>43</v>
      </c>
      <c r="B221" s="237" t="s">
        <v>447</v>
      </c>
      <c r="C221" s="254" t="s">
        <v>448</v>
      </c>
      <c r="D221" s="238" t="s">
        <v>261</v>
      </c>
      <c r="E221" s="239">
        <v>0.12959999999999999</v>
      </c>
      <c r="F221" s="240"/>
      <c r="G221" s="241">
        <f>ROUND(E221*F221,2)</f>
        <v>0</v>
      </c>
      <c r="H221" s="240"/>
      <c r="I221" s="241">
        <f>ROUND(E221*H221,2)</f>
        <v>0</v>
      </c>
      <c r="J221" s="240"/>
      <c r="K221" s="241">
        <f>ROUND(E221*J221,2)</f>
        <v>0</v>
      </c>
      <c r="L221" s="241">
        <v>15</v>
      </c>
      <c r="M221" s="241">
        <f>G221*(1+L221/100)</f>
        <v>0</v>
      </c>
      <c r="N221" s="239">
        <v>1.82E-3</v>
      </c>
      <c r="O221" s="239">
        <f>ROUND(E221*N221,2)</f>
        <v>0</v>
      </c>
      <c r="P221" s="239">
        <v>1.8</v>
      </c>
      <c r="Q221" s="239">
        <f>ROUND(E221*P221,2)</f>
        <v>0.23</v>
      </c>
      <c r="R221" s="241" t="s">
        <v>326</v>
      </c>
      <c r="S221" s="241" t="s">
        <v>206</v>
      </c>
      <c r="T221" s="242" t="s">
        <v>206</v>
      </c>
      <c r="U221" s="224">
        <v>5.7960000000000003</v>
      </c>
      <c r="V221" s="224">
        <f>ROUND(E221*U221,2)</f>
        <v>0.75</v>
      </c>
      <c r="W221" s="224"/>
      <c r="X221" s="224" t="s">
        <v>263</v>
      </c>
      <c r="Y221" s="224" t="s">
        <v>209</v>
      </c>
      <c r="Z221" s="214"/>
      <c r="AA221" s="214"/>
      <c r="AB221" s="214"/>
      <c r="AC221" s="214"/>
      <c r="AD221" s="214"/>
      <c r="AE221" s="214"/>
      <c r="AF221" s="214"/>
      <c r="AG221" s="214" t="s">
        <v>264</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65" t="s">
        <v>444</v>
      </c>
      <c r="D222" s="264"/>
      <c r="E222" s="264"/>
      <c r="F222" s="264"/>
      <c r="G222" s="26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266</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57" t="s">
        <v>445</v>
      </c>
      <c r="D223" s="252"/>
      <c r="E223" s="252"/>
      <c r="F223" s="252"/>
      <c r="G223" s="252"/>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212</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2" x14ac:dyDescent="0.2">
      <c r="A224" s="221"/>
      <c r="B224" s="222"/>
      <c r="C224" s="266" t="s">
        <v>298</v>
      </c>
      <c r="D224" s="262"/>
      <c r="E224" s="263"/>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268</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6" t="s">
        <v>449</v>
      </c>
      <c r="D225" s="262"/>
      <c r="E225" s="263">
        <v>0.13</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268</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2.5" outlineLevel="1" x14ac:dyDescent="0.2">
      <c r="A226" s="236">
        <v>44</v>
      </c>
      <c r="B226" s="237" t="s">
        <v>450</v>
      </c>
      <c r="C226" s="254" t="s">
        <v>451</v>
      </c>
      <c r="D226" s="238" t="s">
        <v>290</v>
      </c>
      <c r="E226" s="239">
        <v>3.6379999999999999</v>
      </c>
      <c r="F226" s="240"/>
      <c r="G226" s="241">
        <f>ROUND(E226*F226,2)</f>
        <v>0</v>
      </c>
      <c r="H226" s="240"/>
      <c r="I226" s="241">
        <f>ROUND(E226*H226,2)</f>
        <v>0</v>
      </c>
      <c r="J226" s="240"/>
      <c r="K226" s="241">
        <f>ROUND(E226*J226,2)</f>
        <v>0</v>
      </c>
      <c r="L226" s="241">
        <v>15</v>
      </c>
      <c r="M226" s="241">
        <f>G226*(1+L226/100)</f>
        <v>0</v>
      </c>
      <c r="N226" s="239">
        <v>5.4000000000000001E-4</v>
      </c>
      <c r="O226" s="239">
        <f>ROUND(E226*N226,2)</f>
        <v>0</v>
      </c>
      <c r="P226" s="239">
        <v>0.18</v>
      </c>
      <c r="Q226" s="239">
        <f>ROUND(E226*P226,2)</f>
        <v>0.65</v>
      </c>
      <c r="R226" s="241" t="s">
        <v>326</v>
      </c>
      <c r="S226" s="241" t="s">
        <v>206</v>
      </c>
      <c r="T226" s="242" t="s">
        <v>206</v>
      </c>
      <c r="U226" s="224">
        <v>0.309</v>
      </c>
      <c r="V226" s="224">
        <f>ROUND(E226*U226,2)</f>
        <v>1.1200000000000001</v>
      </c>
      <c r="W226" s="224"/>
      <c r="X226" s="224" t="s">
        <v>263</v>
      </c>
      <c r="Y226" s="224" t="s">
        <v>209</v>
      </c>
      <c r="Z226" s="214"/>
      <c r="AA226" s="214"/>
      <c r="AB226" s="214"/>
      <c r="AC226" s="214"/>
      <c r="AD226" s="214"/>
      <c r="AE226" s="214"/>
      <c r="AF226" s="214"/>
      <c r="AG226" s="214" t="s">
        <v>264</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5" t="s">
        <v>444</v>
      </c>
      <c r="D227" s="264"/>
      <c r="E227" s="264"/>
      <c r="F227" s="264"/>
      <c r="G227" s="26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266</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57" t="s">
        <v>445</v>
      </c>
      <c r="D228" s="252"/>
      <c r="E228" s="252"/>
      <c r="F228" s="252"/>
      <c r="G228" s="252"/>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212</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6" t="s">
        <v>267</v>
      </c>
      <c r="D229" s="262"/>
      <c r="E229" s="263"/>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268</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6" t="s">
        <v>452</v>
      </c>
      <c r="D230" s="262"/>
      <c r="E230" s="263">
        <v>3.64</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268</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36">
        <v>45</v>
      </c>
      <c r="B231" s="237" t="s">
        <v>453</v>
      </c>
      <c r="C231" s="254" t="s">
        <v>454</v>
      </c>
      <c r="D231" s="238" t="s">
        <v>290</v>
      </c>
      <c r="E231" s="239">
        <v>4.3819999999999997</v>
      </c>
      <c r="F231" s="240"/>
      <c r="G231" s="241">
        <f>ROUND(E231*F231,2)</f>
        <v>0</v>
      </c>
      <c r="H231" s="240"/>
      <c r="I231" s="241">
        <f>ROUND(E231*H231,2)</f>
        <v>0</v>
      </c>
      <c r="J231" s="240"/>
      <c r="K231" s="241">
        <f>ROUND(E231*J231,2)</f>
        <v>0</v>
      </c>
      <c r="L231" s="241">
        <v>15</v>
      </c>
      <c r="M231" s="241">
        <f>G231*(1+L231/100)</f>
        <v>0</v>
      </c>
      <c r="N231" s="239">
        <v>5.4000000000000001E-4</v>
      </c>
      <c r="O231" s="239">
        <f>ROUND(E231*N231,2)</f>
        <v>0</v>
      </c>
      <c r="P231" s="239">
        <v>0.27</v>
      </c>
      <c r="Q231" s="239">
        <f>ROUND(E231*P231,2)</f>
        <v>1.18</v>
      </c>
      <c r="R231" s="241" t="s">
        <v>326</v>
      </c>
      <c r="S231" s="241" t="s">
        <v>206</v>
      </c>
      <c r="T231" s="242" t="s">
        <v>206</v>
      </c>
      <c r="U231" s="224">
        <v>0.43</v>
      </c>
      <c r="V231" s="224">
        <f>ROUND(E231*U231,2)</f>
        <v>1.88</v>
      </c>
      <c r="W231" s="224"/>
      <c r="X231" s="224" t="s">
        <v>263</v>
      </c>
      <c r="Y231" s="224" t="s">
        <v>209</v>
      </c>
      <c r="Z231" s="214"/>
      <c r="AA231" s="214"/>
      <c r="AB231" s="214"/>
      <c r="AC231" s="214"/>
      <c r="AD231" s="214"/>
      <c r="AE231" s="214"/>
      <c r="AF231" s="214"/>
      <c r="AG231" s="214" t="s">
        <v>264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65" t="s">
        <v>444</v>
      </c>
      <c r="D232" s="264"/>
      <c r="E232" s="264"/>
      <c r="F232" s="264"/>
      <c r="G232" s="26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266</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x14ac:dyDescent="0.2">
      <c r="A233" s="221"/>
      <c r="B233" s="222"/>
      <c r="C233" s="257" t="s">
        <v>445</v>
      </c>
      <c r="D233" s="252"/>
      <c r="E233" s="252"/>
      <c r="F233" s="252"/>
      <c r="G233" s="252"/>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212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66" t="s">
        <v>267</v>
      </c>
      <c r="D234" s="262"/>
      <c r="E234" s="263"/>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268</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6" t="s">
        <v>455</v>
      </c>
      <c r="D235" s="262"/>
      <c r="E235" s="263">
        <v>2.75</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268</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6" t="s">
        <v>456</v>
      </c>
      <c r="D236" s="262"/>
      <c r="E236" s="263">
        <v>1.63</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268</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6">
        <v>46</v>
      </c>
      <c r="B237" s="237" t="s">
        <v>457</v>
      </c>
      <c r="C237" s="254" t="s">
        <v>458</v>
      </c>
      <c r="D237" s="238" t="s">
        <v>261</v>
      </c>
      <c r="E237" s="239">
        <v>1.97224</v>
      </c>
      <c r="F237" s="240"/>
      <c r="G237" s="241">
        <f>ROUND(E237*F237,2)</f>
        <v>0</v>
      </c>
      <c r="H237" s="240"/>
      <c r="I237" s="241">
        <f>ROUND(E237*H237,2)</f>
        <v>0</v>
      </c>
      <c r="J237" s="240"/>
      <c r="K237" s="241">
        <f>ROUND(E237*J237,2)</f>
        <v>0</v>
      </c>
      <c r="L237" s="241">
        <v>15</v>
      </c>
      <c r="M237" s="241">
        <f>G237*(1+L237/100)</f>
        <v>0</v>
      </c>
      <c r="N237" s="239">
        <v>1.82E-3</v>
      </c>
      <c r="O237" s="239">
        <f>ROUND(E237*N237,2)</f>
        <v>0</v>
      </c>
      <c r="P237" s="239">
        <v>1.8</v>
      </c>
      <c r="Q237" s="239">
        <f>ROUND(E237*P237,2)</f>
        <v>3.55</v>
      </c>
      <c r="R237" s="241" t="s">
        <v>326</v>
      </c>
      <c r="S237" s="241" t="s">
        <v>206</v>
      </c>
      <c r="T237" s="242" t="s">
        <v>206</v>
      </c>
      <c r="U237" s="224">
        <v>3.1960000000000002</v>
      </c>
      <c r="V237" s="224">
        <f>ROUND(E237*U237,2)</f>
        <v>6.3</v>
      </c>
      <c r="W237" s="224"/>
      <c r="X237" s="224" t="s">
        <v>263</v>
      </c>
      <c r="Y237" s="224" t="s">
        <v>209</v>
      </c>
      <c r="Z237" s="214"/>
      <c r="AA237" s="214"/>
      <c r="AB237" s="214"/>
      <c r="AC237" s="214"/>
      <c r="AD237" s="214"/>
      <c r="AE237" s="214"/>
      <c r="AF237" s="214"/>
      <c r="AG237" s="214" t="s">
        <v>264</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5" t="s">
        <v>444</v>
      </c>
      <c r="D238" s="264"/>
      <c r="E238" s="264"/>
      <c r="F238" s="264"/>
      <c r="G238" s="26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266</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57" t="s">
        <v>445</v>
      </c>
      <c r="D239" s="252"/>
      <c r="E239" s="252"/>
      <c r="F239" s="252"/>
      <c r="G239" s="252"/>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212</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66" t="s">
        <v>267</v>
      </c>
      <c r="D240" s="262"/>
      <c r="E240" s="263"/>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268</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6" t="s">
        <v>459</v>
      </c>
      <c r="D241" s="262"/>
      <c r="E241" s="263">
        <v>0.69</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268</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6" t="s">
        <v>460</v>
      </c>
      <c r="D242" s="262"/>
      <c r="E242" s="263">
        <v>1.29</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268</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36">
        <v>47</v>
      </c>
      <c r="B243" s="237" t="s">
        <v>461</v>
      </c>
      <c r="C243" s="254" t="s">
        <v>462</v>
      </c>
      <c r="D243" s="238" t="s">
        <v>350</v>
      </c>
      <c r="E243" s="239">
        <v>5.6</v>
      </c>
      <c r="F243" s="240"/>
      <c r="G243" s="241">
        <f>ROUND(E243*F243,2)</f>
        <v>0</v>
      </c>
      <c r="H243" s="240"/>
      <c r="I243" s="241">
        <f>ROUND(E243*H243,2)</f>
        <v>0</v>
      </c>
      <c r="J243" s="240"/>
      <c r="K243" s="241">
        <f>ROUND(E243*J243,2)</f>
        <v>0</v>
      </c>
      <c r="L243" s="241">
        <v>15</v>
      </c>
      <c r="M243" s="241">
        <f>G243*(1+L243/100)</f>
        <v>0</v>
      </c>
      <c r="N243" s="239">
        <v>0</v>
      </c>
      <c r="O243" s="239">
        <f>ROUND(E243*N243,2)</f>
        <v>0</v>
      </c>
      <c r="P243" s="239">
        <v>9.9000000000000005E-2</v>
      </c>
      <c r="Q243" s="239">
        <f>ROUND(E243*P243,2)</f>
        <v>0.55000000000000004</v>
      </c>
      <c r="R243" s="241" t="s">
        <v>326</v>
      </c>
      <c r="S243" s="241" t="s">
        <v>206</v>
      </c>
      <c r="T243" s="242" t="s">
        <v>206</v>
      </c>
      <c r="U243" s="224">
        <v>1.536</v>
      </c>
      <c r="V243" s="224">
        <f>ROUND(E243*U243,2)</f>
        <v>8.6</v>
      </c>
      <c r="W243" s="224"/>
      <c r="X243" s="224" t="s">
        <v>263</v>
      </c>
      <c r="Y243" s="224" t="s">
        <v>209</v>
      </c>
      <c r="Z243" s="214"/>
      <c r="AA243" s="214"/>
      <c r="AB243" s="214"/>
      <c r="AC243" s="214"/>
      <c r="AD243" s="214"/>
      <c r="AE243" s="214"/>
      <c r="AF243" s="214"/>
      <c r="AG243" s="214" t="s">
        <v>264</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
      <c r="A244" s="221"/>
      <c r="B244" s="222"/>
      <c r="C244" s="265" t="s">
        <v>463</v>
      </c>
      <c r="D244" s="264"/>
      <c r="E244" s="264"/>
      <c r="F244" s="264"/>
      <c r="G244" s="26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266</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x14ac:dyDescent="0.2">
      <c r="A245" s="221"/>
      <c r="B245" s="222"/>
      <c r="C245" s="266" t="s">
        <v>267</v>
      </c>
      <c r="D245" s="262"/>
      <c r="E245" s="263"/>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268</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6" t="s">
        <v>464</v>
      </c>
      <c r="D246" s="262"/>
      <c r="E246" s="263">
        <v>5.6</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268</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36">
        <v>48</v>
      </c>
      <c r="B247" s="237" t="s">
        <v>465</v>
      </c>
      <c r="C247" s="254" t="s">
        <v>466</v>
      </c>
      <c r="D247" s="238" t="s">
        <v>350</v>
      </c>
      <c r="E247" s="239">
        <v>21.18</v>
      </c>
      <c r="F247" s="240"/>
      <c r="G247" s="241">
        <f>ROUND(E247*F247,2)</f>
        <v>0</v>
      </c>
      <c r="H247" s="240"/>
      <c r="I247" s="241">
        <f>ROUND(E247*H247,2)</f>
        <v>0</v>
      </c>
      <c r="J247" s="240"/>
      <c r="K247" s="241">
        <f>ROUND(E247*J247,2)</f>
        <v>0</v>
      </c>
      <c r="L247" s="241">
        <v>15</v>
      </c>
      <c r="M247" s="241">
        <f>G247*(1+L247/100)</f>
        <v>0</v>
      </c>
      <c r="N247" s="239">
        <v>0</v>
      </c>
      <c r="O247" s="239">
        <f>ROUND(E247*N247,2)</f>
        <v>0</v>
      </c>
      <c r="P247" s="239">
        <v>3.6999999999999998E-2</v>
      </c>
      <c r="Q247" s="239">
        <f>ROUND(E247*P247,2)</f>
        <v>0.78</v>
      </c>
      <c r="R247" s="241" t="s">
        <v>326</v>
      </c>
      <c r="S247" s="241" t="s">
        <v>206</v>
      </c>
      <c r="T247" s="242" t="s">
        <v>206</v>
      </c>
      <c r="U247" s="224">
        <v>0.55000000000000004</v>
      </c>
      <c r="V247" s="224">
        <f>ROUND(E247*U247,2)</f>
        <v>11.65</v>
      </c>
      <c r="W247" s="224"/>
      <c r="X247" s="224" t="s">
        <v>263</v>
      </c>
      <c r="Y247" s="224" t="s">
        <v>209</v>
      </c>
      <c r="Z247" s="214"/>
      <c r="AA247" s="214"/>
      <c r="AB247" s="214"/>
      <c r="AC247" s="214"/>
      <c r="AD247" s="214"/>
      <c r="AE247" s="214"/>
      <c r="AF247" s="214"/>
      <c r="AG247" s="214" t="s">
        <v>264</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66" t="s">
        <v>298</v>
      </c>
      <c r="D248" s="262"/>
      <c r="E248" s="263"/>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268</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6" t="s">
        <v>467</v>
      </c>
      <c r="D249" s="262"/>
      <c r="E249" s="263">
        <v>21.18</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268</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ht="22.5" outlineLevel="1" x14ac:dyDescent="0.2">
      <c r="A250" s="236">
        <v>49</v>
      </c>
      <c r="B250" s="237" t="s">
        <v>468</v>
      </c>
      <c r="C250" s="254" t="s">
        <v>469</v>
      </c>
      <c r="D250" s="238" t="s">
        <v>290</v>
      </c>
      <c r="E250" s="239">
        <v>10.54</v>
      </c>
      <c r="F250" s="240"/>
      <c r="G250" s="241">
        <f>ROUND(E250*F250,2)</f>
        <v>0</v>
      </c>
      <c r="H250" s="240"/>
      <c r="I250" s="241">
        <f>ROUND(E250*H250,2)</f>
        <v>0</v>
      </c>
      <c r="J250" s="240"/>
      <c r="K250" s="241">
        <f>ROUND(E250*J250,2)</f>
        <v>0</v>
      </c>
      <c r="L250" s="241">
        <v>15</v>
      </c>
      <c r="M250" s="241">
        <f>G250*(1+L250/100)</f>
        <v>0</v>
      </c>
      <c r="N250" s="239">
        <v>0</v>
      </c>
      <c r="O250" s="239">
        <f>ROUND(E250*N250,2)</f>
        <v>0</v>
      </c>
      <c r="P250" s="239">
        <v>4.5999999999999999E-2</v>
      </c>
      <c r="Q250" s="239">
        <f>ROUND(E250*P250,2)</f>
        <v>0.48</v>
      </c>
      <c r="R250" s="241" t="s">
        <v>326</v>
      </c>
      <c r="S250" s="241" t="s">
        <v>206</v>
      </c>
      <c r="T250" s="242" t="s">
        <v>206</v>
      </c>
      <c r="U250" s="224">
        <v>0.26</v>
      </c>
      <c r="V250" s="224">
        <f>ROUND(E250*U250,2)</f>
        <v>2.74</v>
      </c>
      <c r="W250" s="224"/>
      <c r="X250" s="224" t="s">
        <v>263</v>
      </c>
      <c r="Y250" s="224" t="s">
        <v>209</v>
      </c>
      <c r="Z250" s="214"/>
      <c r="AA250" s="214"/>
      <c r="AB250" s="214"/>
      <c r="AC250" s="214"/>
      <c r="AD250" s="214"/>
      <c r="AE250" s="214"/>
      <c r="AF250" s="214"/>
      <c r="AG250" s="214" t="s">
        <v>264</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2" x14ac:dyDescent="0.2">
      <c r="A251" s="221"/>
      <c r="B251" s="222"/>
      <c r="C251" s="266" t="s">
        <v>267</v>
      </c>
      <c r="D251" s="262"/>
      <c r="E251" s="263"/>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268</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6" t="s">
        <v>328</v>
      </c>
      <c r="D252" s="262"/>
      <c r="E252" s="263">
        <v>10.54</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268</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36">
        <v>50</v>
      </c>
      <c r="B253" s="237" t="s">
        <v>470</v>
      </c>
      <c r="C253" s="254" t="s">
        <v>471</v>
      </c>
      <c r="D253" s="238" t="s">
        <v>290</v>
      </c>
      <c r="E253" s="239">
        <v>466.16</v>
      </c>
      <c r="F253" s="240"/>
      <c r="G253" s="241">
        <f>ROUND(E253*F253,2)</f>
        <v>0</v>
      </c>
      <c r="H253" s="240"/>
      <c r="I253" s="241">
        <f>ROUND(E253*H253,2)</f>
        <v>0</v>
      </c>
      <c r="J253" s="240"/>
      <c r="K253" s="241">
        <f>ROUND(E253*J253,2)</f>
        <v>0</v>
      </c>
      <c r="L253" s="241">
        <v>15</v>
      </c>
      <c r="M253" s="241">
        <f>G253*(1+L253/100)</f>
        <v>0</v>
      </c>
      <c r="N253" s="239">
        <v>0</v>
      </c>
      <c r="O253" s="239">
        <f>ROUND(E253*N253,2)</f>
        <v>0</v>
      </c>
      <c r="P253" s="239">
        <v>5.8999999999999997E-2</v>
      </c>
      <c r="Q253" s="239">
        <f>ROUND(E253*P253,2)</f>
        <v>27.5</v>
      </c>
      <c r="R253" s="241" t="s">
        <v>326</v>
      </c>
      <c r="S253" s="241" t="s">
        <v>206</v>
      </c>
      <c r="T253" s="242" t="s">
        <v>206</v>
      </c>
      <c r="U253" s="224">
        <v>0.2</v>
      </c>
      <c r="V253" s="224">
        <f>ROUND(E253*U253,2)</f>
        <v>93.23</v>
      </c>
      <c r="W253" s="224"/>
      <c r="X253" s="224" t="s">
        <v>263</v>
      </c>
      <c r="Y253" s="224" t="s">
        <v>209</v>
      </c>
      <c r="Z253" s="214"/>
      <c r="AA253" s="214"/>
      <c r="AB253" s="214"/>
      <c r="AC253" s="214"/>
      <c r="AD253" s="214"/>
      <c r="AE253" s="214"/>
      <c r="AF253" s="214"/>
      <c r="AG253" s="214" t="s">
        <v>264</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66" t="s">
        <v>298</v>
      </c>
      <c r="D254" s="262"/>
      <c r="E254" s="263"/>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268</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6" t="s">
        <v>472</v>
      </c>
      <c r="D255" s="262"/>
      <c r="E255" s="263">
        <v>81.8</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268</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6" t="s">
        <v>473</v>
      </c>
      <c r="D256" s="262"/>
      <c r="E256" s="263">
        <v>81.599999999999994</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268</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6" t="s">
        <v>474</v>
      </c>
      <c r="D257" s="262"/>
      <c r="E257" s="263">
        <v>115.02</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268</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6" t="s">
        <v>475</v>
      </c>
      <c r="D258" s="262"/>
      <c r="E258" s="263">
        <v>118.24</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268</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6" t="s">
        <v>294</v>
      </c>
      <c r="D259" s="262"/>
      <c r="E259" s="263"/>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268</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6" t="s">
        <v>476</v>
      </c>
      <c r="D260" s="262"/>
      <c r="E260" s="263">
        <v>69.5</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268</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ht="22.5" outlineLevel="1" x14ac:dyDescent="0.2">
      <c r="A261" s="236">
        <v>51</v>
      </c>
      <c r="B261" s="237" t="s">
        <v>477</v>
      </c>
      <c r="C261" s="254" t="s">
        <v>478</v>
      </c>
      <c r="D261" s="238" t="s">
        <v>290</v>
      </c>
      <c r="E261" s="239">
        <v>16.850000000000001</v>
      </c>
      <c r="F261" s="240"/>
      <c r="G261" s="241">
        <f>ROUND(E261*F261,2)</f>
        <v>0</v>
      </c>
      <c r="H261" s="240"/>
      <c r="I261" s="241">
        <f>ROUND(E261*H261,2)</f>
        <v>0</v>
      </c>
      <c r="J261" s="240"/>
      <c r="K261" s="241">
        <f>ROUND(E261*J261,2)</f>
        <v>0</v>
      </c>
      <c r="L261" s="241">
        <v>15</v>
      </c>
      <c r="M261" s="241">
        <f>G261*(1+L261/100)</f>
        <v>0</v>
      </c>
      <c r="N261" s="239">
        <v>0</v>
      </c>
      <c r="O261" s="239">
        <f>ROUND(E261*N261,2)</f>
        <v>0</v>
      </c>
      <c r="P261" s="239">
        <v>6.8000000000000005E-2</v>
      </c>
      <c r="Q261" s="239">
        <f>ROUND(E261*P261,2)</f>
        <v>1.1499999999999999</v>
      </c>
      <c r="R261" s="241" t="s">
        <v>326</v>
      </c>
      <c r="S261" s="241" t="s">
        <v>206</v>
      </c>
      <c r="T261" s="242" t="s">
        <v>206</v>
      </c>
      <c r="U261" s="224">
        <v>0.3</v>
      </c>
      <c r="V261" s="224">
        <f>ROUND(E261*U261,2)</f>
        <v>5.0599999999999996</v>
      </c>
      <c r="W261" s="224"/>
      <c r="X261" s="224" t="s">
        <v>263</v>
      </c>
      <c r="Y261" s="224" t="s">
        <v>209</v>
      </c>
      <c r="Z261" s="214"/>
      <c r="AA261" s="214"/>
      <c r="AB261" s="214"/>
      <c r="AC261" s="214"/>
      <c r="AD261" s="214"/>
      <c r="AE261" s="214"/>
      <c r="AF261" s="214"/>
      <c r="AG261" s="214" t="s">
        <v>264</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65" t="s">
        <v>479</v>
      </c>
      <c r="D262" s="264"/>
      <c r="E262" s="264"/>
      <c r="F262" s="264"/>
      <c r="G262" s="26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266</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66" t="s">
        <v>267</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268</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6" t="s">
        <v>480</v>
      </c>
      <c r="D264" s="262"/>
      <c r="E264" s="263"/>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268</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6" t="s">
        <v>481</v>
      </c>
      <c r="D265" s="262"/>
      <c r="E265" s="263">
        <v>14.24</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268</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6" t="s">
        <v>482</v>
      </c>
      <c r="D266" s="262"/>
      <c r="E266" s="263">
        <v>1.3</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268</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6" t="s">
        <v>483</v>
      </c>
      <c r="D267" s="262"/>
      <c r="E267" s="263">
        <v>1.3</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268</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36">
        <v>52</v>
      </c>
      <c r="B268" s="237" t="s">
        <v>484</v>
      </c>
      <c r="C268" s="254" t="s">
        <v>485</v>
      </c>
      <c r="D268" s="238" t="s">
        <v>290</v>
      </c>
      <c r="E268" s="239">
        <v>12.1808</v>
      </c>
      <c r="F268" s="240"/>
      <c r="G268" s="241">
        <f>ROUND(E268*F268,2)</f>
        <v>0</v>
      </c>
      <c r="H268" s="240"/>
      <c r="I268" s="241">
        <f>ROUND(E268*H268,2)</f>
        <v>0</v>
      </c>
      <c r="J268" s="240"/>
      <c r="K268" s="241">
        <f>ROUND(E268*J268,2)</f>
        <v>0</v>
      </c>
      <c r="L268" s="241">
        <v>15</v>
      </c>
      <c r="M268" s="241">
        <f>G268*(1+L268/100)</f>
        <v>0</v>
      </c>
      <c r="N268" s="239">
        <v>0</v>
      </c>
      <c r="O268" s="239">
        <f>ROUND(E268*N268,2)</f>
        <v>0</v>
      </c>
      <c r="P268" s="239">
        <v>2E-3</v>
      </c>
      <c r="Q268" s="239">
        <f>ROUND(E268*P268,2)</f>
        <v>0.02</v>
      </c>
      <c r="R268" s="241"/>
      <c r="S268" s="241" t="s">
        <v>253</v>
      </c>
      <c r="T268" s="242" t="s">
        <v>207</v>
      </c>
      <c r="U268" s="224">
        <v>0.223</v>
      </c>
      <c r="V268" s="224">
        <f>ROUND(E268*U268,2)</f>
        <v>2.72</v>
      </c>
      <c r="W268" s="224"/>
      <c r="X268" s="224" t="s">
        <v>263</v>
      </c>
      <c r="Y268" s="224" t="s">
        <v>209</v>
      </c>
      <c r="Z268" s="214"/>
      <c r="AA268" s="214"/>
      <c r="AB268" s="214"/>
      <c r="AC268" s="214"/>
      <c r="AD268" s="214"/>
      <c r="AE268" s="214"/>
      <c r="AF268" s="214"/>
      <c r="AG268" s="214" t="s">
        <v>264</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
      <c r="A269" s="221"/>
      <c r="B269" s="222"/>
      <c r="C269" s="266" t="s">
        <v>267</v>
      </c>
      <c r="D269" s="262"/>
      <c r="E269" s="263"/>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268</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6" t="s">
        <v>486</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268</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6" t="s">
        <v>487</v>
      </c>
      <c r="D271" s="262"/>
      <c r="E271" s="263">
        <v>7.86</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268</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6" t="s">
        <v>488</v>
      </c>
      <c r="D272" s="262"/>
      <c r="E272" s="263">
        <v>4.32</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268</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6">
        <v>53</v>
      </c>
      <c r="B273" s="237" t="s">
        <v>489</v>
      </c>
      <c r="C273" s="254" t="s">
        <v>490</v>
      </c>
      <c r="D273" s="238" t="s">
        <v>350</v>
      </c>
      <c r="E273" s="239">
        <v>28.99</v>
      </c>
      <c r="F273" s="240"/>
      <c r="G273" s="241">
        <f>ROUND(E273*F273,2)</f>
        <v>0</v>
      </c>
      <c r="H273" s="240"/>
      <c r="I273" s="241">
        <f>ROUND(E273*H273,2)</f>
        <v>0</v>
      </c>
      <c r="J273" s="240"/>
      <c r="K273" s="241">
        <f>ROUND(E273*J273,2)</f>
        <v>0</v>
      </c>
      <c r="L273" s="241">
        <v>15</v>
      </c>
      <c r="M273" s="241">
        <f>G273*(1+L273/100)</f>
        <v>0</v>
      </c>
      <c r="N273" s="239">
        <v>0</v>
      </c>
      <c r="O273" s="239">
        <f>ROUND(E273*N273,2)</f>
        <v>0</v>
      </c>
      <c r="P273" s="239">
        <v>0</v>
      </c>
      <c r="Q273" s="239">
        <f>ROUND(E273*P273,2)</f>
        <v>0</v>
      </c>
      <c r="R273" s="241"/>
      <c r="S273" s="241" t="s">
        <v>253</v>
      </c>
      <c r="T273" s="242" t="s">
        <v>207</v>
      </c>
      <c r="U273" s="224">
        <v>0</v>
      </c>
      <c r="V273" s="224">
        <f>ROUND(E273*U273,2)</f>
        <v>0</v>
      </c>
      <c r="W273" s="224"/>
      <c r="X273" s="224" t="s">
        <v>263</v>
      </c>
      <c r="Y273" s="224" t="s">
        <v>209</v>
      </c>
      <c r="Z273" s="214"/>
      <c r="AA273" s="214"/>
      <c r="AB273" s="214"/>
      <c r="AC273" s="214"/>
      <c r="AD273" s="214"/>
      <c r="AE273" s="214"/>
      <c r="AF273" s="214"/>
      <c r="AG273" s="214" t="s">
        <v>264</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6" t="s">
        <v>267</v>
      </c>
      <c r="D274" s="262"/>
      <c r="E274" s="263"/>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268</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6" t="s">
        <v>491</v>
      </c>
      <c r="D275" s="262"/>
      <c r="E275" s="263">
        <v>20.75</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268</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6" t="s">
        <v>492</v>
      </c>
      <c r="D276" s="262"/>
      <c r="E276" s="263">
        <v>8.24</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268</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6">
        <v>54</v>
      </c>
      <c r="B277" s="237" t="s">
        <v>493</v>
      </c>
      <c r="C277" s="254" t="s">
        <v>494</v>
      </c>
      <c r="D277" s="238" t="s">
        <v>354</v>
      </c>
      <c r="E277" s="239">
        <v>5</v>
      </c>
      <c r="F277" s="240"/>
      <c r="G277" s="241">
        <f>ROUND(E277*F277,2)</f>
        <v>0</v>
      </c>
      <c r="H277" s="240"/>
      <c r="I277" s="241">
        <f>ROUND(E277*H277,2)</f>
        <v>0</v>
      </c>
      <c r="J277" s="240"/>
      <c r="K277" s="241">
        <f>ROUND(E277*J277,2)</f>
        <v>0</v>
      </c>
      <c r="L277" s="241">
        <v>15</v>
      </c>
      <c r="M277" s="241">
        <f>G277*(1+L277/100)</f>
        <v>0</v>
      </c>
      <c r="N277" s="239">
        <v>0</v>
      </c>
      <c r="O277" s="239">
        <f>ROUND(E277*N277,2)</f>
        <v>0</v>
      </c>
      <c r="P277" s="239">
        <v>0</v>
      </c>
      <c r="Q277" s="239">
        <f>ROUND(E277*P277,2)</f>
        <v>0</v>
      </c>
      <c r="R277" s="241"/>
      <c r="S277" s="241" t="s">
        <v>253</v>
      </c>
      <c r="T277" s="242" t="s">
        <v>207</v>
      </c>
      <c r="U277" s="224">
        <v>0</v>
      </c>
      <c r="V277" s="224">
        <f>ROUND(E277*U277,2)</f>
        <v>0</v>
      </c>
      <c r="W277" s="224"/>
      <c r="X277" s="224" t="s">
        <v>263</v>
      </c>
      <c r="Y277" s="224" t="s">
        <v>209</v>
      </c>
      <c r="Z277" s="214"/>
      <c r="AA277" s="214"/>
      <c r="AB277" s="214"/>
      <c r="AC277" s="214"/>
      <c r="AD277" s="214"/>
      <c r="AE277" s="214"/>
      <c r="AF277" s="214"/>
      <c r="AG277" s="214" t="s">
        <v>264</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6" t="s">
        <v>343</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268</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6" t="s">
        <v>495</v>
      </c>
      <c r="D279" s="262"/>
      <c r="E279" s="263">
        <v>1</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268</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6" t="s">
        <v>294</v>
      </c>
      <c r="D280" s="262"/>
      <c r="E280" s="263"/>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268</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6" t="s">
        <v>496</v>
      </c>
      <c r="D281" s="262"/>
      <c r="E281" s="263">
        <v>4</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268</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ht="22.5" outlineLevel="1" x14ac:dyDescent="0.2">
      <c r="A282" s="236">
        <v>55</v>
      </c>
      <c r="B282" s="237" t="s">
        <v>497</v>
      </c>
      <c r="C282" s="254" t="s">
        <v>498</v>
      </c>
      <c r="D282" s="238" t="s">
        <v>350</v>
      </c>
      <c r="E282" s="239">
        <v>5.88</v>
      </c>
      <c r="F282" s="240"/>
      <c r="G282" s="241">
        <f>ROUND(E282*F282,2)</f>
        <v>0</v>
      </c>
      <c r="H282" s="240"/>
      <c r="I282" s="241">
        <f>ROUND(E282*H282,2)</f>
        <v>0</v>
      </c>
      <c r="J282" s="240"/>
      <c r="K282" s="241">
        <f>ROUND(E282*J282,2)</f>
        <v>0</v>
      </c>
      <c r="L282" s="241">
        <v>15</v>
      </c>
      <c r="M282" s="241">
        <f>G282*(1+L282/100)</f>
        <v>0</v>
      </c>
      <c r="N282" s="239">
        <v>0</v>
      </c>
      <c r="O282" s="239">
        <f>ROUND(E282*N282,2)</f>
        <v>0</v>
      </c>
      <c r="P282" s="239">
        <v>0</v>
      </c>
      <c r="Q282" s="239">
        <f>ROUND(E282*P282,2)</f>
        <v>0</v>
      </c>
      <c r="R282" s="241"/>
      <c r="S282" s="241" t="s">
        <v>253</v>
      </c>
      <c r="T282" s="242" t="s">
        <v>207</v>
      </c>
      <c r="U282" s="224">
        <v>0</v>
      </c>
      <c r="V282" s="224">
        <f>ROUND(E282*U282,2)</f>
        <v>0</v>
      </c>
      <c r="W282" s="224"/>
      <c r="X282" s="224" t="s">
        <v>263</v>
      </c>
      <c r="Y282" s="224" t="s">
        <v>209</v>
      </c>
      <c r="Z282" s="214"/>
      <c r="AA282" s="214"/>
      <c r="AB282" s="214"/>
      <c r="AC282" s="214"/>
      <c r="AD282" s="214"/>
      <c r="AE282" s="214"/>
      <c r="AF282" s="214"/>
      <c r="AG282" s="214" t="s">
        <v>264</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6" t="s">
        <v>499</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268</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6" t="s">
        <v>500</v>
      </c>
      <c r="D284" s="262"/>
      <c r="E284" s="263">
        <v>5.88</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268</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22.5" outlineLevel="1" x14ac:dyDescent="0.2">
      <c r="A285" s="236">
        <v>56</v>
      </c>
      <c r="B285" s="237" t="s">
        <v>501</v>
      </c>
      <c r="C285" s="254" t="s">
        <v>502</v>
      </c>
      <c r="D285" s="238" t="s">
        <v>354</v>
      </c>
      <c r="E285" s="239">
        <v>5</v>
      </c>
      <c r="F285" s="240"/>
      <c r="G285" s="241">
        <f>ROUND(E285*F285,2)</f>
        <v>0</v>
      </c>
      <c r="H285" s="240"/>
      <c r="I285" s="241">
        <f>ROUND(E285*H285,2)</f>
        <v>0</v>
      </c>
      <c r="J285" s="240"/>
      <c r="K285" s="241">
        <f>ROUND(E285*J285,2)</f>
        <v>0</v>
      </c>
      <c r="L285" s="241">
        <v>15</v>
      </c>
      <c r="M285" s="241">
        <f>G285*(1+L285/100)</f>
        <v>0</v>
      </c>
      <c r="N285" s="239">
        <v>0</v>
      </c>
      <c r="O285" s="239">
        <f>ROUND(E285*N285,2)</f>
        <v>0</v>
      </c>
      <c r="P285" s="239">
        <v>0</v>
      </c>
      <c r="Q285" s="239">
        <f>ROUND(E285*P285,2)</f>
        <v>0</v>
      </c>
      <c r="R285" s="241"/>
      <c r="S285" s="241" t="s">
        <v>253</v>
      </c>
      <c r="T285" s="242" t="s">
        <v>207</v>
      </c>
      <c r="U285" s="224">
        <v>0</v>
      </c>
      <c r="V285" s="224">
        <f>ROUND(E285*U285,2)</f>
        <v>0</v>
      </c>
      <c r="W285" s="224"/>
      <c r="X285" s="224" t="s">
        <v>263</v>
      </c>
      <c r="Y285" s="224" t="s">
        <v>209</v>
      </c>
      <c r="Z285" s="214"/>
      <c r="AA285" s="214"/>
      <c r="AB285" s="214"/>
      <c r="AC285" s="214"/>
      <c r="AD285" s="214"/>
      <c r="AE285" s="214"/>
      <c r="AF285" s="214"/>
      <c r="AG285" s="214" t="s">
        <v>264</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6" t="s">
        <v>298</v>
      </c>
      <c r="D286" s="262"/>
      <c r="E286" s="263"/>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268</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66" t="s">
        <v>503</v>
      </c>
      <c r="D287" s="262"/>
      <c r="E287" s="263">
        <v>2</v>
      </c>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268</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6" t="s">
        <v>294</v>
      </c>
      <c r="D288" s="262"/>
      <c r="E288" s="263"/>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268</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6" t="s">
        <v>504</v>
      </c>
      <c r="D289" s="262"/>
      <c r="E289" s="263">
        <v>3</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268</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6">
        <v>57</v>
      </c>
      <c r="B290" s="237" t="s">
        <v>505</v>
      </c>
      <c r="C290" s="254" t="s">
        <v>506</v>
      </c>
      <c r="D290" s="238" t="s">
        <v>354</v>
      </c>
      <c r="E290" s="239">
        <v>2</v>
      </c>
      <c r="F290" s="240"/>
      <c r="G290" s="241">
        <f>ROUND(E290*F290,2)</f>
        <v>0</v>
      </c>
      <c r="H290" s="240"/>
      <c r="I290" s="241">
        <f>ROUND(E290*H290,2)</f>
        <v>0</v>
      </c>
      <c r="J290" s="240"/>
      <c r="K290" s="241">
        <f>ROUND(E290*J290,2)</f>
        <v>0</v>
      </c>
      <c r="L290" s="241">
        <v>15</v>
      </c>
      <c r="M290" s="241">
        <f>G290*(1+L290/100)</f>
        <v>0</v>
      </c>
      <c r="N290" s="239">
        <v>0</v>
      </c>
      <c r="O290" s="239">
        <f>ROUND(E290*N290,2)</f>
        <v>0</v>
      </c>
      <c r="P290" s="239">
        <v>0</v>
      </c>
      <c r="Q290" s="239">
        <f>ROUND(E290*P290,2)</f>
        <v>0</v>
      </c>
      <c r="R290" s="241"/>
      <c r="S290" s="241" t="s">
        <v>253</v>
      </c>
      <c r="T290" s="242" t="s">
        <v>207</v>
      </c>
      <c r="U290" s="224">
        <v>0</v>
      </c>
      <c r="V290" s="224">
        <f>ROUND(E290*U290,2)</f>
        <v>0</v>
      </c>
      <c r="W290" s="224"/>
      <c r="X290" s="224" t="s">
        <v>263</v>
      </c>
      <c r="Y290" s="224" t="s">
        <v>209</v>
      </c>
      <c r="Z290" s="214"/>
      <c r="AA290" s="214"/>
      <c r="AB290" s="214"/>
      <c r="AC290" s="214"/>
      <c r="AD290" s="214"/>
      <c r="AE290" s="214"/>
      <c r="AF290" s="214"/>
      <c r="AG290" s="214" t="s">
        <v>264</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6" t="s">
        <v>298</v>
      </c>
      <c r="D291" s="262"/>
      <c r="E291" s="263"/>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268</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6" t="s">
        <v>507</v>
      </c>
      <c r="D292" s="262"/>
      <c r="E292" s="263">
        <v>2</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268</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ht="22.5" outlineLevel="1" x14ac:dyDescent="0.2">
      <c r="A293" s="236">
        <v>58</v>
      </c>
      <c r="B293" s="237" t="s">
        <v>508</v>
      </c>
      <c r="C293" s="254" t="s">
        <v>509</v>
      </c>
      <c r="D293" s="238" t="s">
        <v>290</v>
      </c>
      <c r="E293" s="239">
        <v>7.7</v>
      </c>
      <c r="F293" s="240"/>
      <c r="G293" s="241">
        <f>ROUND(E293*F293,2)</f>
        <v>0</v>
      </c>
      <c r="H293" s="240"/>
      <c r="I293" s="241">
        <f>ROUND(E293*H293,2)</f>
        <v>0</v>
      </c>
      <c r="J293" s="240"/>
      <c r="K293" s="241">
        <f>ROUND(E293*J293,2)</f>
        <v>0</v>
      </c>
      <c r="L293" s="241">
        <v>15</v>
      </c>
      <c r="M293" s="241">
        <f>G293*(1+L293/100)</f>
        <v>0</v>
      </c>
      <c r="N293" s="239">
        <v>0</v>
      </c>
      <c r="O293" s="239">
        <f>ROUND(E293*N293,2)</f>
        <v>0</v>
      </c>
      <c r="P293" s="239">
        <v>0</v>
      </c>
      <c r="Q293" s="239">
        <f>ROUND(E293*P293,2)</f>
        <v>0</v>
      </c>
      <c r="R293" s="241"/>
      <c r="S293" s="241" t="s">
        <v>253</v>
      </c>
      <c r="T293" s="242" t="s">
        <v>207</v>
      </c>
      <c r="U293" s="224">
        <v>0</v>
      </c>
      <c r="V293" s="224">
        <f>ROUND(E293*U293,2)</f>
        <v>0</v>
      </c>
      <c r="W293" s="224"/>
      <c r="X293" s="224" t="s">
        <v>263</v>
      </c>
      <c r="Y293" s="224" t="s">
        <v>209</v>
      </c>
      <c r="Z293" s="214"/>
      <c r="AA293" s="214"/>
      <c r="AB293" s="214"/>
      <c r="AC293" s="214"/>
      <c r="AD293" s="214"/>
      <c r="AE293" s="214"/>
      <c r="AF293" s="214"/>
      <c r="AG293" s="214" t="s">
        <v>264</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66" t="s">
        <v>298</v>
      </c>
      <c r="D294" s="262"/>
      <c r="E294" s="263"/>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268</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6" t="s">
        <v>510</v>
      </c>
      <c r="D295" s="262"/>
      <c r="E295" s="263">
        <v>7.7</v>
      </c>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268</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ht="22.5" outlineLevel="1" x14ac:dyDescent="0.2">
      <c r="A296" s="236">
        <v>59</v>
      </c>
      <c r="B296" s="237" t="s">
        <v>511</v>
      </c>
      <c r="C296" s="254" t="s">
        <v>512</v>
      </c>
      <c r="D296" s="238" t="s">
        <v>354</v>
      </c>
      <c r="E296" s="239">
        <v>1</v>
      </c>
      <c r="F296" s="240"/>
      <c r="G296" s="241">
        <f>ROUND(E296*F296,2)</f>
        <v>0</v>
      </c>
      <c r="H296" s="240"/>
      <c r="I296" s="241">
        <f>ROUND(E296*H296,2)</f>
        <v>0</v>
      </c>
      <c r="J296" s="240"/>
      <c r="K296" s="241">
        <f>ROUND(E296*J296,2)</f>
        <v>0</v>
      </c>
      <c r="L296" s="241">
        <v>15</v>
      </c>
      <c r="M296" s="241">
        <f>G296*(1+L296/100)</f>
        <v>0</v>
      </c>
      <c r="N296" s="239">
        <v>0</v>
      </c>
      <c r="O296" s="239">
        <f>ROUND(E296*N296,2)</f>
        <v>0</v>
      </c>
      <c r="P296" s="239">
        <v>0</v>
      </c>
      <c r="Q296" s="239">
        <f>ROUND(E296*P296,2)</f>
        <v>0</v>
      </c>
      <c r="R296" s="241"/>
      <c r="S296" s="241" t="s">
        <v>253</v>
      </c>
      <c r="T296" s="242" t="s">
        <v>207</v>
      </c>
      <c r="U296" s="224">
        <v>0</v>
      </c>
      <c r="V296" s="224">
        <f>ROUND(E296*U296,2)</f>
        <v>0</v>
      </c>
      <c r="W296" s="224"/>
      <c r="X296" s="224" t="s">
        <v>263</v>
      </c>
      <c r="Y296" s="224" t="s">
        <v>209</v>
      </c>
      <c r="Z296" s="214"/>
      <c r="AA296" s="214"/>
      <c r="AB296" s="214"/>
      <c r="AC296" s="214"/>
      <c r="AD296" s="214"/>
      <c r="AE296" s="214"/>
      <c r="AF296" s="214"/>
      <c r="AG296" s="214" t="s">
        <v>264</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6" t="s">
        <v>298</v>
      </c>
      <c r="D297" s="262"/>
      <c r="E297" s="263"/>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268</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6" t="s">
        <v>513</v>
      </c>
      <c r="D298" s="262"/>
      <c r="E298" s="263">
        <v>1</v>
      </c>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268</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ht="22.5" outlineLevel="1" x14ac:dyDescent="0.2">
      <c r="A299" s="236">
        <v>60</v>
      </c>
      <c r="B299" s="237" t="s">
        <v>514</v>
      </c>
      <c r="C299" s="254" t="s">
        <v>515</v>
      </c>
      <c r="D299" s="238" t="s">
        <v>354</v>
      </c>
      <c r="E299" s="239">
        <v>1</v>
      </c>
      <c r="F299" s="240"/>
      <c r="G299" s="241">
        <f>ROUND(E299*F299,2)</f>
        <v>0</v>
      </c>
      <c r="H299" s="240"/>
      <c r="I299" s="241">
        <f>ROUND(E299*H299,2)</f>
        <v>0</v>
      </c>
      <c r="J299" s="240"/>
      <c r="K299" s="241">
        <f>ROUND(E299*J299,2)</f>
        <v>0</v>
      </c>
      <c r="L299" s="241">
        <v>15</v>
      </c>
      <c r="M299" s="241">
        <f>G299*(1+L299/100)</f>
        <v>0</v>
      </c>
      <c r="N299" s="239">
        <v>0</v>
      </c>
      <c r="O299" s="239">
        <f>ROUND(E299*N299,2)</f>
        <v>0</v>
      </c>
      <c r="P299" s="239">
        <v>0</v>
      </c>
      <c r="Q299" s="239">
        <f>ROUND(E299*P299,2)</f>
        <v>0</v>
      </c>
      <c r="R299" s="241"/>
      <c r="S299" s="241" t="s">
        <v>253</v>
      </c>
      <c r="T299" s="242" t="s">
        <v>207</v>
      </c>
      <c r="U299" s="224">
        <v>0</v>
      </c>
      <c r="V299" s="224">
        <f>ROUND(E299*U299,2)</f>
        <v>0</v>
      </c>
      <c r="W299" s="224"/>
      <c r="X299" s="224" t="s">
        <v>263</v>
      </c>
      <c r="Y299" s="224" t="s">
        <v>209</v>
      </c>
      <c r="Z299" s="214"/>
      <c r="AA299" s="214"/>
      <c r="AB299" s="214"/>
      <c r="AC299" s="214"/>
      <c r="AD299" s="214"/>
      <c r="AE299" s="214"/>
      <c r="AF299" s="214"/>
      <c r="AG299" s="214" t="s">
        <v>264</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66" t="s">
        <v>298</v>
      </c>
      <c r="D300" s="262"/>
      <c r="E300" s="263"/>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268</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6" t="s">
        <v>516</v>
      </c>
      <c r="D301" s="262"/>
      <c r="E301" s="263">
        <v>1</v>
      </c>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268</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6">
        <v>61</v>
      </c>
      <c r="B302" s="237" t="s">
        <v>517</v>
      </c>
      <c r="C302" s="254" t="s">
        <v>518</v>
      </c>
      <c r="D302" s="238" t="s">
        <v>519</v>
      </c>
      <c r="E302" s="239">
        <v>100</v>
      </c>
      <c r="F302" s="240"/>
      <c r="G302" s="241">
        <f>ROUND(E302*F302,2)</f>
        <v>0</v>
      </c>
      <c r="H302" s="240"/>
      <c r="I302" s="241">
        <f>ROUND(E302*H302,2)</f>
        <v>0</v>
      </c>
      <c r="J302" s="240"/>
      <c r="K302" s="241">
        <f>ROUND(E302*J302,2)</f>
        <v>0</v>
      </c>
      <c r="L302" s="241">
        <v>15</v>
      </c>
      <c r="M302" s="241">
        <f>G302*(1+L302/100)</f>
        <v>0</v>
      </c>
      <c r="N302" s="239">
        <v>0</v>
      </c>
      <c r="O302" s="239">
        <f>ROUND(E302*N302,2)</f>
        <v>0</v>
      </c>
      <c r="P302" s="239">
        <v>0</v>
      </c>
      <c r="Q302" s="239">
        <f>ROUND(E302*P302,2)</f>
        <v>0</v>
      </c>
      <c r="R302" s="241"/>
      <c r="S302" s="241" t="s">
        <v>253</v>
      </c>
      <c r="T302" s="242" t="s">
        <v>207</v>
      </c>
      <c r="U302" s="224">
        <v>0</v>
      </c>
      <c r="V302" s="224">
        <f>ROUND(E302*U302,2)</f>
        <v>0</v>
      </c>
      <c r="W302" s="224"/>
      <c r="X302" s="224" t="s">
        <v>263</v>
      </c>
      <c r="Y302" s="224" t="s">
        <v>209</v>
      </c>
      <c r="Z302" s="214"/>
      <c r="AA302" s="214"/>
      <c r="AB302" s="214"/>
      <c r="AC302" s="214"/>
      <c r="AD302" s="214"/>
      <c r="AE302" s="214"/>
      <c r="AF302" s="214"/>
      <c r="AG302" s="214" t="s">
        <v>264</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55" t="s">
        <v>520</v>
      </c>
      <c r="D303" s="243"/>
      <c r="E303" s="243"/>
      <c r="F303" s="243"/>
      <c r="G303" s="243"/>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212</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44" t="str">
        <f>C303</f>
        <v>Prováděné práce nutno odsouhlasit ve stavbením deníku. Bourání drobných betonových, železobetonových a kovových</v>
      </c>
      <c r="BB303" s="214"/>
      <c r="BC303" s="214"/>
      <c r="BD303" s="214"/>
      <c r="BE303" s="214"/>
      <c r="BF303" s="214"/>
      <c r="BG303" s="214"/>
      <c r="BH303" s="214"/>
    </row>
    <row r="304" spans="1:60" outlineLevel="3" x14ac:dyDescent="0.2">
      <c r="A304" s="221"/>
      <c r="B304" s="222"/>
      <c r="C304" s="257" t="s">
        <v>521</v>
      </c>
      <c r="D304" s="252"/>
      <c r="E304" s="252"/>
      <c r="F304" s="252"/>
      <c r="G304" s="252"/>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212</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6">
        <v>62</v>
      </c>
      <c r="B305" s="237" t="s">
        <v>522</v>
      </c>
      <c r="C305" s="254" t="s">
        <v>523</v>
      </c>
      <c r="D305" s="238" t="s">
        <v>290</v>
      </c>
      <c r="E305" s="239">
        <v>3.5</v>
      </c>
      <c r="F305" s="240"/>
      <c r="G305" s="241">
        <f>ROUND(E305*F305,2)</f>
        <v>0</v>
      </c>
      <c r="H305" s="240"/>
      <c r="I305" s="241">
        <f>ROUND(E305*H305,2)</f>
        <v>0</v>
      </c>
      <c r="J305" s="240"/>
      <c r="K305" s="241">
        <f>ROUND(E305*J305,2)</f>
        <v>0</v>
      </c>
      <c r="L305" s="241">
        <v>15</v>
      </c>
      <c r="M305" s="241">
        <f>G305*(1+L305/100)</f>
        <v>0</v>
      </c>
      <c r="N305" s="239">
        <v>0</v>
      </c>
      <c r="O305" s="239">
        <f>ROUND(E305*N305,2)</f>
        <v>0</v>
      </c>
      <c r="P305" s="239">
        <v>0.16900000000000001</v>
      </c>
      <c r="Q305" s="239">
        <f>ROUND(E305*P305,2)</f>
        <v>0.59</v>
      </c>
      <c r="R305" s="241" t="s">
        <v>326</v>
      </c>
      <c r="S305" s="241" t="s">
        <v>206</v>
      </c>
      <c r="T305" s="242" t="s">
        <v>206</v>
      </c>
      <c r="U305" s="224">
        <v>1.46</v>
      </c>
      <c r="V305" s="224">
        <f>ROUND(E305*U305,2)</f>
        <v>5.1100000000000003</v>
      </c>
      <c r="W305" s="224"/>
      <c r="X305" s="224" t="s">
        <v>263</v>
      </c>
      <c r="Y305" s="224" t="s">
        <v>209</v>
      </c>
      <c r="Z305" s="214"/>
      <c r="AA305" s="214"/>
      <c r="AB305" s="214"/>
      <c r="AC305" s="214"/>
      <c r="AD305" s="214"/>
      <c r="AE305" s="214"/>
      <c r="AF305" s="214"/>
      <c r="AG305" s="214" t="s">
        <v>264</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65" t="s">
        <v>479</v>
      </c>
      <c r="D306" s="264"/>
      <c r="E306" s="264"/>
      <c r="F306" s="264"/>
      <c r="G306" s="26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266</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6" t="s">
        <v>486</v>
      </c>
      <c r="D307" s="262"/>
      <c r="E307" s="263"/>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268</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6" t="s">
        <v>524</v>
      </c>
      <c r="D308" s="262"/>
      <c r="E308" s="263">
        <v>1.1000000000000001</v>
      </c>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268</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6" t="s">
        <v>525</v>
      </c>
      <c r="D309" s="262"/>
      <c r="E309" s="263">
        <v>1.6</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268</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6" t="s">
        <v>526</v>
      </c>
      <c r="D310" s="262"/>
      <c r="E310" s="263">
        <v>0.2</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268</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6" t="s">
        <v>527</v>
      </c>
      <c r="D311" s="262"/>
      <c r="E311" s="263">
        <v>0.6</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268</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x14ac:dyDescent="0.2">
      <c r="A312" s="229" t="s">
        <v>201</v>
      </c>
      <c r="B312" s="230" t="s">
        <v>104</v>
      </c>
      <c r="C312" s="253" t="s">
        <v>105</v>
      </c>
      <c r="D312" s="231"/>
      <c r="E312" s="232"/>
      <c r="F312" s="233"/>
      <c r="G312" s="233">
        <f>SUMIF(AG313:AG317,"&lt;&gt;NOR",G313:G317)</f>
        <v>0</v>
      </c>
      <c r="H312" s="233"/>
      <c r="I312" s="233">
        <f>SUM(I313:I317)</f>
        <v>0</v>
      </c>
      <c r="J312" s="233"/>
      <c r="K312" s="233">
        <f>SUM(K313:K317)</f>
        <v>0</v>
      </c>
      <c r="L312" s="233"/>
      <c r="M312" s="233">
        <f>SUM(M313:M317)</f>
        <v>0</v>
      </c>
      <c r="N312" s="232"/>
      <c r="O312" s="232">
        <f>SUM(O313:O317)</f>
        <v>0</v>
      </c>
      <c r="P312" s="232"/>
      <c r="Q312" s="232">
        <f>SUM(Q313:Q317)</f>
        <v>0</v>
      </c>
      <c r="R312" s="233"/>
      <c r="S312" s="233"/>
      <c r="T312" s="234"/>
      <c r="U312" s="228"/>
      <c r="V312" s="228">
        <f>SUM(V313:V317)</f>
        <v>38.78</v>
      </c>
      <c r="W312" s="228"/>
      <c r="X312" s="228"/>
      <c r="Y312" s="228"/>
      <c r="AG312" t="s">
        <v>202</v>
      </c>
    </row>
    <row r="313" spans="1:60" ht="22.5" outlineLevel="1" x14ac:dyDescent="0.2">
      <c r="A313" s="236">
        <v>63</v>
      </c>
      <c r="B313" s="237" t="s">
        <v>528</v>
      </c>
      <c r="C313" s="254" t="s">
        <v>529</v>
      </c>
      <c r="D313" s="238" t="s">
        <v>530</v>
      </c>
      <c r="E313" s="239">
        <v>15.048550000000001</v>
      </c>
      <c r="F313" s="240"/>
      <c r="G313" s="241">
        <f>ROUND(E313*F313,2)</f>
        <v>0</v>
      </c>
      <c r="H313" s="240"/>
      <c r="I313" s="241">
        <f>ROUND(E313*H313,2)</f>
        <v>0</v>
      </c>
      <c r="J313" s="240"/>
      <c r="K313" s="241">
        <f>ROUND(E313*J313,2)</f>
        <v>0</v>
      </c>
      <c r="L313" s="241">
        <v>15</v>
      </c>
      <c r="M313" s="241">
        <f>G313*(1+L313/100)</f>
        <v>0</v>
      </c>
      <c r="N313" s="239">
        <v>0</v>
      </c>
      <c r="O313" s="239">
        <f>ROUND(E313*N313,2)</f>
        <v>0</v>
      </c>
      <c r="P313" s="239">
        <v>0</v>
      </c>
      <c r="Q313" s="239">
        <f>ROUND(E313*P313,2)</f>
        <v>0</v>
      </c>
      <c r="R313" s="241" t="s">
        <v>531</v>
      </c>
      <c r="S313" s="241" t="s">
        <v>206</v>
      </c>
      <c r="T313" s="242" t="s">
        <v>206</v>
      </c>
      <c r="U313" s="224">
        <v>2.577</v>
      </c>
      <c r="V313" s="224">
        <f>ROUND(E313*U313,2)</f>
        <v>38.78</v>
      </c>
      <c r="W313" s="224"/>
      <c r="X313" s="224" t="s">
        <v>263</v>
      </c>
      <c r="Y313" s="224" t="s">
        <v>209</v>
      </c>
      <c r="Z313" s="214"/>
      <c r="AA313" s="214"/>
      <c r="AB313" s="214"/>
      <c r="AC313" s="214"/>
      <c r="AD313" s="214"/>
      <c r="AE313" s="214"/>
      <c r="AF313" s="214"/>
      <c r="AG313" s="214" t="s">
        <v>532</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2" x14ac:dyDescent="0.2">
      <c r="A314" s="221"/>
      <c r="B314" s="222"/>
      <c r="C314" s="265" t="s">
        <v>533</v>
      </c>
      <c r="D314" s="264"/>
      <c r="E314" s="264"/>
      <c r="F314" s="264"/>
      <c r="G314" s="26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266</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2" x14ac:dyDescent="0.2">
      <c r="A315" s="221"/>
      <c r="B315" s="222"/>
      <c r="C315" s="266" t="s">
        <v>534</v>
      </c>
      <c r="D315" s="262"/>
      <c r="E315" s="263"/>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268</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6" t="s">
        <v>535</v>
      </c>
      <c r="D316" s="262"/>
      <c r="E316" s="263"/>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268</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6" t="s">
        <v>536</v>
      </c>
      <c r="D317" s="262"/>
      <c r="E317" s="263">
        <v>15.05</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268</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x14ac:dyDescent="0.2">
      <c r="A318" s="229" t="s">
        <v>201</v>
      </c>
      <c r="B318" s="230" t="s">
        <v>108</v>
      </c>
      <c r="C318" s="253" t="s">
        <v>109</v>
      </c>
      <c r="D318" s="231"/>
      <c r="E318" s="232"/>
      <c r="F318" s="233"/>
      <c r="G318" s="233">
        <f>SUMIF(AG319:AG329,"&lt;&gt;NOR",G319:G329)</f>
        <v>0</v>
      </c>
      <c r="H318" s="233"/>
      <c r="I318" s="233">
        <f>SUM(I319:I329)</f>
        <v>0</v>
      </c>
      <c r="J318" s="233"/>
      <c r="K318" s="233">
        <f>SUM(K319:K329)</f>
        <v>0</v>
      </c>
      <c r="L318" s="233"/>
      <c r="M318" s="233">
        <f>SUM(M319:M329)</f>
        <v>0</v>
      </c>
      <c r="N318" s="232"/>
      <c r="O318" s="232">
        <f>SUM(O319:O329)</f>
        <v>0</v>
      </c>
      <c r="P318" s="232"/>
      <c r="Q318" s="232">
        <f>SUM(Q319:Q329)</f>
        <v>0.80999999999999994</v>
      </c>
      <c r="R318" s="233"/>
      <c r="S318" s="233"/>
      <c r="T318" s="234"/>
      <c r="U318" s="228"/>
      <c r="V318" s="228">
        <f>SUM(V319:V329)</f>
        <v>8.43</v>
      </c>
      <c r="W318" s="228"/>
      <c r="X318" s="228"/>
      <c r="Y318" s="228"/>
      <c r="AG318" t="s">
        <v>202</v>
      </c>
    </row>
    <row r="319" spans="1:60" ht="22.5" outlineLevel="1" x14ac:dyDescent="0.2">
      <c r="A319" s="236">
        <v>64</v>
      </c>
      <c r="B319" s="237" t="s">
        <v>537</v>
      </c>
      <c r="C319" s="254" t="s">
        <v>538</v>
      </c>
      <c r="D319" s="238" t="s">
        <v>290</v>
      </c>
      <c r="E319" s="239">
        <v>61.841949999999997</v>
      </c>
      <c r="F319" s="240"/>
      <c r="G319" s="241">
        <f>ROUND(E319*F319,2)</f>
        <v>0</v>
      </c>
      <c r="H319" s="240"/>
      <c r="I319" s="241">
        <f>ROUND(E319*H319,2)</f>
        <v>0</v>
      </c>
      <c r="J319" s="240"/>
      <c r="K319" s="241">
        <f>ROUND(E319*J319,2)</f>
        <v>0</v>
      </c>
      <c r="L319" s="241">
        <v>15</v>
      </c>
      <c r="M319" s="241">
        <f>G319*(1+L319/100)</f>
        <v>0</v>
      </c>
      <c r="N319" s="239">
        <v>0</v>
      </c>
      <c r="O319" s="239">
        <f>ROUND(E319*N319,2)</f>
        <v>0</v>
      </c>
      <c r="P319" s="239">
        <v>6.0000000000000001E-3</v>
      </c>
      <c r="Q319" s="239">
        <f>ROUND(E319*P319,2)</f>
        <v>0.37</v>
      </c>
      <c r="R319" s="241" t="s">
        <v>539</v>
      </c>
      <c r="S319" s="241" t="s">
        <v>206</v>
      </c>
      <c r="T319" s="242" t="s">
        <v>206</v>
      </c>
      <c r="U319" s="224">
        <v>7.1999999999999995E-2</v>
      </c>
      <c r="V319" s="224">
        <f>ROUND(E319*U319,2)</f>
        <v>4.45</v>
      </c>
      <c r="W319" s="224"/>
      <c r="X319" s="224" t="s">
        <v>263</v>
      </c>
      <c r="Y319" s="224" t="s">
        <v>209</v>
      </c>
      <c r="Z319" s="214"/>
      <c r="AA319" s="214"/>
      <c r="AB319" s="214"/>
      <c r="AC319" s="214"/>
      <c r="AD319" s="214"/>
      <c r="AE319" s="214"/>
      <c r="AF319" s="214"/>
      <c r="AG319" s="214" t="s">
        <v>264</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2" x14ac:dyDescent="0.2">
      <c r="A320" s="221"/>
      <c r="B320" s="222"/>
      <c r="C320" s="266" t="s">
        <v>540</v>
      </c>
      <c r="D320" s="262"/>
      <c r="E320" s="263"/>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268</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6" t="s">
        <v>541</v>
      </c>
      <c r="D321" s="262"/>
      <c r="E321" s="263">
        <v>58.99</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268</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6" t="s">
        <v>542</v>
      </c>
      <c r="D322" s="262"/>
      <c r="E322" s="263">
        <v>2.85</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268</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ht="22.5" outlineLevel="1" x14ac:dyDescent="0.2">
      <c r="A323" s="236">
        <v>65</v>
      </c>
      <c r="B323" s="237" t="s">
        <v>543</v>
      </c>
      <c r="C323" s="254" t="s">
        <v>544</v>
      </c>
      <c r="D323" s="238" t="s">
        <v>290</v>
      </c>
      <c r="E323" s="239">
        <v>14.65</v>
      </c>
      <c r="F323" s="240"/>
      <c r="G323" s="241">
        <f>ROUND(E323*F323,2)</f>
        <v>0</v>
      </c>
      <c r="H323" s="240"/>
      <c r="I323" s="241">
        <f>ROUND(E323*H323,2)</f>
        <v>0</v>
      </c>
      <c r="J323" s="240"/>
      <c r="K323" s="241">
        <f>ROUND(E323*J323,2)</f>
        <v>0</v>
      </c>
      <c r="L323" s="241">
        <v>15</v>
      </c>
      <c r="M323" s="241">
        <f>G323*(1+L323/100)</f>
        <v>0</v>
      </c>
      <c r="N323" s="239">
        <v>0</v>
      </c>
      <c r="O323" s="239">
        <f>ROUND(E323*N323,2)</f>
        <v>0</v>
      </c>
      <c r="P323" s="239">
        <v>6.0000000000000001E-3</v>
      </c>
      <c r="Q323" s="239">
        <f>ROUND(E323*P323,2)</f>
        <v>0.09</v>
      </c>
      <c r="R323" s="241" t="s">
        <v>539</v>
      </c>
      <c r="S323" s="241" t="s">
        <v>206</v>
      </c>
      <c r="T323" s="242" t="s">
        <v>206</v>
      </c>
      <c r="U323" s="224">
        <v>7.0000000000000007E-2</v>
      </c>
      <c r="V323" s="224">
        <f>ROUND(E323*U323,2)</f>
        <v>1.03</v>
      </c>
      <c r="W323" s="224"/>
      <c r="X323" s="224" t="s">
        <v>263</v>
      </c>
      <c r="Y323" s="224" t="s">
        <v>209</v>
      </c>
      <c r="Z323" s="214"/>
      <c r="AA323" s="214"/>
      <c r="AB323" s="214"/>
      <c r="AC323" s="214"/>
      <c r="AD323" s="214"/>
      <c r="AE323" s="214"/>
      <c r="AF323" s="214"/>
      <c r="AG323" s="214" t="s">
        <v>264</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66" t="s">
        <v>343</v>
      </c>
      <c r="D324" s="262"/>
      <c r="E324" s="263"/>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268</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6" t="s">
        <v>344</v>
      </c>
      <c r="D325" s="262"/>
      <c r="E325" s="263">
        <v>7.25</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268</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6" t="s">
        <v>545</v>
      </c>
      <c r="D326" s="262"/>
      <c r="E326" s="263">
        <v>7.4</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268</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1" x14ac:dyDescent="0.2">
      <c r="A327" s="236">
        <v>66</v>
      </c>
      <c r="B327" s="237" t="s">
        <v>546</v>
      </c>
      <c r="C327" s="254" t="s">
        <v>547</v>
      </c>
      <c r="D327" s="238" t="s">
        <v>290</v>
      </c>
      <c r="E327" s="239">
        <v>58.99015</v>
      </c>
      <c r="F327" s="240"/>
      <c r="G327" s="241">
        <f>ROUND(E327*F327,2)</f>
        <v>0</v>
      </c>
      <c r="H327" s="240"/>
      <c r="I327" s="241">
        <f>ROUND(E327*H327,2)</f>
        <v>0</v>
      </c>
      <c r="J327" s="240"/>
      <c r="K327" s="241">
        <f>ROUND(E327*J327,2)</f>
        <v>0</v>
      </c>
      <c r="L327" s="241">
        <v>15</v>
      </c>
      <c r="M327" s="241">
        <f>G327*(1+L327/100)</f>
        <v>0</v>
      </c>
      <c r="N327" s="239">
        <v>0</v>
      </c>
      <c r="O327" s="239">
        <f>ROUND(E327*N327,2)</f>
        <v>0</v>
      </c>
      <c r="P327" s="239">
        <v>6.0000000000000001E-3</v>
      </c>
      <c r="Q327" s="239">
        <f>ROUND(E327*P327,2)</f>
        <v>0.35</v>
      </c>
      <c r="R327" s="241" t="s">
        <v>539</v>
      </c>
      <c r="S327" s="241" t="s">
        <v>206</v>
      </c>
      <c r="T327" s="242" t="s">
        <v>206</v>
      </c>
      <c r="U327" s="224">
        <v>0.05</v>
      </c>
      <c r="V327" s="224">
        <f>ROUND(E327*U327,2)</f>
        <v>2.95</v>
      </c>
      <c r="W327" s="224"/>
      <c r="X327" s="224" t="s">
        <v>263</v>
      </c>
      <c r="Y327" s="224" t="s">
        <v>209</v>
      </c>
      <c r="Z327" s="214"/>
      <c r="AA327" s="214"/>
      <c r="AB327" s="214"/>
      <c r="AC327" s="214"/>
      <c r="AD327" s="214"/>
      <c r="AE327" s="214"/>
      <c r="AF327" s="214"/>
      <c r="AG327" s="214" t="s">
        <v>264</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66" t="s">
        <v>540</v>
      </c>
      <c r="D328" s="262"/>
      <c r="E328" s="263"/>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268</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6" t="s">
        <v>541</v>
      </c>
      <c r="D329" s="262"/>
      <c r="E329" s="263">
        <v>58.99</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268</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x14ac:dyDescent="0.2">
      <c r="A330" s="229" t="s">
        <v>201</v>
      </c>
      <c r="B330" s="230" t="s">
        <v>112</v>
      </c>
      <c r="C330" s="253" t="s">
        <v>113</v>
      </c>
      <c r="D330" s="231"/>
      <c r="E330" s="232"/>
      <c r="F330" s="233"/>
      <c r="G330" s="233">
        <f>SUMIF(AG331:AG333,"&lt;&gt;NOR",G331:G333)</f>
        <v>0</v>
      </c>
      <c r="H330" s="233"/>
      <c r="I330" s="233">
        <f>SUM(I331:I333)</f>
        <v>0</v>
      </c>
      <c r="J330" s="233"/>
      <c r="K330" s="233">
        <f>SUM(K331:K333)</f>
        <v>0</v>
      </c>
      <c r="L330" s="233"/>
      <c r="M330" s="233">
        <f>SUM(M331:M333)</f>
        <v>0</v>
      </c>
      <c r="N330" s="232"/>
      <c r="O330" s="232">
        <f>SUM(O331:O333)</f>
        <v>0</v>
      </c>
      <c r="P330" s="232"/>
      <c r="Q330" s="232">
        <f>SUM(Q331:Q333)</f>
        <v>0.02</v>
      </c>
      <c r="R330" s="233"/>
      <c r="S330" s="233"/>
      <c r="T330" s="234"/>
      <c r="U330" s="228"/>
      <c r="V330" s="228">
        <f>SUM(V331:V333)</f>
        <v>0.47</v>
      </c>
      <c r="W330" s="228"/>
      <c r="X330" s="228"/>
      <c r="Y330" s="228"/>
      <c r="AG330" t="s">
        <v>202</v>
      </c>
    </row>
    <row r="331" spans="1:60" outlineLevel="1" x14ac:dyDescent="0.2">
      <c r="A331" s="236">
        <v>67</v>
      </c>
      <c r="B331" s="237" t="s">
        <v>548</v>
      </c>
      <c r="C331" s="254" t="s">
        <v>549</v>
      </c>
      <c r="D331" s="238" t="s">
        <v>354</v>
      </c>
      <c r="E331" s="239">
        <v>1</v>
      </c>
      <c r="F331" s="240"/>
      <c r="G331" s="241">
        <f>ROUND(E331*F331,2)</f>
        <v>0</v>
      </c>
      <c r="H331" s="240"/>
      <c r="I331" s="241">
        <f>ROUND(E331*H331,2)</f>
        <v>0</v>
      </c>
      <c r="J331" s="240"/>
      <c r="K331" s="241">
        <f>ROUND(E331*J331,2)</f>
        <v>0</v>
      </c>
      <c r="L331" s="241">
        <v>15</v>
      </c>
      <c r="M331" s="241">
        <f>G331*(1+L331/100)</f>
        <v>0</v>
      </c>
      <c r="N331" s="239">
        <v>0</v>
      </c>
      <c r="O331" s="239">
        <f>ROUND(E331*N331,2)</f>
        <v>0</v>
      </c>
      <c r="P331" s="239">
        <v>2.0109999999999999E-2</v>
      </c>
      <c r="Q331" s="239">
        <f>ROUND(E331*P331,2)</f>
        <v>0.02</v>
      </c>
      <c r="R331" s="241" t="s">
        <v>550</v>
      </c>
      <c r="S331" s="241" t="s">
        <v>206</v>
      </c>
      <c r="T331" s="242" t="s">
        <v>206</v>
      </c>
      <c r="U331" s="224">
        <v>0.46500000000000002</v>
      </c>
      <c r="V331" s="224">
        <f>ROUND(E331*U331,2)</f>
        <v>0.47</v>
      </c>
      <c r="W331" s="224"/>
      <c r="X331" s="224" t="s">
        <v>263</v>
      </c>
      <c r="Y331" s="224" t="s">
        <v>209</v>
      </c>
      <c r="Z331" s="214"/>
      <c r="AA331" s="214"/>
      <c r="AB331" s="214"/>
      <c r="AC331" s="214"/>
      <c r="AD331" s="214"/>
      <c r="AE331" s="214"/>
      <c r="AF331" s="214"/>
      <c r="AG331" s="214" t="s">
        <v>264</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66" t="s">
        <v>540</v>
      </c>
      <c r="D332" s="262"/>
      <c r="E332" s="263"/>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268</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6" t="s">
        <v>551</v>
      </c>
      <c r="D333" s="262"/>
      <c r="E333" s="263">
        <v>1</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268</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x14ac:dyDescent="0.2">
      <c r="A334" s="229" t="s">
        <v>201</v>
      </c>
      <c r="B334" s="230" t="s">
        <v>119</v>
      </c>
      <c r="C334" s="253" t="s">
        <v>120</v>
      </c>
      <c r="D334" s="231"/>
      <c r="E334" s="232"/>
      <c r="F334" s="233"/>
      <c r="G334" s="233">
        <f>SUMIF(AG335:AG343,"&lt;&gt;NOR",G335:G343)</f>
        <v>0</v>
      </c>
      <c r="H334" s="233"/>
      <c r="I334" s="233">
        <f>SUM(I335:I343)</f>
        <v>0</v>
      </c>
      <c r="J334" s="233"/>
      <c r="K334" s="233">
        <f>SUM(K335:K343)</f>
        <v>0</v>
      </c>
      <c r="L334" s="233"/>
      <c r="M334" s="233">
        <f>SUM(M335:M343)</f>
        <v>0</v>
      </c>
      <c r="N334" s="232"/>
      <c r="O334" s="232">
        <f>SUM(O335:O343)</f>
        <v>0</v>
      </c>
      <c r="P334" s="232"/>
      <c r="Q334" s="232">
        <f>SUM(Q335:Q343)</f>
        <v>7.0000000000000007E-2</v>
      </c>
      <c r="R334" s="233"/>
      <c r="S334" s="233"/>
      <c r="T334" s="234"/>
      <c r="U334" s="228"/>
      <c r="V334" s="228">
        <f>SUM(V335:V343)</f>
        <v>1.31</v>
      </c>
      <c r="W334" s="228"/>
      <c r="X334" s="228"/>
      <c r="Y334" s="228"/>
      <c r="AG334" t="s">
        <v>202</v>
      </c>
    </row>
    <row r="335" spans="1:60" outlineLevel="1" x14ac:dyDescent="0.2">
      <c r="A335" s="236">
        <v>68</v>
      </c>
      <c r="B335" s="237" t="s">
        <v>552</v>
      </c>
      <c r="C335" s="254" t="s">
        <v>553</v>
      </c>
      <c r="D335" s="238" t="s">
        <v>554</v>
      </c>
      <c r="E335" s="239">
        <v>1</v>
      </c>
      <c r="F335" s="240"/>
      <c r="G335" s="241">
        <f>ROUND(E335*F335,2)</f>
        <v>0</v>
      </c>
      <c r="H335" s="240"/>
      <c r="I335" s="241">
        <f>ROUND(E335*H335,2)</f>
        <v>0</v>
      </c>
      <c r="J335" s="240"/>
      <c r="K335" s="241">
        <f>ROUND(E335*J335,2)</f>
        <v>0</v>
      </c>
      <c r="L335" s="241">
        <v>15</v>
      </c>
      <c r="M335" s="241">
        <f>G335*(1+L335/100)</f>
        <v>0</v>
      </c>
      <c r="N335" s="239">
        <v>0</v>
      </c>
      <c r="O335" s="239">
        <f>ROUND(E335*N335,2)</f>
        <v>0</v>
      </c>
      <c r="P335" s="239">
        <v>3.4200000000000001E-2</v>
      </c>
      <c r="Q335" s="239">
        <f>ROUND(E335*P335,2)</f>
        <v>0.03</v>
      </c>
      <c r="R335" s="241" t="s">
        <v>550</v>
      </c>
      <c r="S335" s="241" t="s">
        <v>206</v>
      </c>
      <c r="T335" s="242" t="s">
        <v>206</v>
      </c>
      <c r="U335" s="224">
        <v>0.46500000000000002</v>
      </c>
      <c r="V335" s="224">
        <f>ROUND(E335*U335,2)</f>
        <v>0.47</v>
      </c>
      <c r="W335" s="224"/>
      <c r="X335" s="224" t="s">
        <v>263</v>
      </c>
      <c r="Y335" s="224" t="s">
        <v>209</v>
      </c>
      <c r="Z335" s="214"/>
      <c r="AA335" s="214"/>
      <c r="AB335" s="214"/>
      <c r="AC335" s="214"/>
      <c r="AD335" s="214"/>
      <c r="AE335" s="214"/>
      <c r="AF335" s="214"/>
      <c r="AG335" s="214" t="s">
        <v>264</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66" t="s">
        <v>267</v>
      </c>
      <c r="D336" s="262"/>
      <c r="E336" s="263"/>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268</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6" t="s">
        <v>555</v>
      </c>
      <c r="D337" s="262"/>
      <c r="E337" s="263">
        <v>1</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268</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6">
        <v>69</v>
      </c>
      <c r="B338" s="237" t="s">
        <v>556</v>
      </c>
      <c r="C338" s="254" t="s">
        <v>557</v>
      </c>
      <c r="D338" s="238" t="s">
        <v>554</v>
      </c>
      <c r="E338" s="239">
        <v>2</v>
      </c>
      <c r="F338" s="240"/>
      <c r="G338" s="241">
        <f>ROUND(E338*F338,2)</f>
        <v>0</v>
      </c>
      <c r="H338" s="240"/>
      <c r="I338" s="241">
        <f>ROUND(E338*H338,2)</f>
        <v>0</v>
      </c>
      <c r="J338" s="240"/>
      <c r="K338" s="241">
        <f>ROUND(E338*J338,2)</f>
        <v>0</v>
      </c>
      <c r="L338" s="241">
        <v>15</v>
      </c>
      <c r="M338" s="241">
        <f>G338*(1+L338/100)</f>
        <v>0</v>
      </c>
      <c r="N338" s="239">
        <v>0</v>
      </c>
      <c r="O338" s="239">
        <f>ROUND(E338*N338,2)</f>
        <v>0</v>
      </c>
      <c r="P338" s="239">
        <v>1.9460000000000002E-2</v>
      </c>
      <c r="Q338" s="239">
        <f>ROUND(E338*P338,2)</f>
        <v>0.04</v>
      </c>
      <c r="R338" s="241" t="s">
        <v>550</v>
      </c>
      <c r="S338" s="241" t="s">
        <v>206</v>
      </c>
      <c r="T338" s="242" t="s">
        <v>206</v>
      </c>
      <c r="U338" s="224">
        <v>0.38200000000000001</v>
      </c>
      <c r="V338" s="224">
        <f>ROUND(E338*U338,2)</f>
        <v>0.76</v>
      </c>
      <c r="W338" s="224"/>
      <c r="X338" s="224" t="s">
        <v>263</v>
      </c>
      <c r="Y338" s="224" t="s">
        <v>209</v>
      </c>
      <c r="Z338" s="214"/>
      <c r="AA338" s="214"/>
      <c r="AB338" s="214"/>
      <c r="AC338" s="214"/>
      <c r="AD338" s="214"/>
      <c r="AE338" s="214"/>
      <c r="AF338" s="214"/>
      <c r="AG338" s="214" t="s">
        <v>264</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6" t="s">
        <v>267</v>
      </c>
      <c r="D339" s="262"/>
      <c r="E339" s="263"/>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268</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6" t="s">
        <v>558</v>
      </c>
      <c r="D340" s="262"/>
      <c r="E340" s="263">
        <v>2</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268</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36">
        <v>70</v>
      </c>
      <c r="B341" s="237" t="s">
        <v>559</v>
      </c>
      <c r="C341" s="254" t="s">
        <v>560</v>
      </c>
      <c r="D341" s="238" t="s">
        <v>554</v>
      </c>
      <c r="E341" s="239">
        <v>2</v>
      </c>
      <c r="F341" s="240"/>
      <c r="G341" s="241">
        <f>ROUND(E341*F341,2)</f>
        <v>0</v>
      </c>
      <c r="H341" s="240"/>
      <c r="I341" s="241">
        <f>ROUND(E341*H341,2)</f>
        <v>0</v>
      </c>
      <c r="J341" s="240"/>
      <c r="K341" s="241">
        <f>ROUND(E341*J341,2)</f>
        <v>0</v>
      </c>
      <c r="L341" s="241">
        <v>15</v>
      </c>
      <c r="M341" s="241">
        <f>G341*(1+L341/100)</f>
        <v>0</v>
      </c>
      <c r="N341" s="239">
        <v>0</v>
      </c>
      <c r="O341" s="239">
        <f>ROUND(E341*N341,2)</f>
        <v>0</v>
      </c>
      <c r="P341" s="239">
        <v>3.6999999999999999E-4</v>
      </c>
      <c r="Q341" s="239">
        <f>ROUND(E341*P341,2)</f>
        <v>0</v>
      </c>
      <c r="R341" s="241" t="s">
        <v>550</v>
      </c>
      <c r="S341" s="241" t="s">
        <v>206</v>
      </c>
      <c r="T341" s="242" t="s">
        <v>206</v>
      </c>
      <c r="U341" s="224">
        <v>4.1000000000000002E-2</v>
      </c>
      <c r="V341" s="224">
        <f>ROUND(E341*U341,2)</f>
        <v>0.08</v>
      </c>
      <c r="W341" s="224"/>
      <c r="X341" s="224" t="s">
        <v>263</v>
      </c>
      <c r="Y341" s="224" t="s">
        <v>209</v>
      </c>
      <c r="Z341" s="214"/>
      <c r="AA341" s="214"/>
      <c r="AB341" s="214"/>
      <c r="AC341" s="214"/>
      <c r="AD341" s="214"/>
      <c r="AE341" s="214"/>
      <c r="AF341" s="214"/>
      <c r="AG341" s="214" t="s">
        <v>264</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66" t="s">
        <v>267</v>
      </c>
      <c r="D342" s="262"/>
      <c r="E342" s="263"/>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268</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66" t="s">
        <v>558</v>
      </c>
      <c r="D343" s="262"/>
      <c r="E343" s="263">
        <v>2</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268</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x14ac:dyDescent="0.2">
      <c r="A344" s="229" t="s">
        <v>201</v>
      </c>
      <c r="B344" s="230" t="s">
        <v>127</v>
      </c>
      <c r="C344" s="253" t="s">
        <v>128</v>
      </c>
      <c r="D344" s="231"/>
      <c r="E344" s="232"/>
      <c r="F344" s="233"/>
      <c r="G344" s="233">
        <f>SUMIF(AG345:AG370,"&lt;&gt;NOR",G345:G370)</f>
        <v>0</v>
      </c>
      <c r="H344" s="233"/>
      <c r="I344" s="233">
        <f>SUM(I345:I370)</f>
        <v>0</v>
      </c>
      <c r="J344" s="233"/>
      <c r="K344" s="233">
        <f>SUM(K345:K370)</f>
        <v>0</v>
      </c>
      <c r="L344" s="233"/>
      <c r="M344" s="233">
        <f>SUM(M345:M370)</f>
        <v>0</v>
      </c>
      <c r="N344" s="232"/>
      <c r="O344" s="232">
        <f>SUM(O345:O370)</f>
        <v>0.01</v>
      </c>
      <c r="P344" s="232"/>
      <c r="Q344" s="232">
        <f>SUM(Q345:Q370)</f>
        <v>3.13</v>
      </c>
      <c r="R344" s="233"/>
      <c r="S344" s="233"/>
      <c r="T344" s="234"/>
      <c r="U344" s="228"/>
      <c r="V344" s="228">
        <f>SUM(V345:V370)</f>
        <v>20.580000000000002</v>
      </c>
      <c r="W344" s="228"/>
      <c r="X344" s="228"/>
      <c r="Y344" s="228"/>
      <c r="AG344" t="s">
        <v>202</v>
      </c>
    </row>
    <row r="345" spans="1:60" outlineLevel="1" x14ac:dyDescent="0.2">
      <c r="A345" s="236">
        <v>71</v>
      </c>
      <c r="B345" s="237" t="s">
        <v>561</v>
      </c>
      <c r="C345" s="254" t="s">
        <v>562</v>
      </c>
      <c r="D345" s="238" t="s">
        <v>350</v>
      </c>
      <c r="E345" s="239">
        <v>2.1</v>
      </c>
      <c r="F345" s="240"/>
      <c r="G345" s="241">
        <f>ROUND(E345*F345,2)</f>
        <v>0</v>
      </c>
      <c r="H345" s="240"/>
      <c r="I345" s="241">
        <f>ROUND(E345*H345,2)</f>
        <v>0</v>
      </c>
      <c r="J345" s="240"/>
      <c r="K345" s="241">
        <f>ROUND(E345*J345,2)</f>
        <v>0</v>
      </c>
      <c r="L345" s="241">
        <v>15</v>
      </c>
      <c r="M345" s="241">
        <f>G345*(1+L345/100)</f>
        <v>0</v>
      </c>
      <c r="N345" s="239">
        <v>0</v>
      </c>
      <c r="O345" s="239">
        <f>ROUND(E345*N345,2)</f>
        <v>0</v>
      </c>
      <c r="P345" s="239">
        <v>0.3</v>
      </c>
      <c r="Q345" s="239">
        <f>ROUND(E345*P345,2)</f>
        <v>0.63</v>
      </c>
      <c r="R345" s="241" t="s">
        <v>563</v>
      </c>
      <c r="S345" s="241" t="s">
        <v>206</v>
      </c>
      <c r="T345" s="242" t="s">
        <v>206</v>
      </c>
      <c r="U345" s="224">
        <v>0.57599999999999996</v>
      </c>
      <c r="V345" s="224">
        <f>ROUND(E345*U345,2)</f>
        <v>1.21</v>
      </c>
      <c r="W345" s="224"/>
      <c r="X345" s="224" t="s">
        <v>263</v>
      </c>
      <c r="Y345" s="224" t="s">
        <v>209</v>
      </c>
      <c r="Z345" s="214"/>
      <c r="AA345" s="214"/>
      <c r="AB345" s="214"/>
      <c r="AC345" s="214"/>
      <c r="AD345" s="214"/>
      <c r="AE345" s="214"/>
      <c r="AF345" s="214"/>
      <c r="AG345" s="214" t="s">
        <v>264</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6" t="s">
        <v>267</v>
      </c>
      <c r="D346" s="262"/>
      <c r="E346" s="263"/>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268</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6" t="s">
        <v>564</v>
      </c>
      <c r="D347" s="262"/>
      <c r="E347" s="263">
        <v>2.1</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268</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1" x14ac:dyDescent="0.2">
      <c r="A348" s="236">
        <v>72</v>
      </c>
      <c r="B348" s="237" t="s">
        <v>565</v>
      </c>
      <c r="C348" s="254" t="s">
        <v>566</v>
      </c>
      <c r="D348" s="238" t="s">
        <v>350</v>
      </c>
      <c r="E348" s="239">
        <v>12.18</v>
      </c>
      <c r="F348" s="240"/>
      <c r="G348" s="241">
        <f>ROUND(E348*F348,2)</f>
        <v>0</v>
      </c>
      <c r="H348" s="240"/>
      <c r="I348" s="241">
        <f>ROUND(E348*H348,2)</f>
        <v>0</v>
      </c>
      <c r="J348" s="240"/>
      <c r="K348" s="241">
        <f>ROUND(E348*J348,2)</f>
        <v>0</v>
      </c>
      <c r="L348" s="241">
        <v>15</v>
      </c>
      <c r="M348" s="241">
        <f>G348*(1+L348/100)</f>
        <v>0</v>
      </c>
      <c r="N348" s="239">
        <v>0</v>
      </c>
      <c r="O348" s="239">
        <f>ROUND(E348*N348,2)</f>
        <v>0</v>
      </c>
      <c r="P348" s="239">
        <v>1.4E-2</v>
      </c>
      <c r="Q348" s="239">
        <f>ROUND(E348*P348,2)</f>
        <v>0.17</v>
      </c>
      <c r="R348" s="241" t="s">
        <v>563</v>
      </c>
      <c r="S348" s="241" t="s">
        <v>206</v>
      </c>
      <c r="T348" s="242" t="s">
        <v>206</v>
      </c>
      <c r="U348" s="224">
        <v>0.128</v>
      </c>
      <c r="V348" s="224">
        <f>ROUND(E348*U348,2)</f>
        <v>1.56</v>
      </c>
      <c r="W348" s="224"/>
      <c r="X348" s="224" t="s">
        <v>263</v>
      </c>
      <c r="Y348" s="224" t="s">
        <v>209</v>
      </c>
      <c r="Z348" s="214"/>
      <c r="AA348" s="214"/>
      <c r="AB348" s="214"/>
      <c r="AC348" s="214"/>
      <c r="AD348" s="214"/>
      <c r="AE348" s="214"/>
      <c r="AF348" s="214"/>
      <c r="AG348" s="214" t="s">
        <v>264</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6" t="s">
        <v>356</v>
      </c>
      <c r="D349" s="262"/>
      <c r="E349" s="263"/>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268</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6" t="s">
        <v>567</v>
      </c>
      <c r="D350" s="262"/>
      <c r="E350" s="263">
        <v>12.18</v>
      </c>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268</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ht="22.5" outlineLevel="1" x14ac:dyDescent="0.2">
      <c r="A351" s="236">
        <v>73</v>
      </c>
      <c r="B351" s="237" t="s">
        <v>568</v>
      </c>
      <c r="C351" s="254" t="s">
        <v>569</v>
      </c>
      <c r="D351" s="238" t="s">
        <v>290</v>
      </c>
      <c r="E351" s="239">
        <v>85.877949999999998</v>
      </c>
      <c r="F351" s="240"/>
      <c r="G351" s="241">
        <f>ROUND(E351*F351,2)</f>
        <v>0</v>
      </c>
      <c r="H351" s="240"/>
      <c r="I351" s="241">
        <f>ROUND(E351*H351,2)</f>
        <v>0</v>
      </c>
      <c r="J351" s="240"/>
      <c r="K351" s="241">
        <f>ROUND(E351*J351,2)</f>
        <v>0</v>
      </c>
      <c r="L351" s="241">
        <v>15</v>
      </c>
      <c r="M351" s="241">
        <f>G351*(1+L351/100)</f>
        <v>0</v>
      </c>
      <c r="N351" s="239">
        <v>0</v>
      </c>
      <c r="O351" s="239">
        <f>ROUND(E351*N351,2)</f>
        <v>0</v>
      </c>
      <c r="P351" s="239">
        <v>1.7000000000000001E-2</v>
      </c>
      <c r="Q351" s="239">
        <f>ROUND(E351*P351,2)</f>
        <v>1.46</v>
      </c>
      <c r="R351" s="241" t="s">
        <v>563</v>
      </c>
      <c r="S351" s="241" t="s">
        <v>206</v>
      </c>
      <c r="T351" s="242" t="s">
        <v>206</v>
      </c>
      <c r="U351" s="224">
        <v>0.11</v>
      </c>
      <c r="V351" s="224">
        <f>ROUND(E351*U351,2)</f>
        <v>9.4499999999999993</v>
      </c>
      <c r="W351" s="224"/>
      <c r="X351" s="224" t="s">
        <v>263</v>
      </c>
      <c r="Y351" s="224" t="s">
        <v>209</v>
      </c>
      <c r="Z351" s="214"/>
      <c r="AA351" s="214"/>
      <c r="AB351" s="214"/>
      <c r="AC351" s="214"/>
      <c r="AD351" s="214"/>
      <c r="AE351" s="214"/>
      <c r="AF351" s="214"/>
      <c r="AG351" s="214" t="s">
        <v>264</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6" t="s">
        <v>540</v>
      </c>
      <c r="D352" s="262"/>
      <c r="E352" s="263"/>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268</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6" t="s">
        <v>541</v>
      </c>
      <c r="D353" s="262"/>
      <c r="E353" s="263">
        <v>58.99</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268</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6" t="s">
        <v>570</v>
      </c>
      <c r="D354" s="262"/>
      <c r="E354" s="263">
        <v>7.24</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268</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6" t="s">
        <v>542</v>
      </c>
      <c r="D355" s="262"/>
      <c r="E355" s="263">
        <v>2.85</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268</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66" t="s">
        <v>571</v>
      </c>
      <c r="D356" s="262"/>
      <c r="E356" s="263">
        <v>6.94</v>
      </c>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268</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6" t="s">
        <v>572</v>
      </c>
      <c r="D357" s="262"/>
      <c r="E357" s="263">
        <v>9.86</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268</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6">
        <v>74</v>
      </c>
      <c r="B358" s="237" t="s">
        <v>573</v>
      </c>
      <c r="C358" s="254" t="s">
        <v>574</v>
      </c>
      <c r="D358" s="238" t="s">
        <v>350</v>
      </c>
      <c r="E358" s="239">
        <v>92.1</v>
      </c>
      <c r="F358" s="240"/>
      <c r="G358" s="241">
        <f>ROUND(E358*F358,2)</f>
        <v>0</v>
      </c>
      <c r="H358" s="240"/>
      <c r="I358" s="241">
        <f>ROUND(E358*H358,2)</f>
        <v>0</v>
      </c>
      <c r="J358" s="240"/>
      <c r="K358" s="241">
        <f>ROUND(E358*J358,2)</f>
        <v>0</v>
      </c>
      <c r="L358" s="241">
        <v>15</v>
      </c>
      <c r="M358" s="241">
        <f>G358*(1+L358/100)</f>
        <v>0</v>
      </c>
      <c r="N358" s="239">
        <v>1.6000000000000001E-4</v>
      </c>
      <c r="O358" s="239">
        <f>ROUND(E358*N358,2)</f>
        <v>0.01</v>
      </c>
      <c r="P358" s="239">
        <v>8.0000000000000002E-3</v>
      </c>
      <c r="Q358" s="239">
        <f>ROUND(E358*P358,2)</f>
        <v>0.74</v>
      </c>
      <c r="R358" s="241" t="s">
        <v>563</v>
      </c>
      <c r="S358" s="241" t="s">
        <v>206</v>
      </c>
      <c r="T358" s="242" t="s">
        <v>206</v>
      </c>
      <c r="U358" s="224">
        <v>8.5999999999999993E-2</v>
      </c>
      <c r="V358" s="224">
        <f>ROUND(E358*U358,2)</f>
        <v>7.92</v>
      </c>
      <c r="W358" s="224"/>
      <c r="X358" s="224" t="s">
        <v>263</v>
      </c>
      <c r="Y358" s="224" t="s">
        <v>209</v>
      </c>
      <c r="Z358" s="214"/>
      <c r="AA358" s="214"/>
      <c r="AB358" s="214"/>
      <c r="AC358" s="214"/>
      <c r="AD358" s="214"/>
      <c r="AE358" s="214"/>
      <c r="AF358" s="214"/>
      <c r="AG358" s="214" t="s">
        <v>264</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6" t="s">
        <v>575</v>
      </c>
      <c r="D359" s="262"/>
      <c r="E359" s="263"/>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268</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6" t="s">
        <v>576</v>
      </c>
      <c r="D360" s="262"/>
      <c r="E360" s="263">
        <v>76.5</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268</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6" t="s">
        <v>577</v>
      </c>
      <c r="D361" s="262"/>
      <c r="E361" s="263">
        <v>15.6</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268</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36">
        <v>75</v>
      </c>
      <c r="B362" s="237" t="s">
        <v>578</v>
      </c>
      <c r="C362" s="254" t="s">
        <v>579</v>
      </c>
      <c r="D362" s="238" t="s">
        <v>290</v>
      </c>
      <c r="E362" s="239">
        <v>2.8517999999999999</v>
      </c>
      <c r="F362" s="240"/>
      <c r="G362" s="241">
        <f>ROUND(E362*F362,2)</f>
        <v>0</v>
      </c>
      <c r="H362" s="240"/>
      <c r="I362" s="241">
        <f>ROUND(E362*H362,2)</f>
        <v>0</v>
      </c>
      <c r="J362" s="240"/>
      <c r="K362" s="241">
        <f>ROUND(E362*J362,2)</f>
        <v>0</v>
      </c>
      <c r="L362" s="241">
        <v>15</v>
      </c>
      <c r="M362" s="241">
        <f>G362*(1+L362/100)</f>
        <v>0</v>
      </c>
      <c r="N362" s="239">
        <v>1.6000000000000001E-4</v>
      </c>
      <c r="O362" s="239">
        <f>ROUND(E362*N362,2)</f>
        <v>0</v>
      </c>
      <c r="P362" s="239">
        <v>4.4999999999999998E-2</v>
      </c>
      <c r="Q362" s="239">
        <f>ROUND(E362*P362,2)</f>
        <v>0.13</v>
      </c>
      <c r="R362" s="241" t="s">
        <v>563</v>
      </c>
      <c r="S362" s="241" t="s">
        <v>206</v>
      </c>
      <c r="T362" s="242" t="s">
        <v>206</v>
      </c>
      <c r="U362" s="224">
        <v>0.14499999999999999</v>
      </c>
      <c r="V362" s="224">
        <f>ROUND(E362*U362,2)</f>
        <v>0.41</v>
      </c>
      <c r="W362" s="224"/>
      <c r="X362" s="224" t="s">
        <v>263</v>
      </c>
      <c r="Y362" s="224" t="s">
        <v>209</v>
      </c>
      <c r="Z362" s="214"/>
      <c r="AA362" s="214"/>
      <c r="AB362" s="214"/>
      <c r="AC362" s="214"/>
      <c r="AD362" s="214"/>
      <c r="AE362" s="214"/>
      <c r="AF362" s="214"/>
      <c r="AG362" s="214" t="s">
        <v>264</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65" t="s">
        <v>580</v>
      </c>
      <c r="D363" s="264"/>
      <c r="E363" s="264"/>
      <c r="F363" s="264"/>
      <c r="G363" s="26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266</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66" t="s">
        <v>540</v>
      </c>
      <c r="D364" s="262"/>
      <c r="E364" s="263"/>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268</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6" t="s">
        <v>542</v>
      </c>
      <c r="D365" s="262"/>
      <c r="E365" s="263">
        <v>2.85</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268</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36">
        <v>76</v>
      </c>
      <c r="B366" s="237" t="s">
        <v>581</v>
      </c>
      <c r="C366" s="254" t="s">
        <v>582</v>
      </c>
      <c r="D366" s="238" t="s">
        <v>530</v>
      </c>
      <c r="E366" s="239">
        <v>1.519E-2</v>
      </c>
      <c r="F366" s="240"/>
      <c r="G366" s="241">
        <f>ROUND(E366*F366,2)</f>
        <v>0</v>
      </c>
      <c r="H366" s="240"/>
      <c r="I366" s="241">
        <f>ROUND(E366*H366,2)</f>
        <v>0</v>
      </c>
      <c r="J366" s="240"/>
      <c r="K366" s="241">
        <f>ROUND(E366*J366,2)</f>
        <v>0</v>
      </c>
      <c r="L366" s="241">
        <v>15</v>
      </c>
      <c r="M366" s="241">
        <f>G366*(1+L366/100)</f>
        <v>0</v>
      </c>
      <c r="N366" s="239">
        <v>0</v>
      </c>
      <c r="O366" s="239">
        <f>ROUND(E366*N366,2)</f>
        <v>0</v>
      </c>
      <c r="P366" s="239">
        <v>0</v>
      </c>
      <c r="Q366" s="239">
        <f>ROUND(E366*P366,2)</f>
        <v>0</v>
      </c>
      <c r="R366" s="241" t="s">
        <v>563</v>
      </c>
      <c r="S366" s="241" t="s">
        <v>206</v>
      </c>
      <c r="T366" s="242" t="s">
        <v>206</v>
      </c>
      <c r="U366" s="224">
        <v>1.863</v>
      </c>
      <c r="V366" s="224">
        <f>ROUND(E366*U366,2)</f>
        <v>0.03</v>
      </c>
      <c r="W366" s="224"/>
      <c r="X366" s="224" t="s">
        <v>263</v>
      </c>
      <c r="Y366" s="224" t="s">
        <v>209</v>
      </c>
      <c r="Z366" s="214"/>
      <c r="AA366" s="214"/>
      <c r="AB366" s="214"/>
      <c r="AC366" s="214"/>
      <c r="AD366" s="214"/>
      <c r="AE366" s="214"/>
      <c r="AF366" s="214"/>
      <c r="AG366" s="214" t="s">
        <v>583</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5" t="s">
        <v>584</v>
      </c>
      <c r="D367" s="264"/>
      <c r="E367" s="264"/>
      <c r="F367" s="264"/>
      <c r="G367" s="26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266</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2" x14ac:dyDescent="0.2">
      <c r="A368" s="221"/>
      <c r="B368" s="222"/>
      <c r="C368" s="266" t="s">
        <v>534</v>
      </c>
      <c r="D368" s="262"/>
      <c r="E368" s="263"/>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268</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6" t="s">
        <v>585</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268</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6" t="s">
        <v>586</v>
      </c>
      <c r="D370" s="262"/>
      <c r="E370" s="263">
        <v>0.02</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268</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x14ac:dyDescent="0.2">
      <c r="A371" s="229" t="s">
        <v>201</v>
      </c>
      <c r="B371" s="230" t="s">
        <v>129</v>
      </c>
      <c r="C371" s="253" t="s">
        <v>130</v>
      </c>
      <c r="D371" s="231"/>
      <c r="E371" s="232"/>
      <c r="F371" s="233"/>
      <c r="G371" s="233">
        <f>SUMIF(AG372:AG426,"&lt;&gt;NOR",G372:G426)</f>
        <v>0</v>
      </c>
      <c r="H371" s="233"/>
      <c r="I371" s="233">
        <f>SUM(I372:I426)</f>
        <v>0</v>
      </c>
      <c r="J371" s="233"/>
      <c r="K371" s="233">
        <f>SUM(K372:K426)</f>
        <v>0</v>
      </c>
      <c r="L371" s="233"/>
      <c r="M371" s="233">
        <f>SUM(M372:M426)</f>
        <v>0</v>
      </c>
      <c r="N371" s="232"/>
      <c r="O371" s="232">
        <f>SUM(O372:O426)</f>
        <v>0</v>
      </c>
      <c r="P371" s="232"/>
      <c r="Q371" s="232">
        <f>SUM(Q372:Q426)</f>
        <v>1.47</v>
      </c>
      <c r="R371" s="233"/>
      <c r="S371" s="233"/>
      <c r="T371" s="234"/>
      <c r="U371" s="228"/>
      <c r="V371" s="228">
        <f>SUM(V372:V426)</f>
        <v>34.92</v>
      </c>
      <c r="W371" s="228"/>
      <c r="X371" s="228"/>
      <c r="Y371" s="228"/>
      <c r="AG371" t="s">
        <v>202</v>
      </c>
    </row>
    <row r="372" spans="1:60" outlineLevel="1" x14ac:dyDescent="0.2">
      <c r="A372" s="236">
        <v>77</v>
      </c>
      <c r="B372" s="237" t="s">
        <v>587</v>
      </c>
      <c r="C372" s="254" t="s">
        <v>588</v>
      </c>
      <c r="D372" s="238" t="s">
        <v>290</v>
      </c>
      <c r="E372" s="239">
        <v>7.25</v>
      </c>
      <c r="F372" s="240"/>
      <c r="G372" s="241">
        <f>ROUND(E372*F372,2)</f>
        <v>0</v>
      </c>
      <c r="H372" s="240"/>
      <c r="I372" s="241">
        <f>ROUND(E372*H372,2)</f>
        <v>0</v>
      </c>
      <c r="J372" s="240"/>
      <c r="K372" s="241">
        <f>ROUND(E372*J372,2)</f>
        <v>0</v>
      </c>
      <c r="L372" s="241">
        <v>15</v>
      </c>
      <c r="M372" s="241">
        <f>G372*(1+L372/100)</f>
        <v>0</v>
      </c>
      <c r="N372" s="239">
        <v>0</v>
      </c>
      <c r="O372" s="239">
        <f>ROUND(E372*N372,2)</f>
        <v>0</v>
      </c>
      <c r="P372" s="239">
        <v>7.3200000000000001E-3</v>
      </c>
      <c r="Q372" s="239">
        <f>ROUND(E372*P372,2)</f>
        <v>0.05</v>
      </c>
      <c r="R372" s="241" t="s">
        <v>589</v>
      </c>
      <c r="S372" s="241" t="s">
        <v>206</v>
      </c>
      <c r="T372" s="242" t="s">
        <v>206</v>
      </c>
      <c r="U372" s="224">
        <v>0.115</v>
      </c>
      <c r="V372" s="224">
        <f>ROUND(E372*U372,2)</f>
        <v>0.83</v>
      </c>
      <c r="W372" s="224"/>
      <c r="X372" s="224" t="s">
        <v>263</v>
      </c>
      <c r="Y372" s="224" t="s">
        <v>209</v>
      </c>
      <c r="Z372" s="214"/>
      <c r="AA372" s="214"/>
      <c r="AB372" s="214"/>
      <c r="AC372" s="214"/>
      <c r="AD372" s="214"/>
      <c r="AE372" s="214"/>
      <c r="AF372" s="214"/>
      <c r="AG372" s="214" t="s">
        <v>264</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2" x14ac:dyDescent="0.2">
      <c r="A373" s="221"/>
      <c r="B373" s="222"/>
      <c r="C373" s="266" t="s">
        <v>343</v>
      </c>
      <c r="D373" s="262"/>
      <c r="E373" s="263"/>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268</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6" t="s">
        <v>344</v>
      </c>
      <c r="D374" s="262"/>
      <c r="E374" s="263">
        <v>7.25</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268</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36">
        <v>78</v>
      </c>
      <c r="B375" s="237" t="s">
        <v>590</v>
      </c>
      <c r="C375" s="254" t="s">
        <v>591</v>
      </c>
      <c r="D375" s="238" t="s">
        <v>290</v>
      </c>
      <c r="E375" s="239">
        <v>58.99015</v>
      </c>
      <c r="F375" s="240"/>
      <c r="G375" s="241">
        <f>ROUND(E375*F375,2)</f>
        <v>0</v>
      </c>
      <c r="H375" s="240"/>
      <c r="I375" s="241">
        <f>ROUND(E375*H375,2)</f>
        <v>0</v>
      </c>
      <c r="J375" s="240"/>
      <c r="K375" s="241">
        <f>ROUND(E375*J375,2)</f>
        <v>0</v>
      </c>
      <c r="L375" s="241">
        <v>15</v>
      </c>
      <c r="M375" s="241">
        <f>G375*(1+L375/100)</f>
        <v>0</v>
      </c>
      <c r="N375" s="239">
        <v>0</v>
      </c>
      <c r="O375" s="239">
        <f>ROUND(E375*N375,2)</f>
        <v>0</v>
      </c>
      <c r="P375" s="239">
        <v>7.3200000000000001E-3</v>
      </c>
      <c r="Q375" s="239">
        <f>ROUND(E375*P375,2)</f>
        <v>0.43</v>
      </c>
      <c r="R375" s="241" t="s">
        <v>589</v>
      </c>
      <c r="S375" s="241" t="s">
        <v>206</v>
      </c>
      <c r="T375" s="242" t="s">
        <v>206</v>
      </c>
      <c r="U375" s="224">
        <v>9.1999999999999998E-2</v>
      </c>
      <c r="V375" s="224">
        <f>ROUND(E375*U375,2)</f>
        <v>5.43</v>
      </c>
      <c r="W375" s="224"/>
      <c r="X375" s="224" t="s">
        <v>263</v>
      </c>
      <c r="Y375" s="224" t="s">
        <v>209</v>
      </c>
      <c r="Z375" s="214"/>
      <c r="AA375" s="214"/>
      <c r="AB375" s="214"/>
      <c r="AC375" s="214"/>
      <c r="AD375" s="214"/>
      <c r="AE375" s="214"/>
      <c r="AF375" s="214"/>
      <c r="AG375" s="214" t="s">
        <v>264</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66" t="s">
        <v>540</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268</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6" t="s">
        <v>541</v>
      </c>
      <c r="D377" s="262"/>
      <c r="E377" s="263">
        <v>58.99</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268</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6">
        <v>79</v>
      </c>
      <c r="B378" s="237" t="s">
        <v>592</v>
      </c>
      <c r="C378" s="254" t="s">
        <v>593</v>
      </c>
      <c r="D378" s="238" t="s">
        <v>290</v>
      </c>
      <c r="E378" s="239">
        <v>2.8517999999999999</v>
      </c>
      <c r="F378" s="240"/>
      <c r="G378" s="241">
        <f>ROUND(E378*F378,2)</f>
        <v>0</v>
      </c>
      <c r="H378" s="240"/>
      <c r="I378" s="241">
        <f>ROUND(E378*H378,2)</f>
        <v>0</v>
      </c>
      <c r="J378" s="240"/>
      <c r="K378" s="241">
        <f>ROUND(E378*J378,2)</f>
        <v>0</v>
      </c>
      <c r="L378" s="241">
        <v>15</v>
      </c>
      <c r="M378" s="241">
        <f>G378*(1+L378/100)</f>
        <v>0</v>
      </c>
      <c r="N378" s="239">
        <v>0</v>
      </c>
      <c r="O378" s="239">
        <f>ROUND(E378*N378,2)</f>
        <v>0</v>
      </c>
      <c r="P378" s="239">
        <v>7.5100000000000002E-3</v>
      </c>
      <c r="Q378" s="239">
        <f>ROUND(E378*P378,2)</f>
        <v>0.02</v>
      </c>
      <c r="R378" s="241" t="s">
        <v>589</v>
      </c>
      <c r="S378" s="241" t="s">
        <v>206</v>
      </c>
      <c r="T378" s="242" t="s">
        <v>206</v>
      </c>
      <c r="U378" s="224">
        <v>0.15755</v>
      </c>
      <c r="V378" s="224">
        <f>ROUND(E378*U378,2)</f>
        <v>0.45</v>
      </c>
      <c r="W378" s="224"/>
      <c r="X378" s="224" t="s">
        <v>263</v>
      </c>
      <c r="Y378" s="224" t="s">
        <v>209</v>
      </c>
      <c r="Z378" s="214"/>
      <c r="AA378" s="214"/>
      <c r="AB378" s="214"/>
      <c r="AC378" s="214"/>
      <c r="AD378" s="214"/>
      <c r="AE378" s="214"/>
      <c r="AF378" s="214"/>
      <c r="AG378" s="214" t="s">
        <v>264</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6" t="s">
        <v>540</v>
      </c>
      <c r="D379" s="262"/>
      <c r="E379" s="263"/>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268</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6" t="s">
        <v>542</v>
      </c>
      <c r="D380" s="262"/>
      <c r="E380" s="263">
        <v>2.85</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268</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6">
        <v>80</v>
      </c>
      <c r="B381" s="237" t="s">
        <v>594</v>
      </c>
      <c r="C381" s="254" t="s">
        <v>595</v>
      </c>
      <c r="D381" s="238" t="s">
        <v>350</v>
      </c>
      <c r="E381" s="239">
        <v>35</v>
      </c>
      <c r="F381" s="240"/>
      <c r="G381" s="241">
        <f>ROUND(E381*F381,2)</f>
        <v>0</v>
      </c>
      <c r="H381" s="240"/>
      <c r="I381" s="241">
        <f>ROUND(E381*H381,2)</f>
        <v>0</v>
      </c>
      <c r="J381" s="240"/>
      <c r="K381" s="241">
        <f>ROUND(E381*J381,2)</f>
        <v>0</v>
      </c>
      <c r="L381" s="241">
        <v>15</v>
      </c>
      <c r="M381" s="241">
        <f>G381*(1+L381/100)</f>
        <v>0</v>
      </c>
      <c r="N381" s="239">
        <v>0</v>
      </c>
      <c r="O381" s="239">
        <f>ROUND(E381*N381,2)</f>
        <v>0</v>
      </c>
      <c r="P381" s="239">
        <v>6.1700000000000001E-3</v>
      </c>
      <c r="Q381" s="239">
        <f>ROUND(E381*P381,2)</f>
        <v>0.22</v>
      </c>
      <c r="R381" s="241" t="s">
        <v>589</v>
      </c>
      <c r="S381" s="241" t="s">
        <v>206</v>
      </c>
      <c r="T381" s="242" t="s">
        <v>206</v>
      </c>
      <c r="U381" s="224">
        <v>0.10349999999999999</v>
      </c>
      <c r="V381" s="224">
        <f>ROUND(E381*U381,2)</f>
        <v>3.62</v>
      </c>
      <c r="W381" s="224"/>
      <c r="X381" s="224" t="s">
        <v>263</v>
      </c>
      <c r="Y381" s="224" t="s">
        <v>209</v>
      </c>
      <c r="Z381" s="214"/>
      <c r="AA381" s="214"/>
      <c r="AB381" s="214"/>
      <c r="AC381" s="214"/>
      <c r="AD381" s="214"/>
      <c r="AE381" s="214"/>
      <c r="AF381" s="214"/>
      <c r="AG381" s="214" t="s">
        <v>264</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6" t="s">
        <v>298</v>
      </c>
      <c r="D382" s="262"/>
      <c r="E382" s="263"/>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268</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6" t="s">
        <v>596</v>
      </c>
      <c r="D383" s="262"/>
      <c r="E383" s="263">
        <v>35</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268</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36">
        <v>81</v>
      </c>
      <c r="B384" s="237" t="s">
        <v>597</v>
      </c>
      <c r="C384" s="254" t="s">
        <v>598</v>
      </c>
      <c r="D384" s="238" t="s">
        <v>350</v>
      </c>
      <c r="E384" s="239">
        <v>32.369999999999997</v>
      </c>
      <c r="F384" s="240"/>
      <c r="G384" s="241">
        <f>ROUND(E384*F384,2)</f>
        <v>0</v>
      </c>
      <c r="H384" s="240"/>
      <c r="I384" s="241">
        <f>ROUND(E384*H384,2)</f>
        <v>0</v>
      </c>
      <c r="J384" s="240"/>
      <c r="K384" s="241">
        <f>ROUND(E384*J384,2)</f>
        <v>0</v>
      </c>
      <c r="L384" s="241">
        <v>15</v>
      </c>
      <c r="M384" s="241">
        <f>G384*(1+L384/100)</f>
        <v>0</v>
      </c>
      <c r="N384" s="239">
        <v>0</v>
      </c>
      <c r="O384" s="239">
        <f>ROUND(E384*N384,2)</f>
        <v>0</v>
      </c>
      <c r="P384" s="239">
        <v>4.4400000000000004E-3</v>
      </c>
      <c r="Q384" s="239">
        <f>ROUND(E384*P384,2)</f>
        <v>0.14000000000000001</v>
      </c>
      <c r="R384" s="241" t="s">
        <v>589</v>
      </c>
      <c r="S384" s="241" t="s">
        <v>206</v>
      </c>
      <c r="T384" s="242" t="s">
        <v>206</v>
      </c>
      <c r="U384" s="224">
        <v>9.1999999999999998E-2</v>
      </c>
      <c r="V384" s="224">
        <f>ROUND(E384*U384,2)</f>
        <v>2.98</v>
      </c>
      <c r="W384" s="224"/>
      <c r="X384" s="224" t="s">
        <v>263</v>
      </c>
      <c r="Y384" s="224" t="s">
        <v>209</v>
      </c>
      <c r="Z384" s="214"/>
      <c r="AA384" s="214"/>
      <c r="AB384" s="214"/>
      <c r="AC384" s="214"/>
      <c r="AD384" s="214"/>
      <c r="AE384" s="214"/>
      <c r="AF384" s="214"/>
      <c r="AG384" s="214" t="s">
        <v>264</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66" t="s">
        <v>343</v>
      </c>
      <c r="D385" s="262"/>
      <c r="E385" s="263"/>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268</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6" t="s">
        <v>599</v>
      </c>
      <c r="D386" s="262"/>
      <c r="E386" s="263">
        <v>9.5</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268</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6" t="s">
        <v>600</v>
      </c>
      <c r="D387" s="262"/>
      <c r="E387" s="263">
        <v>20.54</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268</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6" t="s">
        <v>601</v>
      </c>
      <c r="D388" s="262"/>
      <c r="E388" s="263">
        <v>2.33</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268</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36">
        <v>82</v>
      </c>
      <c r="B389" s="237" t="s">
        <v>602</v>
      </c>
      <c r="C389" s="254" t="s">
        <v>603</v>
      </c>
      <c r="D389" s="238" t="s">
        <v>350</v>
      </c>
      <c r="E389" s="239">
        <v>26.47</v>
      </c>
      <c r="F389" s="240"/>
      <c r="G389" s="241">
        <f>ROUND(E389*F389,2)</f>
        <v>0</v>
      </c>
      <c r="H389" s="240"/>
      <c r="I389" s="241">
        <f>ROUND(E389*H389,2)</f>
        <v>0</v>
      </c>
      <c r="J389" s="240"/>
      <c r="K389" s="241">
        <f>ROUND(E389*J389,2)</f>
        <v>0</v>
      </c>
      <c r="L389" s="241">
        <v>15</v>
      </c>
      <c r="M389" s="241">
        <f>G389*(1+L389/100)</f>
        <v>0</v>
      </c>
      <c r="N389" s="239">
        <v>0</v>
      </c>
      <c r="O389" s="239">
        <f>ROUND(E389*N389,2)</f>
        <v>0</v>
      </c>
      <c r="P389" s="239">
        <v>3.3600000000000001E-3</v>
      </c>
      <c r="Q389" s="239">
        <f>ROUND(E389*P389,2)</f>
        <v>0.09</v>
      </c>
      <c r="R389" s="241" t="s">
        <v>589</v>
      </c>
      <c r="S389" s="241" t="s">
        <v>206</v>
      </c>
      <c r="T389" s="242" t="s">
        <v>206</v>
      </c>
      <c r="U389" s="224">
        <v>6.9000000000000006E-2</v>
      </c>
      <c r="V389" s="224">
        <f>ROUND(E389*U389,2)</f>
        <v>1.83</v>
      </c>
      <c r="W389" s="224"/>
      <c r="X389" s="224" t="s">
        <v>263</v>
      </c>
      <c r="Y389" s="224" t="s">
        <v>209</v>
      </c>
      <c r="Z389" s="214"/>
      <c r="AA389" s="214"/>
      <c r="AB389" s="214"/>
      <c r="AC389" s="214"/>
      <c r="AD389" s="214"/>
      <c r="AE389" s="214"/>
      <c r="AF389" s="214"/>
      <c r="AG389" s="214" t="s">
        <v>264</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2" x14ac:dyDescent="0.2">
      <c r="A390" s="221"/>
      <c r="B390" s="222"/>
      <c r="C390" s="266" t="s">
        <v>343</v>
      </c>
      <c r="D390" s="262"/>
      <c r="E390" s="263"/>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268</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6" t="s">
        <v>604</v>
      </c>
      <c r="D391" s="262"/>
      <c r="E391" s="263">
        <v>3.93</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268</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6" t="s">
        <v>294</v>
      </c>
      <c r="D392" s="262"/>
      <c r="E392" s="263"/>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268</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6" t="s">
        <v>605</v>
      </c>
      <c r="D393" s="262"/>
      <c r="E393" s="263">
        <v>12.54</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268</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6" t="s">
        <v>606</v>
      </c>
      <c r="D394" s="262"/>
      <c r="E394" s="263">
        <v>10</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268</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6">
        <v>83</v>
      </c>
      <c r="B395" s="237" t="s">
        <v>607</v>
      </c>
      <c r="C395" s="254" t="s">
        <v>608</v>
      </c>
      <c r="D395" s="238" t="s">
        <v>354</v>
      </c>
      <c r="E395" s="239">
        <v>2</v>
      </c>
      <c r="F395" s="240"/>
      <c r="G395" s="241">
        <f>ROUND(E395*F395,2)</f>
        <v>0</v>
      </c>
      <c r="H395" s="240"/>
      <c r="I395" s="241">
        <f>ROUND(E395*H395,2)</f>
        <v>0</v>
      </c>
      <c r="J395" s="240"/>
      <c r="K395" s="241">
        <f>ROUND(E395*J395,2)</f>
        <v>0</v>
      </c>
      <c r="L395" s="241">
        <v>15</v>
      </c>
      <c r="M395" s="241">
        <f>G395*(1+L395/100)</f>
        <v>0</v>
      </c>
      <c r="N395" s="239">
        <v>0</v>
      </c>
      <c r="O395" s="239">
        <f>ROUND(E395*N395,2)</f>
        <v>0</v>
      </c>
      <c r="P395" s="239">
        <v>1.15E-3</v>
      </c>
      <c r="Q395" s="239">
        <f>ROUND(E395*P395,2)</f>
        <v>0</v>
      </c>
      <c r="R395" s="241" t="s">
        <v>589</v>
      </c>
      <c r="S395" s="241" t="s">
        <v>206</v>
      </c>
      <c r="T395" s="242" t="s">
        <v>206</v>
      </c>
      <c r="U395" s="224">
        <v>9.1999999999999998E-2</v>
      </c>
      <c r="V395" s="224">
        <f>ROUND(E395*U395,2)</f>
        <v>0.18</v>
      </c>
      <c r="W395" s="224"/>
      <c r="X395" s="224" t="s">
        <v>263</v>
      </c>
      <c r="Y395" s="224" t="s">
        <v>209</v>
      </c>
      <c r="Z395" s="214"/>
      <c r="AA395" s="214"/>
      <c r="AB395" s="214"/>
      <c r="AC395" s="214"/>
      <c r="AD395" s="214"/>
      <c r="AE395" s="214"/>
      <c r="AF395" s="214"/>
      <c r="AG395" s="214" t="s">
        <v>264</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66" t="s">
        <v>343</v>
      </c>
      <c r="D396" s="262"/>
      <c r="E396" s="263"/>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268</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6" t="s">
        <v>609</v>
      </c>
      <c r="D397" s="262"/>
      <c r="E397" s="263">
        <v>2</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268</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6">
        <v>84</v>
      </c>
      <c r="B398" s="237" t="s">
        <v>610</v>
      </c>
      <c r="C398" s="254" t="s">
        <v>611</v>
      </c>
      <c r="D398" s="238" t="s">
        <v>350</v>
      </c>
      <c r="E398" s="239">
        <v>43.04</v>
      </c>
      <c r="F398" s="240"/>
      <c r="G398" s="241">
        <f>ROUND(E398*F398,2)</f>
        <v>0</v>
      </c>
      <c r="H398" s="240"/>
      <c r="I398" s="241">
        <f>ROUND(E398*H398,2)</f>
        <v>0</v>
      </c>
      <c r="J398" s="240"/>
      <c r="K398" s="241">
        <f>ROUND(E398*J398,2)</f>
        <v>0</v>
      </c>
      <c r="L398" s="241">
        <v>15</v>
      </c>
      <c r="M398" s="241">
        <f>G398*(1+L398/100)</f>
        <v>0</v>
      </c>
      <c r="N398" s="239">
        <v>0</v>
      </c>
      <c r="O398" s="239">
        <f>ROUND(E398*N398,2)</f>
        <v>0</v>
      </c>
      <c r="P398" s="239">
        <v>1.3500000000000001E-3</v>
      </c>
      <c r="Q398" s="239">
        <f>ROUND(E398*P398,2)</f>
        <v>0.06</v>
      </c>
      <c r="R398" s="241" t="s">
        <v>589</v>
      </c>
      <c r="S398" s="241" t="s">
        <v>206</v>
      </c>
      <c r="T398" s="242" t="s">
        <v>206</v>
      </c>
      <c r="U398" s="224">
        <v>9.1999999999999998E-2</v>
      </c>
      <c r="V398" s="224">
        <f>ROUND(E398*U398,2)</f>
        <v>3.96</v>
      </c>
      <c r="W398" s="224"/>
      <c r="X398" s="224" t="s">
        <v>263</v>
      </c>
      <c r="Y398" s="224" t="s">
        <v>209</v>
      </c>
      <c r="Z398" s="214"/>
      <c r="AA398" s="214"/>
      <c r="AB398" s="214"/>
      <c r="AC398" s="214"/>
      <c r="AD398" s="214"/>
      <c r="AE398" s="214"/>
      <c r="AF398" s="214"/>
      <c r="AG398" s="214" t="s">
        <v>264</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6" t="s">
        <v>612</v>
      </c>
      <c r="D399" s="262"/>
      <c r="E399" s="263"/>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268</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6" t="s">
        <v>613</v>
      </c>
      <c r="D400" s="262"/>
      <c r="E400" s="263">
        <v>1.32</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268</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6" t="s">
        <v>614</v>
      </c>
      <c r="D401" s="262"/>
      <c r="E401" s="263">
        <v>3</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268</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6" t="s">
        <v>298</v>
      </c>
      <c r="D402" s="262"/>
      <c r="E402" s="263"/>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268</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6" t="s">
        <v>615</v>
      </c>
      <c r="D403" s="262"/>
      <c r="E403" s="263">
        <v>0.98</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268</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6" t="s">
        <v>616</v>
      </c>
      <c r="D404" s="262"/>
      <c r="E404" s="263">
        <v>8.48</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268</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6" t="s">
        <v>617</v>
      </c>
      <c r="D405" s="262"/>
      <c r="E405" s="263">
        <v>3.25</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268</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66" t="s">
        <v>618</v>
      </c>
      <c r="D406" s="262"/>
      <c r="E406" s="263">
        <v>4.03</v>
      </c>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268</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66" t="s">
        <v>619</v>
      </c>
      <c r="D407" s="262"/>
      <c r="E407" s="263">
        <v>8.3000000000000007</v>
      </c>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268</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6" t="s">
        <v>620</v>
      </c>
      <c r="D408" s="262"/>
      <c r="E408" s="263">
        <v>2.2799999999999998</v>
      </c>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268</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6" t="s">
        <v>294</v>
      </c>
      <c r="D409" s="262"/>
      <c r="E409" s="263"/>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268</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6" t="s">
        <v>621</v>
      </c>
      <c r="D410" s="262"/>
      <c r="E410" s="263">
        <v>8.4</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268</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6" t="s">
        <v>614</v>
      </c>
      <c r="D411" s="262"/>
      <c r="E411" s="263">
        <v>3</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268</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6">
        <v>85</v>
      </c>
      <c r="B412" s="237" t="s">
        <v>622</v>
      </c>
      <c r="C412" s="254" t="s">
        <v>623</v>
      </c>
      <c r="D412" s="238" t="s">
        <v>350</v>
      </c>
      <c r="E412" s="239">
        <v>70.8</v>
      </c>
      <c r="F412" s="240"/>
      <c r="G412" s="241">
        <f>ROUND(E412*F412,2)</f>
        <v>0</v>
      </c>
      <c r="H412" s="240"/>
      <c r="I412" s="241">
        <f>ROUND(E412*H412,2)</f>
        <v>0</v>
      </c>
      <c r="J412" s="240"/>
      <c r="K412" s="241">
        <f>ROUND(E412*J412,2)</f>
        <v>0</v>
      </c>
      <c r="L412" s="241">
        <v>15</v>
      </c>
      <c r="M412" s="241">
        <f>G412*(1+L412/100)</f>
        <v>0</v>
      </c>
      <c r="N412" s="239">
        <v>0</v>
      </c>
      <c r="O412" s="239">
        <f>ROUND(E412*N412,2)</f>
        <v>0</v>
      </c>
      <c r="P412" s="239">
        <v>2.3E-3</v>
      </c>
      <c r="Q412" s="239">
        <f>ROUND(E412*P412,2)</f>
        <v>0.16</v>
      </c>
      <c r="R412" s="241" t="s">
        <v>589</v>
      </c>
      <c r="S412" s="241" t="s">
        <v>206</v>
      </c>
      <c r="T412" s="242" t="s">
        <v>206</v>
      </c>
      <c r="U412" s="224">
        <v>0.10349999999999999</v>
      </c>
      <c r="V412" s="224">
        <f>ROUND(E412*U412,2)</f>
        <v>7.33</v>
      </c>
      <c r="W412" s="224"/>
      <c r="X412" s="224" t="s">
        <v>263</v>
      </c>
      <c r="Y412" s="224" t="s">
        <v>209</v>
      </c>
      <c r="Z412" s="214"/>
      <c r="AA412" s="214"/>
      <c r="AB412" s="214"/>
      <c r="AC412" s="214"/>
      <c r="AD412" s="214"/>
      <c r="AE412" s="214"/>
      <c r="AF412" s="214"/>
      <c r="AG412" s="214" t="s">
        <v>264</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66" t="s">
        <v>298</v>
      </c>
      <c r="D413" s="262"/>
      <c r="E413" s="263"/>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268</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6" t="s">
        <v>624</v>
      </c>
      <c r="D414" s="262"/>
      <c r="E414" s="263">
        <v>70.8</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268</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36">
        <v>86</v>
      </c>
      <c r="B415" s="237" t="s">
        <v>625</v>
      </c>
      <c r="C415" s="254" t="s">
        <v>626</v>
      </c>
      <c r="D415" s="238" t="s">
        <v>350</v>
      </c>
      <c r="E415" s="239">
        <v>25</v>
      </c>
      <c r="F415" s="240"/>
      <c r="G415" s="241">
        <f>ROUND(E415*F415,2)</f>
        <v>0</v>
      </c>
      <c r="H415" s="240"/>
      <c r="I415" s="241">
        <f>ROUND(E415*H415,2)</f>
        <v>0</v>
      </c>
      <c r="J415" s="240"/>
      <c r="K415" s="241">
        <f>ROUND(E415*J415,2)</f>
        <v>0</v>
      </c>
      <c r="L415" s="241">
        <v>15</v>
      </c>
      <c r="M415" s="241">
        <f>G415*(1+L415/100)</f>
        <v>0</v>
      </c>
      <c r="N415" s="239">
        <v>0</v>
      </c>
      <c r="O415" s="239">
        <f>ROUND(E415*N415,2)</f>
        <v>0</v>
      </c>
      <c r="P415" s="239">
        <v>3.3700000000000002E-3</v>
      </c>
      <c r="Q415" s="239">
        <f>ROUND(E415*P415,2)</f>
        <v>0.08</v>
      </c>
      <c r="R415" s="241" t="s">
        <v>589</v>
      </c>
      <c r="S415" s="241" t="s">
        <v>206</v>
      </c>
      <c r="T415" s="242" t="s">
        <v>206</v>
      </c>
      <c r="U415" s="224">
        <v>0.115</v>
      </c>
      <c r="V415" s="224">
        <f>ROUND(E415*U415,2)</f>
        <v>2.88</v>
      </c>
      <c r="W415" s="224"/>
      <c r="X415" s="224" t="s">
        <v>263</v>
      </c>
      <c r="Y415" s="224" t="s">
        <v>209</v>
      </c>
      <c r="Z415" s="214"/>
      <c r="AA415" s="214"/>
      <c r="AB415" s="214"/>
      <c r="AC415" s="214"/>
      <c r="AD415" s="214"/>
      <c r="AE415" s="214"/>
      <c r="AF415" s="214"/>
      <c r="AG415" s="214" t="s">
        <v>264</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66" t="s">
        <v>343</v>
      </c>
      <c r="D416" s="262"/>
      <c r="E416" s="263"/>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268</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6" t="s">
        <v>627</v>
      </c>
      <c r="D417" s="262"/>
      <c r="E417" s="263">
        <v>25</v>
      </c>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268</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6">
        <v>87</v>
      </c>
      <c r="B418" s="237" t="s">
        <v>628</v>
      </c>
      <c r="C418" s="254" t="s">
        <v>629</v>
      </c>
      <c r="D418" s="238" t="s">
        <v>350</v>
      </c>
      <c r="E418" s="239">
        <v>78.64</v>
      </c>
      <c r="F418" s="240"/>
      <c r="G418" s="241">
        <f>ROUND(E418*F418,2)</f>
        <v>0</v>
      </c>
      <c r="H418" s="240"/>
      <c r="I418" s="241">
        <f>ROUND(E418*H418,2)</f>
        <v>0</v>
      </c>
      <c r="J418" s="240"/>
      <c r="K418" s="241">
        <f>ROUND(E418*J418,2)</f>
        <v>0</v>
      </c>
      <c r="L418" s="241">
        <v>15</v>
      </c>
      <c r="M418" s="241">
        <f>G418*(1+L418/100)</f>
        <v>0</v>
      </c>
      <c r="N418" s="239">
        <v>0</v>
      </c>
      <c r="O418" s="239">
        <f>ROUND(E418*N418,2)</f>
        <v>0</v>
      </c>
      <c r="P418" s="239">
        <v>2.8500000000000001E-3</v>
      </c>
      <c r="Q418" s="239">
        <f>ROUND(E418*P418,2)</f>
        <v>0.22</v>
      </c>
      <c r="R418" s="241" t="s">
        <v>589</v>
      </c>
      <c r="S418" s="241" t="s">
        <v>206</v>
      </c>
      <c r="T418" s="242" t="s">
        <v>206</v>
      </c>
      <c r="U418" s="224">
        <v>6.9000000000000006E-2</v>
      </c>
      <c r="V418" s="224">
        <f>ROUND(E418*U418,2)</f>
        <v>5.43</v>
      </c>
      <c r="W418" s="224"/>
      <c r="X418" s="224" t="s">
        <v>263</v>
      </c>
      <c r="Y418" s="224" t="s">
        <v>209</v>
      </c>
      <c r="Z418" s="214"/>
      <c r="AA418" s="214"/>
      <c r="AB418" s="214"/>
      <c r="AC418" s="214"/>
      <c r="AD418" s="214"/>
      <c r="AE418" s="214"/>
      <c r="AF418" s="214"/>
      <c r="AG418" s="214" t="s">
        <v>264</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66" t="s">
        <v>343</v>
      </c>
      <c r="D419" s="262"/>
      <c r="E419" s="263"/>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268</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6" t="s">
        <v>630</v>
      </c>
      <c r="D420" s="262"/>
      <c r="E420" s="263">
        <v>15</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268</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6" t="s">
        <v>631</v>
      </c>
      <c r="D421" s="262"/>
      <c r="E421" s="263">
        <v>1.6</v>
      </c>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268</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6" t="s">
        <v>298</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268</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6" t="s">
        <v>632</v>
      </c>
      <c r="D423" s="262"/>
      <c r="E423" s="263">
        <v>47</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268</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6" t="s">
        <v>294</v>
      </c>
      <c r="D424" s="262"/>
      <c r="E424" s="263"/>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268</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6" t="s">
        <v>633</v>
      </c>
      <c r="D425" s="262"/>
      <c r="E425" s="263">
        <v>2.7</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268</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6" t="s">
        <v>634</v>
      </c>
      <c r="D426" s="262"/>
      <c r="E426" s="263">
        <v>12.34</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268</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x14ac:dyDescent="0.2">
      <c r="A427" s="229" t="s">
        <v>201</v>
      </c>
      <c r="B427" s="230" t="s">
        <v>135</v>
      </c>
      <c r="C427" s="253" t="s">
        <v>136</v>
      </c>
      <c r="D427" s="231"/>
      <c r="E427" s="232"/>
      <c r="F427" s="233"/>
      <c r="G427" s="233">
        <f>SUMIF(AG428:AG445,"&lt;&gt;NOR",G428:G445)</f>
        <v>0</v>
      </c>
      <c r="H427" s="233"/>
      <c r="I427" s="233">
        <f>SUM(I428:I445)</f>
        <v>0</v>
      </c>
      <c r="J427" s="233"/>
      <c r="K427" s="233">
        <f>SUM(K428:K445)</f>
        <v>0</v>
      </c>
      <c r="L427" s="233"/>
      <c r="M427" s="233">
        <f>SUM(M428:M445)</f>
        <v>0</v>
      </c>
      <c r="N427" s="232"/>
      <c r="O427" s="232">
        <f>SUM(O428:O445)</f>
        <v>0.05</v>
      </c>
      <c r="P427" s="232"/>
      <c r="Q427" s="232">
        <f>SUM(Q428:Q445)</f>
        <v>1.03</v>
      </c>
      <c r="R427" s="233"/>
      <c r="S427" s="233"/>
      <c r="T427" s="234"/>
      <c r="U427" s="228"/>
      <c r="V427" s="228">
        <f>SUM(V428:V445)</f>
        <v>99.75</v>
      </c>
      <c r="W427" s="228"/>
      <c r="X427" s="228"/>
      <c r="Y427" s="228"/>
      <c r="AG427" t="s">
        <v>202</v>
      </c>
    </row>
    <row r="428" spans="1:60" outlineLevel="1" x14ac:dyDescent="0.2">
      <c r="A428" s="236">
        <v>88</v>
      </c>
      <c r="B428" s="237" t="s">
        <v>635</v>
      </c>
      <c r="C428" s="254" t="s">
        <v>636</v>
      </c>
      <c r="D428" s="238" t="s">
        <v>637</v>
      </c>
      <c r="E428" s="239">
        <v>876.74549999999999</v>
      </c>
      <c r="F428" s="240"/>
      <c r="G428" s="241">
        <f>ROUND(E428*F428,2)</f>
        <v>0</v>
      </c>
      <c r="H428" s="240"/>
      <c r="I428" s="241">
        <f>ROUND(E428*H428,2)</f>
        <v>0</v>
      </c>
      <c r="J428" s="240"/>
      <c r="K428" s="241">
        <f>ROUND(E428*J428,2)</f>
        <v>0</v>
      </c>
      <c r="L428" s="241">
        <v>15</v>
      </c>
      <c r="M428" s="241">
        <f>G428*(1+L428/100)</f>
        <v>0</v>
      </c>
      <c r="N428" s="239">
        <v>5.0000000000000002E-5</v>
      </c>
      <c r="O428" s="239">
        <f>ROUND(E428*N428,2)</f>
        <v>0.04</v>
      </c>
      <c r="P428" s="239">
        <v>1E-3</v>
      </c>
      <c r="Q428" s="239">
        <f>ROUND(E428*P428,2)</f>
        <v>0.88</v>
      </c>
      <c r="R428" s="241" t="s">
        <v>638</v>
      </c>
      <c r="S428" s="241" t="s">
        <v>206</v>
      </c>
      <c r="T428" s="242" t="s">
        <v>206</v>
      </c>
      <c r="U428" s="224">
        <v>9.7000000000000003E-2</v>
      </c>
      <c r="V428" s="224">
        <f>ROUND(E428*U428,2)</f>
        <v>85.04</v>
      </c>
      <c r="W428" s="224"/>
      <c r="X428" s="224" t="s">
        <v>263</v>
      </c>
      <c r="Y428" s="224" t="s">
        <v>209</v>
      </c>
      <c r="Z428" s="214"/>
      <c r="AA428" s="214"/>
      <c r="AB428" s="214"/>
      <c r="AC428" s="214"/>
      <c r="AD428" s="214"/>
      <c r="AE428" s="214"/>
      <c r="AF428" s="214"/>
      <c r="AG428" s="214" t="s">
        <v>264</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6" t="s">
        <v>267</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268</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6" t="s">
        <v>639</v>
      </c>
      <c r="D430" s="262"/>
      <c r="E430" s="263">
        <v>200</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268</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6" t="s">
        <v>343</v>
      </c>
      <c r="D431" s="262"/>
      <c r="E431" s="263"/>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268</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6" t="s">
        <v>640</v>
      </c>
      <c r="D432" s="262"/>
      <c r="E432" s="263">
        <v>185</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268</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6" t="s">
        <v>356</v>
      </c>
      <c r="D433" s="262"/>
      <c r="E433" s="263"/>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268</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6" t="s">
        <v>641</v>
      </c>
      <c r="D434" s="262"/>
      <c r="E434" s="263">
        <v>111.75</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268</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6" t="s">
        <v>642</v>
      </c>
      <c r="D435" s="262"/>
      <c r="E435" s="263">
        <v>41.6</v>
      </c>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268</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6" t="s">
        <v>612</v>
      </c>
      <c r="D436" s="262"/>
      <c r="E436" s="263"/>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268</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6" t="s">
        <v>643</v>
      </c>
      <c r="D437" s="262"/>
      <c r="E437" s="263">
        <v>338.4</v>
      </c>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268</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36">
        <v>89</v>
      </c>
      <c r="B438" s="237" t="s">
        <v>644</v>
      </c>
      <c r="C438" s="254" t="s">
        <v>645</v>
      </c>
      <c r="D438" s="238" t="s">
        <v>637</v>
      </c>
      <c r="E438" s="239">
        <v>150</v>
      </c>
      <c r="F438" s="240"/>
      <c r="G438" s="241">
        <f>ROUND(E438*F438,2)</f>
        <v>0</v>
      </c>
      <c r="H438" s="240"/>
      <c r="I438" s="241">
        <f>ROUND(E438*H438,2)</f>
        <v>0</v>
      </c>
      <c r="J438" s="240"/>
      <c r="K438" s="241">
        <f>ROUND(E438*J438,2)</f>
        <v>0</v>
      </c>
      <c r="L438" s="241">
        <v>15</v>
      </c>
      <c r="M438" s="241">
        <f>G438*(1+L438/100)</f>
        <v>0</v>
      </c>
      <c r="N438" s="239">
        <v>6.0000000000000002E-5</v>
      </c>
      <c r="O438" s="239">
        <f>ROUND(E438*N438,2)</f>
        <v>0.01</v>
      </c>
      <c r="P438" s="239">
        <v>1E-3</v>
      </c>
      <c r="Q438" s="239">
        <f>ROUND(E438*P438,2)</f>
        <v>0.15</v>
      </c>
      <c r="R438" s="241" t="s">
        <v>638</v>
      </c>
      <c r="S438" s="241" t="s">
        <v>206</v>
      </c>
      <c r="T438" s="242" t="s">
        <v>206</v>
      </c>
      <c r="U438" s="224">
        <v>9.7000000000000003E-2</v>
      </c>
      <c r="V438" s="224">
        <f>ROUND(E438*U438,2)</f>
        <v>14.55</v>
      </c>
      <c r="W438" s="224"/>
      <c r="X438" s="224" t="s">
        <v>263</v>
      </c>
      <c r="Y438" s="224" t="s">
        <v>209</v>
      </c>
      <c r="Z438" s="214"/>
      <c r="AA438" s="214"/>
      <c r="AB438" s="214"/>
      <c r="AC438" s="214"/>
      <c r="AD438" s="214"/>
      <c r="AE438" s="214"/>
      <c r="AF438" s="214"/>
      <c r="AG438" s="214" t="s">
        <v>264</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2" x14ac:dyDescent="0.2">
      <c r="A439" s="221"/>
      <c r="B439" s="222"/>
      <c r="C439" s="266" t="s">
        <v>298</v>
      </c>
      <c r="D439" s="262"/>
      <c r="E439" s="263"/>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268</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6" t="s">
        <v>646</v>
      </c>
      <c r="D440" s="262"/>
      <c r="E440" s="263">
        <v>150</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268</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36">
        <v>90</v>
      </c>
      <c r="B441" s="237" t="s">
        <v>647</v>
      </c>
      <c r="C441" s="254" t="s">
        <v>648</v>
      </c>
      <c r="D441" s="238" t="s">
        <v>530</v>
      </c>
      <c r="E441" s="239">
        <v>5.2839999999999998E-2</v>
      </c>
      <c r="F441" s="240"/>
      <c r="G441" s="241">
        <f>ROUND(E441*F441,2)</f>
        <v>0</v>
      </c>
      <c r="H441" s="240"/>
      <c r="I441" s="241">
        <f>ROUND(E441*H441,2)</f>
        <v>0</v>
      </c>
      <c r="J441" s="240"/>
      <c r="K441" s="241">
        <f>ROUND(E441*J441,2)</f>
        <v>0</v>
      </c>
      <c r="L441" s="241">
        <v>15</v>
      </c>
      <c r="M441" s="241">
        <f>G441*(1+L441/100)</f>
        <v>0</v>
      </c>
      <c r="N441" s="239">
        <v>0</v>
      </c>
      <c r="O441" s="239">
        <f>ROUND(E441*N441,2)</f>
        <v>0</v>
      </c>
      <c r="P441" s="239">
        <v>0</v>
      </c>
      <c r="Q441" s="239">
        <f>ROUND(E441*P441,2)</f>
        <v>0</v>
      </c>
      <c r="R441" s="241" t="s">
        <v>638</v>
      </c>
      <c r="S441" s="241" t="s">
        <v>206</v>
      </c>
      <c r="T441" s="242" t="s">
        <v>206</v>
      </c>
      <c r="U441" s="224">
        <v>3.016</v>
      </c>
      <c r="V441" s="224">
        <f>ROUND(E441*U441,2)</f>
        <v>0.16</v>
      </c>
      <c r="W441" s="224"/>
      <c r="X441" s="224" t="s">
        <v>263</v>
      </c>
      <c r="Y441" s="224" t="s">
        <v>209</v>
      </c>
      <c r="Z441" s="214"/>
      <c r="AA441" s="214"/>
      <c r="AB441" s="214"/>
      <c r="AC441" s="214"/>
      <c r="AD441" s="214"/>
      <c r="AE441" s="214"/>
      <c r="AF441" s="214"/>
      <c r="AG441" s="214" t="s">
        <v>583</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x14ac:dyDescent="0.2">
      <c r="A442" s="221"/>
      <c r="B442" s="222"/>
      <c r="C442" s="265" t="s">
        <v>584</v>
      </c>
      <c r="D442" s="264"/>
      <c r="E442" s="264"/>
      <c r="F442" s="264"/>
      <c r="G442" s="26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266</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66" t="s">
        <v>534</v>
      </c>
      <c r="D443" s="262"/>
      <c r="E443" s="263"/>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268</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6" t="s">
        <v>649</v>
      </c>
      <c r="D444" s="262"/>
      <c r="E444" s="263"/>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268</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6" t="s">
        <v>650</v>
      </c>
      <c r="D445" s="262"/>
      <c r="E445" s="263">
        <v>0.05</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268</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x14ac:dyDescent="0.2">
      <c r="A446" s="229" t="s">
        <v>201</v>
      </c>
      <c r="B446" s="230" t="s">
        <v>139</v>
      </c>
      <c r="C446" s="253" t="s">
        <v>140</v>
      </c>
      <c r="D446" s="231"/>
      <c r="E446" s="232"/>
      <c r="F446" s="233"/>
      <c r="G446" s="233">
        <f>SUMIF(AG447:AG456,"&lt;&gt;NOR",G447:G456)</f>
        <v>0</v>
      </c>
      <c r="H446" s="233"/>
      <c r="I446" s="233">
        <f>SUM(I447:I456)</f>
        <v>0</v>
      </c>
      <c r="J446" s="233"/>
      <c r="K446" s="233">
        <f>SUM(K447:K456)</f>
        <v>0</v>
      </c>
      <c r="L446" s="233"/>
      <c r="M446" s="233">
        <f>SUM(M447:M456)</f>
        <v>0</v>
      </c>
      <c r="N446" s="232"/>
      <c r="O446" s="232">
        <f>SUM(O447:O456)</f>
        <v>0</v>
      </c>
      <c r="P446" s="232"/>
      <c r="Q446" s="232">
        <f>SUM(Q447:Q456)</f>
        <v>2.42</v>
      </c>
      <c r="R446" s="233"/>
      <c r="S446" s="233"/>
      <c r="T446" s="234"/>
      <c r="U446" s="228"/>
      <c r="V446" s="228">
        <f>SUM(V447:V456)</f>
        <v>48.74</v>
      </c>
      <c r="W446" s="228"/>
      <c r="X446" s="228"/>
      <c r="Y446" s="228"/>
      <c r="AG446" t="s">
        <v>202</v>
      </c>
    </row>
    <row r="447" spans="1:60" outlineLevel="1" x14ac:dyDescent="0.2">
      <c r="A447" s="236">
        <v>91</v>
      </c>
      <c r="B447" s="237" t="s">
        <v>651</v>
      </c>
      <c r="C447" s="254" t="s">
        <v>652</v>
      </c>
      <c r="D447" s="238" t="s">
        <v>350</v>
      </c>
      <c r="E447" s="239">
        <v>3.4</v>
      </c>
      <c r="F447" s="240"/>
      <c r="G447" s="241">
        <f>ROUND(E447*F447,2)</f>
        <v>0</v>
      </c>
      <c r="H447" s="240"/>
      <c r="I447" s="241">
        <f>ROUND(E447*H447,2)</f>
        <v>0</v>
      </c>
      <c r="J447" s="240"/>
      <c r="K447" s="241">
        <f>ROUND(E447*J447,2)</f>
        <v>0</v>
      </c>
      <c r="L447" s="241">
        <v>15</v>
      </c>
      <c r="M447" s="241">
        <f>G447*(1+L447/100)</f>
        <v>0</v>
      </c>
      <c r="N447" s="239">
        <v>0</v>
      </c>
      <c r="O447" s="239">
        <f>ROUND(E447*N447,2)</f>
        <v>0</v>
      </c>
      <c r="P447" s="239">
        <v>1E-3</v>
      </c>
      <c r="Q447" s="239">
        <f>ROUND(E447*P447,2)</f>
        <v>0</v>
      </c>
      <c r="R447" s="241" t="s">
        <v>653</v>
      </c>
      <c r="S447" s="241" t="s">
        <v>206</v>
      </c>
      <c r="T447" s="242" t="s">
        <v>206</v>
      </c>
      <c r="U447" s="224">
        <v>0.03</v>
      </c>
      <c r="V447" s="224">
        <f>ROUND(E447*U447,2)</f>
        <v>0.1</v>
      </c>
      <c r="W447" s="224"/>
      <c r="X447" s="224" t="s">
        <v>263</v>
      </c>
      <c r="Y447" s="224" t="s">
        <v>209</v>
      </c>
      <c r="Z447" s="214"/>
      <c r="AA447" s="214"/>
      <c r="AB447" s="214"/>
      <c r="AC447" s="214"/>
      <c r="AD447" s="214"/>
      <c r="AE447" s="214"/>
      <c r="AF447" s="214"/>
      <c r="AG447" s="214" t="s">
        <v>264</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66" t="s">
        <v>267</v>
      </c>
      <c r="D448" s="262"/>
      <c r="E448" s="263"/>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268</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6" t="s">
        <v>654</v>
      </c>
      <c r="D449" s="262"/>
      <c r="E449" s="263">
        <v>3.4</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268</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36">
        <v>92</v>
      </c>
      <c r="B450" s="237" t="s">
        <v>655</v>
      </c>
      <c r="C450" s="254" t="s">
        <v>656</v>
      </c>
      <c r="D450" s="238" t="s">
        <v>290</v>
      </c>
      <c r="E450" s="239">
        <v>270.22000000000003</v>
      </c>
      <c r="F450" s="240"/>
      <c r="G450" s="241">
        <f>ROUND(E450*F450,2)</f>
        <v>0</v>
      </c>
      <c r="H450" s="240"/>
      <c r="I450" s="241">
        <f>ROUND(E450*H450,2)</f>
        <v>0</v>
      </c>
      <c r="J450" s="240"/>
      <c r="K450" s="241">
        <f>ROUND(E450*J450,2)</f>
        <v>0</v>
      </c>
      <c r="L450" s="241">
        <v>15</v>
      </c>
      <c r="M450" s="241">
        <f>G450*(1+L450/100)</f>
        <v>0</v>
      </c>
      <c r="N450" s="239">
        <v>0</v>
      </c>
      <c r="O450" s="239">
        <f>ROUND(E450*N450,2)</f>
        <v>0</v>
      </c>
      <c r="P450" s="239">
        <v>8.9499999999999996E-3</v>
      </c>
      <c r="Q450" s="239">
        <f>ROUND(E450*P450,2)</f>
        <v>2.42</v>
      </c>
      <c r="R450" s="241" t="s">
        <v>653</v>
      </c>
      <c r="S450" s="241" t="s">
        <v>206</v>
      </c>
      <c r="T450" s="242" t="s">
        <v>206</v>
      </c>
      <c r="U450" s="224">
        <v>0.18</v>
      </c>
      <c r="V450" s="224">
        <f>ROUND(E450*U450,2)</f>
        <v>48.64</v>
      </c>
      <c r="W450" s="224"/>
      <c r="X450" s="224" t="s">
        <v>263</v>
      </c>
      <c r="Y450" s="224" t="s">
        <v>209</v>
      </c>
      <c r="Z450" s="214"/>
      <c r="AA450" s="214"/>
      <c r="AB450" s="214"/>
      <c r="AC450" s="214"/>
      <c r="AD450" s="214"/>
      <c r="AE450" s="214"/>
      <c r="AF450" s="214"/>
      <c r="AG450" s="214" t="s">
        <v>264</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5" t="s">
        <v>657</v>
      </c>
      <c r="D451" s="264"/>
      <c r="E451" s="264"/>
      <c r="F451" s="264"/>
      <c r="G451" s="26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266</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57" t="s">
        <v>658</v>
      </c>
      <c r="D452" s="252"/>
      <c r="E452" s="252"/>
      <c r="F452" s="252"/>
      <c r="G452" s="252"/>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212</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66" t="s">
        <v>267</v>
      </c>
      <c r="D453" s="262"/>
      <c r="E453" s="263"/>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268</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6" t="s">
        <v>372</v>
      </c>
      <c r="D454" s="262"/>
      <c r="E454" s="263"/>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268</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6" t="s">
        <v>384</v>
      </c>
      <c r="D455" s="262"/>
      <c r="E455" s="263">
        <v>146.24</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268</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6" t="s">
        <v>385</v>
      </c>
      <c r="D456" s="262"/>
      <c r="E456" s="263">
        <v>123.98</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268</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x14ac:dyDescent="0.2">
      <c r="A457" s="229" t="s">
        <v>201</v>
      </c>
      <c r="B457" s="230" t="s">
        <v>141</v>
      </c>
      <c r="C457" s="253" t="s">
        <v>142</v>
      </c>
      <c r="D457" s="231"/>
      <c r="E457" s="232"/>
      <c r="F457" s="233"/>
      <c r="G457" s="233">
        <f>SUMIF(AG458:AG468,"&lt;&gt;NOR",G458:G468)</f>
        <v>0</v>
      </c>
      <c r="H457" s="233"/>
      <c r="I457" s="233">
        <f>SUM(I458:I468)</f>
        <v>0</v>
      </c>
      <c r="J457" s="233"/>
      <c r="K457" s="233">
        <f>SUM(K458:K468)</f>
        <v>0</v>
      </c>
      <c r="L457" s="233"/>
      <c r="M457" s="233">
        <f>SUM(M458:M468)</f>
        <v>0</v>
      </c>
      <c r="N457" s="232"/>
      <c r="O457" s="232">
        <f>SUM(O458:O468)</f>
        <v>0</v>
      </c>
      <c r="P457" s="232"/>
      <c r="Q457" s="232">
        <f>SUM(Q458:Q468)</f>
        <v>6.0000000000000005E-2</v>
      </c>
      <c r="R457" s="233"/>
      <c r="S457" s="233"/>
      <c r="T457" s="234"/>
      <c r="U457" s="228"/>
      <c r="V457" s="228">
        <f>SUM(V458:V468)</f>
        <v>12.830000000000002</v>
      </c>
      <c r="W457" s="228"/>
      <c r="X457" s="228"/>
      <c r="Y457" s="228"/>
      <c r="AG457" t="s">
        <v>202</v>
      </c>
    </row>
    <row r="458" spans="1:60" ht="22.5" outlineLevel="1" x14ac:dyDescent="0.2">
      <c r="A458" s="236">
        <v>93</v>
      </c>
      <c r="B458" s="237" t="s">
        <v>659</v>
      </c>
      <c r="C458" s="254" t="s">
        <v>660</v>
      </c>
      <c r="D458" s="238" t="s">
        <v>290</v>
      </c>
      <c r="E458" s="239">
        <v>25.75</v>
      </c>
      <c r="F458" s="240"/>
      <c r="G458" s="241">
        <f>ROUND(E458*F458,2)</f>
        <v>0</v>
      </c>
      <c r="H458" s="240"/>
      <c r="I458" s="241">
        <f>ROUND(E458*H458,2)</f>
        <v>0</v>
      </c>
      <c r="J458" s="240"/>
      <c r="K458" s="241">
        <f>ROUND(E458*J458,2)</f>
        <v>0</v>
      </c>
      <c r="L458" s="241">
        <v>15</v>
      </c>
      <c r="M458" s="241">
        <f>G458*(1+L458/100)</f>
        <v>0</v>
      </c>
      <c r="N458" s="239">
        <v>0</v>
      </c>
      <c r="O458" s="239">
        <f>ROUND(E458*N458,2)</f>
        <v>0</v>
      </c>
      <c r="P458" s="239">
        <v>1E-3</v>
      </c>
      <c r="Q458" s="239">
        <f>ROUND(E458*P458,2)</f>
        <v>0.03</v>
      </c>
      <c r="R458" s="241" t="s">
        <v>653</v>
      </c>
      <c r="S458" s="241" t="s">
        <v>206</v>
      </c>
      <c r="T458" s="242" t="s">
        <v>206</v>
      </c>
      <c r="U458" s="224">
        <v>0.255</v>
      </c>
      <c r="V458" s="224">
        <f>ROUND(E458*U458,2)</f>
        <v>6.57</v>
      </c>
      <c r="W458" s="224"/>
      <c r="X458" s="224" t="s">
        <v>263</v>
      </c>
      <c r="Y458" s="224" t="s">
        <v>209</v>
      </c>
      <c r="Z458" s="214"/>
      <c r="AA458" s="214"/>
      <c r="AB458" s="214"/>
      <c r="AC458" s="214"/>
      <c r="AD458" s="214"/>
      <c r="AE458" s="214"/>
      <c r="AF458" s="214"/>
      <c r="AG458" s="214" t="s">
        <v>264</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2" x14ac:dyDescent="0.2">
      <c r="A459" s="221"/>
      <c r="B459" s="222"/>
      <c r="C459" s="266" t="s">
        <v>267</v>
      </c>
      <c r="D459" s="262"/>
      <c r="E459" s="263"/>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268</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6" t="s">
        <v>371</v>
      </c>
      <c r="D460" s="262"/>
      <c r="E460" s="263"/>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268</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6" t="s">
        <v>318</v>
      </c>
      <c r="D461" s="262"/>
      <c r="E461" s="263">
        <v>25.75</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268</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ht="22.5" outlineLevel="1" x14ac:dyDescent="0.2">
      <c r="A462" s="236">
        <v>94</v>
      </c>
      <c r="B462" s="237" t="s">
        <v>661</v>
      </c>
      <c r="C462" s="254" t="s">
        <v>662</v>
      </c>
      <c r="D462" s="238" t="s">
        <v>290</v>
      </c>
      <c r="E462" s="239">
        <v>16.309999999999999</v>
      </c>
      <c r="F462" s="240"/>
      <c r="G462" s="241">
        <f>ROUND(E462*F462,2)</f>
        <v>0</v>
      </c>
      <c r="H462" s="240"/>
      <c r="I462" s="241">
        <f>ROUND(E462*H462,2)</f>
        <v>0</v>
      </c>
      <c r="J462" s="240"/>
      <c r="K462" s="241">
        <f>ROUND(E462*J462,2)</f>
        <v>0</v>
      </c>
      <c r="L462" s="241">
        <v>15</v>
      </c>
      <c r="M462" s="241">
        <f>G462*(1+L462/100)</f>
        <v>0</v>
      </c>
      <c r="N462" s="239">
        <v>0</v>
      </c>
      <c r="O462" s="239">
        <f>ROUND(E462*N462,2)</f>
        <v>0</v>
      </c>
      <c r="P462" s="239">
        <v>1E-3</v>
      </c>
      <c r="Q462" s="239">
        <f>ROUND(E462*P462,2)</f>
        <v>0.02</v>
      </c>
      <c r="R462" s="241" t="s">
        <v>653</v>
      </c>
      <c r="S462" s="241" t="s">
        <v>206</v>
      </c>
      <c r="T462" s="242" t="s">
        <v>206</v>
      </c>
      <c r="U462" s="224">
        <v>0.26800000000000002</v>
      </c>
      <c r="V462" s="224">
        <f>ROUND(E462*U462,2)</f>
        <v>4.37</v>
      </c>
      <c r="W462" s="224"/>
      <c r="X462" s="224" t="s">
        <v>263</v>
      </c>
      <c r="Y462" s="224" t="s">
        <v>209</v>
      </c>
      <c r="Z462" s="214"/>
      <c r="AA462" s="214"/>
      <c r="AB462" s="214"/>
      <c r="AC462" s="214"/>
      <c r="AD462" s="214"/>
      <c r="AE462" s="214"/>
      <c r="AF462" s="214"/>
      <c r="AG462" s="214" t="s">
        <v>264</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66" t="s">
        <v>267</v>
      </c>
      <c r="D463" s="262"/>
      <c r="E463" s="263"/>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268</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6" t="s">
        <v>364</v>
      </c>
      <c r="D464" s="262"/>
      <c r="E464" s="263"/>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268</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6" t="s">
        <v>321</v>
      </c>
      <c r="D465" s="262"/>
      <c r="E465" s="263">
        <v>16.309999999999999</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268</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ht="22.5" outlineLevel="1" x14ac:dyDescent="0.2">
      <c r="A466" s="236">
        <v>95</v>
      </c>
      <c r="B466" s="237" t="s">
        <v>663</v>
      </c>
      <c r="C466" s="254" t="s">
        <v>664</v>
      </c>
      <c r="D466" s="238" t="s">
        <v>290</v>
      </c>
      <c r="E466" s="239">
        <v>6.72</v>
      </c>
      <c r="F466" s="240"/>
      <c r="G466" s="241">
        <f>ROUND(E466*F466,2)</f>
        <v>0</v>
      </c>
      <c r="H466" s="240"/>
      <c r="I466" s="241">
        <f>ROUND(E466*H466,2)</f>
        <v>0</v>
      </c>
      <c r="J466" s="240"/>
      <c r="K466" s="241">
        <f>ROUND(E466*J466,2)</f>
        <v>0</v>
      </c>
      <c r="L466" s="241">
        <v>15</v>
      </c>
      <c r="M466" s="241">
        <f>G466*(1+L466/100)</f>
        <v>0</v>
      </c>
      <c r="N466" s="239">
        <v>0</v>
      </c>
      <c r="O466" s="239">
        <f>ROUND(E466*N466,2)</f>
        <v>0</v>
      </c>
      <c r="P466" s="239">
        <v>1E-3</v>
      </c>
      <c r="Q466" s="239">
        <f>ROUND(E466*P466,2)</f>
        <v>0.01</v>
      </c>
      <c r="R466" s="241" t="s">
        <v>653</v>
      </c>
      <c r="S466" s="241" t="s">
        <v>206</v>
      </c>
      <c r="T466" s="242" t="s">
        <v>206</v>
      </c>
      <c r="U466" s="224">
        <v>0.28100000000000003</v>
      </c>
      <c r="V466" s="224">
        <f>ROUND(E466*U466,2)</f>
        <v>1.89</v>
      </c>
      <c r="W466" s="224"/>
      <c r="X466" s="224" t="s">
        <v>263</v>
      </c>
      <c r="Y466" s="224" t="s">
        <v>209</v>
      </c>
      <c r="Z466" s="214"/>
      <c r="AA466" s="214"/>
      <c r="AB466" s="214"/>
      <c r="AC466" s="214"/>
      <c r="AD466" s="214"/>
      <c r="AE466" s="214"/>
      <c r="AF466" s="214"/>
      <c r="AG466" s="214" t="s">
        <v>264</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2" x14ac:dyDescent="0.2">
      <c r="A467" s="221"/>
      <c r="B467" s="222"/>
      <c r="C467" s="266" t="s">
        <v>267</v>
      </c>
      <c r="D467" s="262"/>
      <c r="E467" s="263"/>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268</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6" t="s">
        <v>665</v>
      </c>
      <c r="D468" s="262"/>
      <c r="E468" s="263">
        <v>6.72</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268</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x14ac:dyDescent="0.2">
      <c r="A469" s="229" t="s">
        <v>201</v>
      </c>
      <c r="B469" s="230" t="s">
        <v>147</v>
      </c>
      <c r="C469" s="253" t="s">
        <v>148</v>
      </c>
      <c r="D469" s="231"/>
      <c r="E469" s="232"/>
      <c r="F469" s="233"/>
      <c r="G469" s="233">
        <f>SUMIF(AG470:AG476,"&lt;&gt;NOR",G470:G476)</f>
        <v>0</v>
      </c>
      <c r="H469" s="233"/>
      <c r="I469" s="233">
        <f>SUM(I470:I476)</f>
        <v>0</v>
      </c>
      <c r="J469" s="233"/>
      <c r="K469" s="233">
        <f>SUM(K470:K476)</f>
        <v>0</v>
      </c>
      <c r="L469" s="233"/>
      <c r="M469" s="233">
        <f>SUM(M470:M476)</f>
        <v>0</v>
      </c>
      <c r="N469" s="232"/>
      <c r="O469" s="232">
        <f>SUM(O470:O476)</f>
        <v>0</v>
      </c>
      <c r="P469" s="232"/>
      <c r="Q469" s="232">
        <f>SUM(Q470:Q476)</f>
        <v>0</v>
      </c>
      <c r="R469" s="233"/>
      <c r="S469" s="233"/>
      <c r="T469" s="234"/>
      <c r="U469" s="228"/>
      <c r="V469" s="228">
        <f>SUM(V470:V476)</f>
        <v>2.15</v>
      </c>
      <c r="W469" s="228"/>
      <c r="X469" s="228"/>
      <c r="Y469" s="228"/>
      <c r="AG469" t="s">
        <v>202</v>
      </c>
    </row>
    <row r="470" spans="1:60" ht="22.5" outlineLevel="1" x14ac:dyDescent="0.2">
      <c r="A470" s="236">
        <v>96</v>
      </c>
      <c r="B470" s="237" t="s">
        <v>666</v>
      </c>
      <c r="C470" s="254" t="s">
        <v>667</v>
      </c>
      <c r="D470" s="238" t="s">
        <v>290</v>
      </c>
      <c r="E470" s="239">
        <v>2.7</v>
      </c>
      <c r="F470" s="240"/>
      <c r="G470" s="241">
        <f>ROUND(E470*F470,2)</f>
        <v>0</v>
      </c>
      <c r="H470" s="240"/>
      <c r="I470" s="241">
        <f>ROUND(E470*H470,2)</f>
        <v>0</v>
      </c>
      <c r="J470" s="240"/>
      <c r="K470" s="241">
        <f>ROUND(E470*J470,2)</f>
        <v>0</v>
      </c>
      <c r="L470" s="241">
        <v>15</v>
      </c>
      <c r="M470" s="241">
        <f>G470*(1+L470/100)</f>
        <v>0</v>
      </c>
      <c r="N470" s="239">
        <v>1.2600000000000001E-3</v>
      </c>
      <c r="O470" s="239">
        <f>ROUND(E470*N470,2)</f>
        <v>0</v>
      </c>
      <c r="P470" s="239">
        <v>0</v>
      </c>
      <c r="Q470" s="239">
        <f>ROUND(E470*P470,2)</f>
        <v>0</v>
      </c>
      <c r="R470" s="241" t="s">
        <v>668</v>
      </c>
      <c r="S470" s="241" t="s">
        <v>206</v>
      </c>
      <c r="T470" s="242" t="s">
        <v>206</v>
      </c>
      <c r="U470" s="224">
        <v>0.79500000000000004</v>
      </c>
      <c r="V470" s="224">
        <f>ROUND(E470*U470,2)</f>
        <v>2.15</v>
      </c>
      <c r="W470" s="224"/>
      <c r="X470" s="224" t="s">
        <v>263</v>
      </c>
      <c r="Y470" s="224" t="s">
        <v>209</v>
      </c>
      <c r="Z470" s="214"/>
      <c r="AA470" s="214"/>
      <c r="AB470" s="214"/>
      <c r="AC470" s="214"/>
      <c r="AD470" s="214"/>
      <c r="AE470" s="214"/>
      <c r="AF470" s="214"/>
      <c r="AG470" s="214" t="s">
        <v>264</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ht="22.5" outlineLevel="2" x14ac:dyDescent="0.2">
      <c r="A471" s="221"/>
      <c r="B471" s="222"/>
      <c r="C471" s="255" t="s">
        <v>669</v>
      </c>
      <c r="D471" s="243"/>
      <c r="E471" s="243"/>
      <c r="F471" s="243"/>
      <c r="G471" s="243"/>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212</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44" t="str">
        <f>C471</f>
        <v>včetně montáže, dodávky a demontáže pomocného lešení, aplikace odstraňovače nátěru, dodávka nátěrové hmoty, setření nátěru a následné očištění tlakovou vodou.</v>
      </c>
      <c r="BB471" s="214"/>
      <c r="BC471" s="214"/>
      <c r="BD471" s="214"/>
      <c r="BE471" s="214"/>
      <c r="BF471" s="214"/>
      <c r="BG471" s="214"/>
      <c r="BH471" s="214"/>
    </row>
    <row r="472" spans="1:60" outlineLevel="2" x14ac:dyDescent="0.2">
      <c r="A472" s="221"/>
      <c r="B472" s="222"/>
      <c r="C472" s="266" t="s">
        <v>486</v>
      </c>
      <c r="D472" s="262"/>
      <c r="E472" s="263"/>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268</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6" t="s">
        <v>670</v>
      </c>
      <c r="D473" s="262"/>
      <c r="E473" s="263">
        <v>0.9</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268</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6" t="s">
        <v>671</v>
      </c>
      <c r="D474" s="262"/>
      <c r="E474" s="263">
        <v>0.4</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268</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6" t="s">
        <v>671</v>
      </c>
      <c r="D475" s="262"/>
      <c r="E475" s="263">
        <v>0.4</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268</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6" t="s">
        <v>672</v>
      </c>
      <c r="D476" s="262"/>
      <c r="E476" s="263">
        <v>1</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268</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x14ac:dyDescent="0.2">
      <c r="A477" s="229" t="s">
        <v>201</v>
      </c>
      <c r="B477" s="230" t="s">
        <v>151</v>
      </c>
      <c r="C477" s="253" t="s">
        <v>152</v>
      </c>
      <c r="D477" s="231"/>
      <c r="E477" s="232"/>
      <c r="F477" s="233"/>
      <c r="G477" s="233">
        <f>SUMIF(AG478:AG485,"&lt;&gt;NOR",G478:G485)</f>
        <v>0</v>
      </c>
      <c r="H477" s="233"/>
      <c r="I477" s="233">
        <f>SUM(I478:I485)</f>
        <v>0</v>
      </c>
      <c r="J477" s="233"/>
      <c r="K477" s="233">
        <f>SUM(K478:K485)</f>
        <v>0</v>
      </c>
      <c r="L477" s="233"/>
      <c r="M477" s="233">
        <f>SUM(M478:M485)</f>
        <v>0</v>
      </c>
      <c r="N477" s="232"/>
      <c r="O477" s="232">
        <f>SUM(O478:O485)</f>
        <v>0</v>
      </c>
      <c r="P477" s="232"/>
      <c r="Q477" s="232">
        <f>SUM(Q478:Q485)</f>
        <v>0.32</v>
      </c>
      <c r="R477" s="233"/>
      <c r="S477" s="233"/>
      <c r="T477" s="234"/>
      <c r="U477" s="228"/>
      <c r="V477" s="228">
        <f>SUM(V478:V485)</f>
        <v>4.88</v>
      </c>
      <c r="W477" s="228"/>
      <c r="X477" s="228"/>
      <c r="Y477" s="228"/>
      <c r="AG477" t="s">
        <v>202</v>
      </c>
    </row>
    <row r="478" spans="1:60" outlineLevel="1" x14ac:dyDescent="0.2">
      <c r="A478" s="236">
        <v>97</v>
      </c>
      <c r="B478" s="237" t="s">
        <v>673</v>
      </c>
      <c r="C478" s="254" t="s">
        <v>674</v>
      </c>
      <c r="D478" s="238" t="s">
        <v>290</v>
      </c>
      <c r="E478" s="239">
        <v>8.5</v>
      </c>
      <c r="F478" s="240"/>
      <c r="G478" s="241">
        <f>ROUND(E478*F478,2)</f>
        <v>0</v>
      </c>
      <c r="H478" s="240"/>
      <c r="I478" s="241">
        <f>ROUND(E478*H478,2)</f>
        <v>0</v>
      </c>
      <c r="J478" s="240"/>
      <c r="K478" s="241">
        <f>ROUND(E478*J478,2)</f>
        <v>0</v>
      </c>
      <c r="L478" s="241">
        <v>15</v>
      </c>
      <c r="M478" s="241">
        <f>G478*(1+L478/100)</f>
        <v>0</v>
      </c>
      <c r="N478" s="239">
        <v>0</v>
      </c>
      <c r="O478" s="239">
        <f>ROUND(E478*N478,2)</f>
        <v>0</v>
      </c>
      <c r="P478" s="239">
        <v>2.1999999999999999E-2</v>
      </c>
      <c r="Q478" s="239">
        <f>ROUND(E478*P478,2)</f>
        <v>0.19</v>
      </c>
      <c r="R478" s="241" t="s">
        <v>675</v>
      </c>
      <c r="S478" s="241" t="s">
        <v>206</v>
      </c>
      <c r="T478" s="242" t="s">
        <v>206</v>
      </c>
      <c r="U478" s="224">
        <v>0.32500000000000001</v>
      </c>
      <c r="V478" s="224">
        <f>ROUND(E478*U478,2)</f>
        <v>2.76</v>
      </c>
      <c r="W478" s="224"/>
      <c r="X478" s="224" t="s">
        <v>263</v>
      </c>
      <c r="Y478" s="224" t="s">
        <v>209</v>
      </c>
      <c r="Z478" s="214"/>
      <c r="AA478" s="214"/>
      <c r="AB478" s="214"/>
      <c r="AC478" s="214"/>
      <c r="AD478" s="214"/>
      <c r="AE478" s="214"/>
      <c r="AF478" s="214"/>
      <c r="AG478" s="214" t="s">
        <v>264</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6" t="s">
        <v>343</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268</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6" t="s">
        <v>676</v>
      </c>
      <c r="D480" s="262"/>
      <c r="E480" s="263">
        <v>8.5</v>
      </c>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268</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ht="22.5" outlineLevel="1" x14ac:dyDescent="0.2">
      <c r="A481" s="236">
        <v>98</v>
      </c>
      <c r="B481" s="237" t="s">
        <v>677</v>
      </c>
      <c r="C481" s="254" t="s">
        <v>678</v>
      </c>
      <c r="D481" s="238" t="s">
        <v>290</v>
      </c>
      <c r="E481" s="239">
        <v>8.5</v>
      </c>
      <c r="F481" s="240"/>
      <c r="G481" s="241">
        <f>ROUND(E481*F481,2)</f>
        <v>0</v>
      </c>
      <c r="H481" s="240"/>
      <c r="I481" s="241">
        <f>ROUND(E481*H481,2)</f>
        <v>0</v>
      </c>
      <c r="J481" s="240"/>
      <c r="K481" s="241">
        <f>ROUND(E481*J481,2)</f>
        <v>0</v>
      </c>
      <c r="L481" s="241">
        <v>15</v>
      </c>
      <c r="M481" s="241">
        <f>G481*(1+L481/100)</f>
        <v>0</v>
      </c>
      <c r="N481" s="239">
        <v>0</v>
      </c>
      <c r="O481" s="239">
        <f>ROUND(E481*N481,2)</f>
        <v>0</v>
      </c>
      <c r="P481" s="239">
        <v>0</v>
      </c>
      <c r="Q481" s="239">
        <f>ROUND(E481*P481,2)</f>
        <v>0</v>
      </c>
      <c r="R481" s="241" t="s">
        <v>675</v>
      </c>
      <c r="S481" s="241" t="s">
        <v>206</v>
      </c>
      <c r="T481" s="242" t="s">
        <v>206</v>
      </c>
      <c r="U481" s="224">
        <v>0.04</v>
      </c>
      <c r="V481" s="224">
        <f>ROUND(E481*U481,2)</f>
        <v>0.34</v>
      </c>
      <c r="W481" s="224"/>
      <c r="X481" s="224" t="s">
        <v>263</v>
      </c>
      <c r="Y481" s="224" t="s">
        <v>209</v>
      </c>
      <c r="Z481" s="214"/>
      <c r="AA481" s="214"/>
      <c r="AB481" s="214"/>
      <c r="AC481" s="214"/>
      <c r="AD481" s="214"/>
      <c r="AE481" s="214"/>
      <c r="AF481" s="214"/>
      <c r="AG481" s="214" t="s">
        <v>264</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2" x14ac:dyDescent="0.2">
      <c r="A482" s="221"/>
      <c r="B482" s="222"/>
      <c r="C482" s="266" t="s">
        <v>679</v>
      </c>
      <c r="D482" s="262"/>
      <c r="E482" s="263">
        <v>8.5</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268</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1" x14ac:dyDescent="0.2">
      <c r="A483" s="236">
        <v>99</v>
      </c>
      <c r="B483" s="237" t="s">
        <v>680</v>
      </c>
      <c r="C483" s="254" t="s">
        <v>681</v>
      </c>
      <c r="D483" s="238" t="s">
        <v>290</v>
      </c>
      <c r="E483" s="239">
        <v>7.4</v>
      </c>
      <c r="F483" s="240"/>
      <c r="G483" s="241">
        <f>ROUND(E483*F483,2)</f>
        <v>0</v>
      </c>
      <c r="H483" s="240"/>
      <c r="I483" s="241">
        <f>ROUND(E483*H483,2)</f>
        <v>0</v>
      </c>
      <c r="J483" s="240"/>
      <c r="K483" s="241">
        <f>ROUND(E483*J483,2)</f>
        <v>0</v>
      </c>
      <c r="L483" s="241">
        <v>15</v>
      </c>
      <c r="M483" s="241">
        <f>G483*(1+L483/100)</f>
        <v>0</v>
      </c>
      <c r="N483" s="239">
        <v>0</v>
      </c>
      <c r="O483" s="239">
        <f>ROUND(E483*N483,2)</f>
        <v>0</v>
      </c>
      <c r="P483" s="239">
        <v>1.7999999999999999E-2</v>
      </c>
      <c r="Q483" s="239">
        <f>ROUND(E483*P483,2)</f>
        <v>0.13</v>
      </c>
      <c r="R483" s="241" t="s">
        <v>675</v>
      </c>
      <c r="S483" s="241" t="s">
        <v>206</v>
      </c>
      <c r="T483" s="242" t="s">
        <v>206</v>
      </c>
      <c r="U483" s="224">
        <v>0.24</v>
      </c>
      <c r="V483" s="224">
        <f>ROUND(E483*U483,2)</f>
        <v>1.78</v>
      </c>
      <c r="W483" s="224"/>
      <c r="X483" s="224" t="s">
        <v>263</v>
      </c>
      <c r="Y483" s="224" t="s">
        <v>209</v>
      </c>
      <c r="Z483" s="214"/>
      <c r="AA483" s="214"/>
      <c r="AB483" s="214"/>
      <c r="AC483" s="214"/>
      <c r="AD483" s="214"/>
      <c r="AE483" s="214"/>
      <c r="AF483" s="214"/>
      <c r="AG483" s="214" t="s">
        <v>264</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2" x14ac:dyDescent="0.2">
      <c r="A484" s="221"/>
      <c r="B484" s="222"/>
      <c r="C484" s="266" t="s">
        <v>343</v>
      </c>
      <c r="D484" s="262"/>
      <c r="E484" s="263"/>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268</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6" t="s">
        <v>682</v>
      </c>
      <c r="D485" s="262"/>
      <c r="E485" s="263">
        <v>7.4</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268</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x14ac:dyDescent="0.2">
      <c r="A486" s="229" t="s">
        <v>201</v>
      </c>
      <c r="B486" s="230" t="s">
        <v>167</v>
      </c>
      <c r="C486" s="253" t="s">
        <v>168</v>
      </c>
      <c r="D486" s="231"/>
      <c r="E486" s="232"/>
      <c r="F486" s="233"/>
      <c r="G486" s="233">
        <f>SUMIF(AG487:AG602,"&lt;&gt;NOR",G487:G602)</f>
        <v>0</v>
      </c>
      <c r="H486" s="233"/>
      <c r="I486" s="233">
        <f>SUM(I487:I602)</f>
        <v>0</v>
      </c>
      <c r="J486" s="233"/>
      <c r="K486" s="233">
        <f>SUM(K487:K602)</f>
        <v>0</v>
      </c>
      <c r="L486" s="233"/>
      <c r="M486" s="233">
        <f>SUM(M487:M602)</f>
        <v>0</v>
      </c>
      <c r="N486" s="232"/>
      <c r="O486" s="232">
        <f>SUM(O487:O602)</f>
        <v>0</v>
      </c>
      <c r="P486" s="232"/>
      <c r="Q486" s="232">
        <f>SUM(Q487:Q602)</f>
        <v>0</v>
      </c>
      <c r="R486" s="233"/>
      <c r="S486" s="233"/>
      <c r="T486" s="234"/>
      <c r="U486" s="228"/>
      <c r="V486" s="228">
        <f>SUM(V487:V602)</f>
        <v>399.52</v>
      </c>
      <c r="W486" s="228"/>
      <c r="X486" s="228"/>
      <c r="Y486" s="228"/>
      <c r="AG486" t="s">
        <v>202</v>
      </c>
    </row>
    <row r="487" spans="1:60" ht="22.5" outlineLevel="1" x14ac:dyDescent="0.2">
      <c r="A487" s="236">
        <v>100</v>
      </c>
      <c r="B487" s="237" t="s">
        <v>683</v>
      </c>
      <c r="C487" s="254" t="s">
        <v>684</v>
      </c>
      <c r="D487" s="238" t="s">
        <v>530</v>
      </c>
      <c r="E487" s="239">
        <v>84.215739999999997</v>
      </c>
      <c r="F487" s="240"/>
      <c r="G487" s="241">
        <f>ROUND(E487*F487,2)</f>
        <v>0</v>
      </c>
      <c r="H487" s="240"/>
      <c r="I487" s="241">
        <f>ROUND(E487*H487,2)</f>
        <v>0</v>
      </c>
      <c r="J487" s="240"/>
      <c r="K487" s="241">
        <f>ROUND(E487*J487,2)</f>
        <v>0</v>
      </c>
      <c r="L487" s="241">
        <v>15</v>
      </c>
      <c r="M487" s="241">
        <f>G487*(1+L487/100)</f>
        <v>0</v>
      </c>
      <c r="N487" s="239">
        <v>0</v>
      </c>
      <c r="O487" s="239">
        <f>ROUND(E487*N487,2)</f>
        <v>0</v>
      </c>
      <c r="P487" s="239">
        <v>0</v>
      </c>
      <c r="Q487" s="239">
        <f>ROUND(E487*P487,2)</f>
        <v>0</v>
      </c>
      <c r="R487" s="241" t="s">
        <v>326</v>
      </c>
      <c r="S487" s="241" t="s">
        <v>206</v>
      </c>
      <c r="T487" s="242" t="s">
        <v>206</v>
      </c>
      <c r="U487" s="224">
        <v>0.93300000000000005</v>
      </c>
      <c r="V487" s="224">
        <f>ROUND(E487*U487,2)</f>
        <v>78.569999999999993</v>
      </c>
      <c r="W487" s="224"/>
      <c r="X487" s="224" t="s">
        <v>263</v>
      </c>
      <c r="Y487" s="224" t="s">
        <v>209</v>
      </c>
      <c r="Z487" s="214"/>
      <c r="AA487" s="214"/>
      <c r="AB487" s="214"/>
      <c r="AC487" s="214"/>
      <c r="AD487" s="214"/>
      <c r="AE487" s="214"/>
      <c r="AF487" s="214"/>
      <c r="AG487" s="214" t="s">
        <v>685</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2" x14ac:dyDescent="0.2">
      <c r="A488" s="221"/>
      <c r="B488" s="222"/>
      <c r="C488" s="266" t="s">
        <v>686</v>
      </c>
      <c r="D488" s="262"/>
      <c r="E488" s="263"/>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268</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ht="22.5" outlineLevel="3" x14ac:dyDescent="0.2">
      <c r="A489" s="221"/>
      <c r="B489" s="222"/>
      <c r="C489" s="266" t="s">
        <v>687</v>
      </c>
      <c r="D489" s="262"/>
      <c r="E489" s="263"/>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268</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ht="22.5" outlineLevel="3" x14ac:dyDescent="0.2">
      <c r="A490" s="221"/>
      <c r="B490" s="222"/>
      <c r="C490" s="266" t="s">
        <v>688</v>
      </c>
      <c r="D490" s="262"/>
      <c r="E490" s="263"/>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268</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6" t="s">
        <v>689</v>
      </c>
      <c r="D491" s="262"/>
      <c r="E491" s="263"/>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268</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6" t="s">
        <v>690</v>
      </c>
      <c r="D492" s="262"/>
      <c r="E492" s="263">
        <v>84.22</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268</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36">
        <v>101</v>
      </c>
      <c r="B493" s="237" t="s">
        <v>691</v>
      </c>
      <c r="C493" s="254" t="s">
        <v>692</v>
      </c>
      <c r="D493" s="238" t="s">
        <v>530</v>
      </c>
      <c r="E493" s="239">
        <v>252.64722</v>
      </c>
      <c r="F493" s="240"/>
      <c r="G493" s="241">
        <f>ROUND(E493*F493,2)</f>
        <v>0</v>
      </c>
      <c r="H493" s="240"/>
      <c r="I493" s="241">
        <f>ROUND(E493*H493,2)</f>
        <v>0</v>
      </c>
      <c r="J493" s="240"/>
      <c r="K493" s="241">
        <f>ROUND(E493*J493,2)</f>
        <v>0</v>
      </c>
      <c r="L493" s="241">
        <v>15</v>
      </c>
      <c r="M493" s="241">
        <f>G493*(1+L493/100)</f>
        <v>0</v>
      </c>
      <c r="N493" s="239">
        <v>0</v>
      </c>
      <c r="O493" s="239">
        <f>ROUND(E493*N493,2)</f>
        <v>0</v>
      </c>
      <c r="P493" s="239">
        <v>0</v>
      </c>
      <c r="Q493" s="239">
        <f>ROUND(E493*P493,2)</f>
        <v>0</v>
      </c>
      <c r="R493" s="241" t="s">
        <v>326</v>
      </c>
      <c r="S493" s="241" t="s">
        <v>206</v>
      </c>
      <c r="T493" s="242" t="s">
        <v>206</v>
      </c>
      <c r="U493" s="224">
        <v>0.65300000000000002</v>
      </c>
      <c r="V493" s="224">
        <f>ROUND(E493*U493,2)</f>
        <v>164.98</v>
      </c>
      <c r="W493" s="224"/>
      <c r="X493" s="224" t="s">
        <v>263</v>
      </c>
      <c r="Y493" s="224" t="s">
        <v>209</v>
      </c>
      <c r="Z493" s="214"/>
      <c r="AA493" s="214"/>
      <c r="AB493" s="214"/>
      <c r="AC493" s="214"/>
      <c r="AD493" s="214"/>
      <c r="AE493" s="214"/>
      <c r="AF493" s="214"/>
      <c r="AG493" s="214" t="s">
        <v>685</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66" t="s">
        <v>686</v>
      </c>
      <c r="D494" s="262"/>
      <c r="E494" s="263"/>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268</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ht="22.5" outlineLevel="3" x14ac:dyDescent="0.2">
      <c r="A495" s="221"/>
      <c r="B495" s="222"/>
      <c r="C495" s="266" t="s">
        <v>687</v>
      </c>
      <c r="D495" s="262"/>
      <c r="E495" s="263"/>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268</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ht="22.5" outlineLevel="3" x14ac:dyDescent="0.2">
      <c r="A496" s="221"/>
      <c r="B496" s="222"/>
      <c r="C496" s="266" t="s">
        <v>688</v>
      </c>
      <c r="D496" s="262"/>
      <c r="E496" s="263"/>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268</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6" t="s">
        <v>689</v>
      </c>
      <c r="D497" s="262"/>
      <c r="E497" s="263"/>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268</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6" t="s">
        <v>693</v>
      </c>
      <c r="D498" s="262"/>
      <c r="E498" s="263">
        <v>252.65</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268</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36">
        <v>102</v>
      </c>
      <c r="B499" s="237" t="s">
        <v>694</v>
      </c>
      <c r="C499" s="254" t="s">
        <v>695</v>
      </c>
      <c r="D499" s="238" t="s">
        <v>530</v>
      </c>
      <c r="E499" s="239">
        <v>84.215739999999997</v>
      </c>
      <c r="F499" s="240"/>
      <c r="G499" s="241">
        <f>ROUND(E499*F499,2)</f>
        <v>0</v>
      </c>
      <c r="H499" s="240"/>
      <c r="I499" s="241">
        <f>ROUND(E499*H499,2)</f>
        <v>0</v>
      </c>
      <c r="J499" s="240"/>
      <c r="K499" s="241">
        <f>ROUND(E499*J499,2)</f>
        <v>0</v>
      </c>
      <c r="L499" s="241">
        <v>15</v>
      </c>
      <c r="M499" s="241">
        <f>G499*(1+L499/100)</f>
        <v>0</v>
      </c>
      <c r="N499" s="239">
        <v>0</v>
      </c>
      <c r="O499" s="239">
        <f>ROUND(E499*N499,2)</f>
        <v>0</v>
      </c>
      <c r="P499" s="239">
        <v>0</v>
      </c>
      <c r="Q499" s="239">
        <f>ROUND(E499*P499,2)</f>
        <v>0</v>
      </c>
      <c r="R499" s="241" t="s">
        <v>326</v>
      </c>
      <c r="S499" s="241" t="s">
        <v>206</v>
      </c>
      <c r="T499" s="242" t="s">
        <v>206</v>
      </c>
      <c r="U499" s="224">
        <v>0.49</v>
      </c>
      <c r="V499" s="224">
        <f>ROUND(E499*U499,2)</f>
        <v>41.27</v>
      </c>
      <c r="W499" s="224"/>
      <c r="X499" s="224" t="s">
        <v>263</v>
      </c>
      <c r="Y499" s="224" t="s">
        <v>209</v>
      </c>
      <c r="Z499" s="214"/>
      <c r="AA499" s="214"/>
      <c r="AB499" s="214"/>
      <c r="AC499" s="214"/>
      <c r="AD499" s="214"/>
      <c r="AE499" s="214"/>
      <c r="AF499" s="214"/>
      <c r="AG499" s="214" t="s">
        <v>685</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2" x14ac:dyDescent="0.2">
      <c r="A500" s="221"/>
      <c r="B500" s="222"/>
      <c r="C500" s="255" t="s">
        <v>696</v>
      </c>
      <c r="D500" s="243"/>
      <c r="E500" s="243"/>
      <c r="F500" s="243"/>
      <c r="G500" s="243"/>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212</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2" x14ac:dyDescent="0.2">
      <c r="A501" s="221"/>
      <c r="B501" s="222"/>
      <c r="C501" s="266" t="s">
        <v>686</v>
      </c>
      <c r="D501" s="262"/>
      <c r="E501" s="263"/>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268</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ht="22.5" outlineLevel="3" x14ac:dyDescent="0.2">
      <c r="A502" s="221"/>
      <c r="B502" s="222"/>
      <c r="C502" s="266" t="s">
        <v>687</v>
      </c>
      <c r="D502" s="262"/>
      <c r="E502" s="263"/>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268</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ht="22.5" outlineLevel="3" x14ac:dyDescent="0.2">
      <c r="A503" s="221"/>
      <c r="B503" s="222"/>
      <c r="C503" s="266" t="s">
        <v>688</v>
      </c>
      <c r="D503" s="262"/>
      <c r="E503" s="263"/>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268</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6" t="s">
        <v>689</v>
      </c>
      <c r="D504" s="262"/>
      <c r="E504" s="263"/>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268</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6" t="s">
        <v>690</v>
      </c>
      <c r="D505" s="262"/>
      <c r="E505" s="263">
        <v>84.22</v>
      </c>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268</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36">
        <v>103</v>
      </c>
      <c r="B506" s="237" t="s">
        <v>697</v>
      </c>
      <c r="C506" s="254" t="s">
        <v>698</v>
      </c>
      <c r="D506" s="238" t="s">
        <v>530</v>
      </c>
      <c r="E506" s="239">
        <v>1600.0990400000001</v>
      </c>
      <c r="F506" s="240"/>
      <c r="G506" s="241">
        <f>ROUND(E506*F506,2)</f>
        <v>0</v>
      </c>
      <c r="H506" s="240"/>
      <c r="I506" s="241">
        <f>ROUND(E506*H506,2)</f>
        <v>0</v>
      </c>
      <c r="J506" s="240"/>
      <c r="K506" s="241">
        <f>ROUND(E506*J506,2)</f>
        <v>0</v>
      </c>
      <c r="L506" s="241">
        <v>15</v>
      </c>
      <c r="M506" s="241">
        <f>G506*(1+L506/100)</f>
        <v>0</v>
      </c>
      <c r="N506" s="239">
        <v>0</v>
      </c>
      <c r="O506" s="239">
        <f>ROUND(E506*N506,2)</f>
        <v>0</v>
      </c>
      <c r="P506" s="239">
        <v>0</v>
      </c>
      <c r="Q506" s="239">
        <f>ROUND(E506*P506,2)</f>
        <v>0</v>
      </c>
      <c r="R506" s="241" t="s">
        <v>326</v>
      </c>
      <c r="S506" s="241" t="s">
        <v>206</v>
      </c>
      <c r="T506" s="242" t="s">
        <v>206</v>
      </c>
      <c r="U506" s="224">
        <v>0</v>
      </c>
      <c r="V506" s="224">
        <f>ROUND(E506*U506,2)</f>
        <v>0</v>
      </c>
      <c r="W506" s="224"/>
      <c r="X506" s="224" t="s">
        <v>263</v>
      </c>
      <c r="Y506" s="224" t="s">
        <v>209</v>
      </c>
      <c r="Z506" s="214"/>
      <c r="AA506" s="214"/>
      <c r="AB506" s="214"/>
      <c r="AC506" s="214"/>
      <c r="AD506" s="214"/>
      <c r="AE506" s="214"/>
      <c r="AF506" s="214"/>
      <c r="AG506" s="214" t="s">
        <v>685</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2" x14ac:dyDescent="0.2">
      <c r="A507" s="221"/>
      <c r="B507" s="222"/>
      <c r="C507" s="266" t="s">
        <v>686</v>
      </c>
      <c r="D507" s="262"/>
      <c r="E507" s="263"/>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268</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ht="22.5" outlineLevel="3" x14ac:dyDescent="0.2">
      <c r="A508" s="221"/>
      <c r="B508" s="222"/>
      <c r="C508" s="266" t="s">
        <v>687</v>
      </c>
      <c r="D508" s="262"/>
      <c r="E508" s="263"/>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268</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ht="22.5" outlineLevel="3" x14ac:dyDescent="0.2">
      <c r="A509" s="221"/>
      <c r="B509" s="222"/>
      <c r="C509" s="266" t="s">
        <v>688</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268</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6" t="s">
        <v>689</v>
      </c>
      <c r="D510" s="262"/>
      <c r="E510" s="263"/>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268</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6" t="s">
        <v>699</v>
      </c>
      <c r="D511" s="262"/>
      <c r="E511" s="263">
        <v>1600.1</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268</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1" x14ac:dyDescent="0.2">
      <c r="A512" s="236">
        <v>104</v>
      </c>
      <c r="B512" s="237" t="s">
        <v>700</v>
      </c>
      <c r="C512" s="254" t="s">
        <v>701</v>
      </c>
      <c r="D512" s="238" t="s">
        <v>530</v>
      </c>
      <c r="E512" s="239">
        <v>84.215739999999997</v>
      </c>
      <c r="F512" s="240"/>
      <c r="G512" s="241">
        <f>ROUND(E512*F512,2)</f>
        <v>0</v>
      </c>
      <c r="H512" s="240"/>
      <c r="I512" s="241">
        <f>ROUND(E512*H512,2)</f>
        <v>0</v>
      </c>
      <c r="J512" s="240"/>
      <c r="K512" s="241">
        <f>ROUND(E512*J512,2)</f>
        <v>0</v>
      </c>
      <c r="L512" s="241">
        <v>15</v>
      </c>
      <c r="M512" s="241">
        <f>G512*(1+L512/100)</f>
        <v>0</v>
      </c>
      <c r="N512" s="239">
        <v>0</v>
      </c>
      <c r="O512" s="239">
        <f>ROUND(E512*N512,2)</f>
        <v>0</v>
      </c>
      <c r="P512" s="239">
        <v>0</v>
      </c>
      <c r="Q512" s="239">
        <f>ROUND(E512*P512,2)</f>
        <v>0</v>
      </c>
      <c r="R512" s="241" t="s">
        <v>326</v>
      </c>
      <c r="S512" s="241" t="s">
        <v>206</v>
      </c>
      <c r="T512" s="242" t="s">
        <v>206</v>
      </c>
      <c r="U512" s="224">
        <v>0.94199999999999995</v>
      </c>
      <c r="V512" s="224">
        <f>ROUND(E512*U512,2)</f>
        <v>79.33</v>
      </c>
      <c r="W512" s="224"/>
      <c r="X512" s="224" t="s">
        <v>263</v>
      </c>
      <c r="Y512" s="224" t="s">
        <v>209</v>
      </c>
      <c r="Z512" s="214"/>
      <c r="AA512" s="214"/>
      <c r="AB512" s="214"/>
      <c r="AC512" s="214"/>
      <c r="AD512" s="214"/>
      <c r="AE512" s="214"/>
      <c r="AF512" s="214"/>
      <c r="AG512" s="214" t="s">
        <v>685</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2" x14ac:dyDescent="0.2">
      <c r="A513" s="221"/>
      <c r="B513" s="222"/>
      <c r="C513" s="266" t="s">
        <v>686</v>
      </c>
      <c r="D513" s="262"/>
      <c r="E513" s="263"/>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268</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ht="22.5" outlineLevel="3" x14ac:dyDescent="0.2">
      <c r="A514" s="221"/>
      <c r="B514" s="222"/>
      <c r="C514" s="266" t="s">
        <v>687</v>
      </c>
      <c r="D514" s="262"/>
      <c r="E514" s="263"/>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268</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ht="22.5" outlineLevel="3" x14ac:dyDescent="0.2">
      <c r="A515" s="221"/>
      <c r="B515" s="222"/>
      <c r="C515" s="266" t="s">
        <v>688</v>
      </c>
      <c r="D515" s="262"/>
      <c r="E515" s="263"/>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268</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6" t="s">
        <v>689</v>
      </c>
      <c r="D516" s="262"/>
      <c r="E516" s="263"/>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268</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6" t="s">
        <v>690</v>
      </c>
      <c r="D517" s="262"/>
      <c r="E517" s="263">
        <v>84.22</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268</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ht="22.5" outlineLevel="1" x14ac:dyDescent="0.2">
      <c r="A518" s="236">
        <v>105</v>
      </c>
      <c r="B518" s="237" t="s">
        <v>702</v>
      </c>
      <c r="C518" s="254" t="s">
        <v>703</v>
      </c>
      <c r="D518" s="238" t="s">
        <v>530</v>
      </c>
      <c r="E518" s="239">
        <v>336.86295999999999</v>
      </c>
      <c r="F518" s="240"/>
      <c r="G518" s="241">
        <f>ROUND(E518*F518,2)</f>
        <v>0</v>
      </c>
      <c r="H518" s="240"/>
      <c r="I518" s="241">
        <f>ROUND(E518*H518,2)</f>
        <v>0</v>
      </c>
      <c r="J518" s="240"/>
      <c r="K518" s="241">
        <f>ROUND(E518*J518,2)</f>
        <v>0</v>
      </c>
      <c r="L518" s="241">
        <v>15</v>
      </c>
      <c r="M518" s="241">
        <f>G518*(1+L518/100)</f>
        <v>0</v>
      </c>
      <c r="N518" s="239">
        <v>0</v>
      </c>
      <c r="O518" s="239">
        <f>ROUND(E518*N518,2)</f>
        <v>0</v>
      </c>
      <c r="P518" s="239">
        <v>0</v>
      </c>
      <c r="Q518" s="239">
        <f>ROUND(E518*P518,2)</f>
        <v>0</v>
      </c>
      <c r="R518" s="241" t="s">
        <v>326</v>
      </c>
      <c r="S518" s="241" t="s">
        <v>206</v>
      </c>
      <c r="T518" s="242" t="s">
        <v>206</v>
      </c>
      <c r="U518" s="224">
        <v>0.105</v>
      </c>
      <c r="V518" s="224">
        <f>ROUND(E518*U518,2)</f>
        <v>35.369999999999997</v>
      </c>
      <c r="W518" s="224"/>
      <c r="X518" s="224" t="s">
        <v>263</v>
      </c>
      <c r="Y518" s="224" t="s">
        <v>209</v>
      </c>
      <c r="Z518" s="214"/>
      <c r="AA518" s="214"/>
      <c r="AB518" s="214"/>
      <c r="AC518" s="214"/>
      <c r="AD518" s="214"/>
      <c r="AE518" s="214"/>
      <c r="AF518" s="214"/>
      <c r="AG518" s="214" t="s">
        <v>685</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6" t="s">
        <v>686</v>
      </c>
      <c r="D519" s="262"/>
      <c r="E519" s="263"/>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268</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ht="22.5" outlineLevel="3" x14ac:dyDescent="0.2">
      <c r="A520" s="221"/>
      <c r="B520" s="222"/>
      <c r="C520" s="266" t="s">
        <v>687</v>
      </c>
      <c r="D520" s="262"/>
      <c r="E520" s="263"/>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268</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ht="22.5" outlineLevel="3" x14ac:dyDescent="0.2">
      <c r="A521" s="221"/>
      <c r="B521" s="222"/>
      <c r="C521" s="266" t="s">
        <v>688</v>
      </c>
      <c r="D521" s="262"/>
      <c r="E521" s="263"/>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268</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6" t="s">
        <v>689</v>
      </c>
      <c r="D522" s="262"/>
      <c r="E522" s="263"/>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268</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6" t="s">
        <v>704</v>
      </c>
      <c r="D523" s="262"/>
      <c r="E523" s="263">
        <v>336.86</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268</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1" x14ac:dyDescent="0.2">
      <c r="A524" s="236">
        <v>106</v>
      </c>
      <c r="B524" s="237" t="s">
        <v>705</v>
      </c>
      <c r="C524" s="254" t="s">
        <v>706</v>
      </c>
      <c r="D524" s="238" t="s">
        <v>530</v>
      </c>
      <c r="E524" s="239">
        <v>6.1163999999999996</v>
      </c>
      <c r="F524" s="240"/>
      <c r="G524" s="241">
        <f>ROUND(E524*F524,2)</f>
        <v>0</v>
      </c>
      <c r="H524" s="240"/>
      <c r="I524" s="241">
        <f>ROUND(E524*H524,2)</f>
        <v>0</v>
      </c>
      <c r="J524" s="240"/>
      <c r="K524" s="241">
        <f>ROUND(E524*J524,2)</f>
        <v>0</v>
      </c>
      <c r="L524" s="241">
        <v>15</v>
      </c>
      <c r="M524" s="241">
        <f>G524*(1+L524/100)</f>
        <v>0</v>
      </c>
      <c r="N524" s="239">
        <v>0</v>
      </c>
      <c r="O524" s="239">
        <f>ROUND(E524*N524,2)</f>
        <v>0</v>
      </c>
      <c r="P524" s="239">
        <v>0</v>
      </c>
      <c r="Q524" s="239">
        <f>ROUND(E524*P524,2)</f>
        <v>0</v>
      </c>
      <c r="R524" s="241" t="s">
        <v>326</v>
      </c>
      <c r="S524" s="241" t="s">
        <v>206</v>
      </c>
      <c r="T524" s="242" t="s">
        <v>206</v>
      </c>
      <c r="U524" s="224">
        <v>0</v>
      </c>
      <c r="V524" s="224">
        <f>ROUND(E524*U524,2)</f>
        <v>0</v>
      </c>
      <c r="W524" s="224"/>
      <c r="X524" s="224" t="s">
        <v>263</v>
      </c>
      <c r="Y524" s="224" t="s">
        <v>209</v>
      </c>
      <c r="Z524" s="214"/>
      <c r="AA524" s="214"/>
      <c r="AB524" s="214"/>
      <c r="AC524" s="214"/>
      <c r="AD524" s="214"/>
      <c r="AE524" s="214"/>
      <c r="AF524" s="214"/>
      <c r="AG524" s="214" t="s">
        <v>264</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2" x14ac:dyDescent="0.2">
      <c r="A525" s="221"/>
      <c r="B525" s="222"/>
      <c r="C525" s="266" t="s">
        <v>707</v>
      </c>
      <c r="D525" s="262"/>
      <c r="E525" s="263">
        <v>0.13</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268</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6" t="s">
        <v>708</v>
      </c>
      <c r="D526" s="262"/>
      <c r="E526" s="263">
        <v>0.53</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268</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6" t="s">
        <v>709</v>
      </c>
      <c r="D527" s="262"/>
      <c r="E527" s="263">
        <v>4.51</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268</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6" t="s">
        <v>710</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268</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6" t="s">
        <v>711</v>
      </c>
      <c r="D529" s="262"/>
      <c r="E529" s="263">
        <v>0.4</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268</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6" t="s">
        <v>712</v>
      </c>
      <c r="D530" s="262"/>
      <c r="E530" s="263">
        <v>0.55000000000000004</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268</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36">
        <v>107</v>
      </c>
      <c r="B531" s="237" t="s">
        <v>713</v>
      </c>
      <c r="C531" s="254" t="s">
        <v>714</v>
      </c>
      <c r="D531" s="238" t="s">
        <v>530</v>
      </c>
      <c r="E531" s="239">
        <v>51.455170000000003</v>
      </c>
      <c r="F531" s="240"/>
      <c r="G531" s="241">
        <f>ROUND(E531*F531,2)</f>
        <v>0</v>
      </c>
      <c r="H531" s="240"/>
      <c r="I531" s="241">
        <f>ROUND(E531*H531,2)</f>
        <v>0</v>
      </c>
      <c r="J531" s="240"/>
      <c r="K531" s="241">
        <f>ROUND(E531*J531,2)</f>
        <v>0</v>
      </c>
      <c r="L531" s="241">
        <v>15</v>
      </c>
      <c r="M531" s="241">
        <f>G531*(1+L531/100)</f>
        <v>0</v>
      </c>
      <c r="N531" s="239">
        <v>0</v>
      </c>
      <c r="O531" s="239">
        <f>ROUND(E531*N531,2)</f>
        <v>0</v>
      </c>
      <c r="P531" s="239">
        <v>0</v>
      </c>
      <c r="Q531" s="239">
        <f>ROUND(E531*P531,2)</f>
        <v>0</v>
      </c>
      <c r="R531" s="241" t="s">
        <v>326</v>
      </c>
      <c r="S531" s="241" t="s">
        <v>206</v>
      </c>
      <c r="T531" s="242" t="s">
        <v>206</v>
      </c>
      <c r="U531" s="224">
        <v>0</v>
      </c>
      <c r="V531" s="224">
        <f>ROUND(E531*U531,2)</f>
        <v>0</v>
      </c>
      <c r="W531" s="224"/>
      <c r="X531" s="224" t="s">
        <v>263</v>
      </c>
      <c r="Y531" s="224" t="s">
        <v>209</v>
      </c>
      <c r="Z531" s="214"/>
      <c r="AA531" s="214"/>
      <c r="AB531" s="214"/>
      <c r="AC531" s="214"/>
      <c r="AD531" s="214"/>
      <c r="AE531" s="214"/>
      <c r="AF531" s="214"/>
      <c r="AG531" s="214" t="s">
        <v>264</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2" x14ac:dyDescent="0.2">
      <c r="A532" s="221"/>
      <c r="B532" s="222"/>
      <c r="C532" s="266" t="s">
        <v>715</v>
      </c>
      <c r="D532" s="262"/>
      <c r="E532" s="263">
        <v>3.36</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268</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6" t="s">
        <v>716</v>
      </c>
      <c r="D533" s="262"/>
      <c r="E533" s="263">
        <v>2.06</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268</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6" t="s">
        <v>717</v>
      </c>
      <c r="D534" s="262"/>
      <c r="E534" s="263">
        <v>9.9</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268</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6" t="s">
        <v>718</v>
      </c>
      <c r="D535" s="262"/>
      <c r="E535" s="263">
        <v>0.23</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268</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6" t="s">
        <v>719</v>
      </c>
      <c r="D536" s="262"/>
      <c r="E536" s="263">
        <v>1.65</v>
      </c>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268</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66" t="s">
        <v>720</v>
      </c>
      <c r="D537" s="262"/>
      <c r="E537" s="263">
        <v>0.21</v>
      </c>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268</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6" t="s">
        <v>721</v>
      </c>
      <c r="D538" s="262"/>
      <c r="E538" s="263">
        <v>0.43</v>
      </c>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268</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6" t="s">
        <v>722</v>
      </c>
      <c r="D539" s="262"/>
      <c r="E539" s="263">
        <v>0.23</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268</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6" t="s">
        <v>723</v>
      </c>
      <c r="D540" s="262"/>
      <c r="E540" s="263">
        <v>0.65</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268</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6" t="s">
        <v>724</v>
      </c>
      <c r="D541" s="262"/>
      <c r="E541" s="263">
        <v>1.18</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268</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6" t="s">
        <v>725</v>
      </c>
      <c r="D542" s="262"/>
      <c r="E542" s="263">
        <v>3.55</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268</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6" t="s">
        <v>726</v>
      </c>
      <c r="D543" s="262"/>
      <c r="E543" s="263">
        <v>0.48</v>
      </c>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268</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6" t="s">
        <v>727</v>
      </c>
      <c r="D544" s="262"/>
      <c r="E544" s="263">
        <v>27.5</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268</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36">
        <v>108</v>
      </c>
      <c r="B545" s="237" t="s">
        <v>728</v>
      </c>
      <c r="C545" s="254" t="s">
        <v>729</v>
      </c>
      <c r="D545" s="238" t="s">
        <v>530</v>
      </c>
      <c r="E545" s="239">
        <v>2.3992499999999999</v>
      </c>
      <c r="F545" s="240"/>
      <c r="G545" s="241">
        <f>ROUND(E545*F545,2)</f>
        <v>0</v>
      </c>
      <c r="H545" s="240"/>
      <c r="I545" s="241">
        <f>ROUND(E545*H545,2)</f>
        <v>0</v>
      </c>
      <c r="J545" s="240"/>
      <c r="K545" s="241">
        <f>ROUND(E545*J545,2)</f>
        <v>0</v>
      </c>
      <c r="L545" s="241">
        <v>15</v>
      </c>
      <c r="M545" s="241">
        <f>G545*(1+L545/100)</f>
        <v>0</v>
      </c>
      <c r="N545" s="239">
        <v>0</v>
      </c>
      <c r="O545" s="239">
        <f>ROUND(E545*N545,2)</f>
        <v>0</v>
      </c>
      <c r="P545" s="239">
        <v>0</v>
      </c>
      <c r="Q545" s="239">
        <f>ROUND(E545*P545,2)</f>
        <v>0</v>
      </c>
      <c r="R545" s="241" t="s">
        <v>326</v>
      </c>
      <c r="S545" s="241" t="s">
        <v>206</v>
      </c>
      <c r="T545" s="242" t="s">
        <v>206</v>
      </c>
      <c r="U545" s="224">
        <v>0</v>
      </c>
      <c r="V545" s="224">
        <f>ROUND(E545*U545,2)</f>
        <v>0</v>
      </c>
      <c r="W545" s="224"/>
      <c r="X545" s="224" t="s">
        <v>263</v>
      </c>
      <c r="Y545" s="224" t="s">
        <v>209</v>
      </c>
      <c r="Z545" s="214"/>
      <c r="AA545" s="214"/>
      <c r="AB545" s="214"/>
      <c r="AC545" s="214"/>
      <c r="AD545" s="214"/>
      <c r="AE545" s="214"/>
      <c r="AF545" s="214"/>
      <c r="AG545" s="214" t="s">
        <v>264</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21"/>
      <c r="B546" s="222"/>
      <c r="C546" s="266" t="s">
        <v>730</v>
      </c>
      <c r="D546" s="262"/>
      <c r="E546" s="263">
        <v>2.39</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268</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6" t="s">
        <v>731</v>
      </c>
      <c r="D547" s="262"/>
      <c r="E547" s="263">
        <v>0.01</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268</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ht="22.5" outlineLevel="1" x14ac:dyDescent="0.2">
      <c r="A548" s="236">
        <v>109</v>
      </c>
      <c r="B548" s="237" t="s">
        <v>732</v>
      </c>
      <c r="C548" s="254" t="s">
        <v>733</v>
      </c>
      <c r="D548" s="238" t="s">
        <v>530</v>
      </c>
      <c r="E548" s="239">
        <v>2.7892899999999998</v>
      </c>
      <c r="F548" s="240"/>
      <c r="G548" s="241">
        <f>ROUND(E548*F548,2)</f>
        <v>0</v>
      </c>
      <c r="H548" s="240"/>
      <c r="I548" s="241">
        <f>ROUND(E548*H548,2)</f>
        <v>0</v>
      </c>
      <c r="J548" s="240"/>
      <c r="K548" s="241">
        <f>ROUND(E548*J548,2)</f>
        <v>0</v>
      </c>
      <c r="L548" s="241">
        <v>15</v>
      </c>
      <c r="M548" s="241">
        <f>G548*(1+L548/100)</f>
        <v>0</v>
      </c>
      <c r="N548" s="239">
        <v>0</v>
      </c>
      <c r="O548" s="239">
        <f>ROUND(E548*N548,2)</f>
        <v>0</v>
      </c>
      <c r="P548" s="239">
        <v>0</v>
      </c>
      <c r="Q548" s="239">
        <f>ROUND(E548*P548,2)</f>
        <v>0</v>
      </c>
      <c r="R548" s="241" t="s">
        <v>326</v>
      </c>
      <c r="S548" s="241" t="s">
        <v>206</v>
      </c>
      <c r="T548" s="242" t="s">
        <v>206</v>
      </c>
      <c r="U548" s="224">
        <v>0</v>
      </c>
      <c r="V548" s="224">
        <f>ROUND(E548*U548,2)</f>
        <v>0</v>
      </c>
      <c r="W548" s="224"/>
      <c r="X548" s="224" t="s">
        <v>263</v>
      </c>
      <c r="Y548" s="224" t="s">
        <v>209</v>
      </c>
      <c r="Z548" s="214"/>
      <c r="AA548" s="214"/>
      <c r="AB548" s="214"/>
      <c r="AC548" s="214"/>
      <c r="AD548" s="214"/>
      <c r="AE548" s="214"/>
      <c r="AF548" s="214"/>
      <c r="AG548" s="214" t="s">
        <v>264</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2" x14ac:dyDescent="0.2">
      <c r="A549" s="221"/>
      <c r="B549" s="222"/>
      <c r="C549" s="266" t="s">
        <v>734</v>
      </c>
      <c r="D549" s="262"/>
      <c r="E549" s="263">
        <v>0.47</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268</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6" t="s">
        <v>735</v>
      </c>
      <c r="D550" s="262"/>
      <c r="E550" s="263">
        <v>0.12</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268</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6" t="s">
        <v>736</v>
      </c>
      <c r="D551" s="262"/>
      <c r="E551" s="263">
        <v>1.01</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268</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6" t="s">
        <v>737</v>
      </c>
      <c r="D552" s="262"/>
      <c r="E552" s="263">
        <v>1.2</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268</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ht="22.5" outlineLevel="1" x14ac:dyDescent="0.2">
      <c r="A553" s="236">
        <v>110</v>
      </c>
      <c r="B553" s="237" t="s">
        <v>738</v>
      </c>
      <c r="C553" s="254" t="s">
        <v>739</v>
      </c>
      <c r="D553" s="238" t="s">
        <v>530</v>
      </c>
      <c r="E553" s="239">
        <v>9.8946000000000005</v>
      </c>
      <c r="F553" s="240"/>
      <c r="G553" s="241">
        <f>ROUND(E553*F553,2)</f>
        <v>0</v>
      </c>
      <c r="H553" s="240"/>
      <c r="I553" s="241">
        <f>ROUND(E553*H553,2)</f>
        <v>0</v>
      </c>
      <c r="J553" s="240"/>
      <c r="K553" s="241">
        <f>ROUND(E553*J553,2)</f>
        <v>0</v>
      </c>
      <c r="L553" s="241">
        <v>15</v>
      </c>
      <c r="M553" s="241">
        <f>G553*(1+L553/100)</f>
        <v>0</v>
      </c>
      <c r="N553" s="239">
        <v>0</v>
      </c>
      <c r="O553" s="239">
        <f>ROUND(E553*N553,2)</f>
        <v>0</v>
      </c>
      <c r="P553" s="239">
        <v>0</v>
      </c>
      <c r="Q553" s="239">
        <f>ROUND(E553*P553,2)</f>
        <v>0</v>
      </c>
      <c r="R553" s="241" t="s">
        <v>326</v>
      </c>
      <c r="S553" s="241" t="s">
        <v>206</v>
      </c>
      <c r="T553" s="242" t="s">
        <v>206</v>
      </c>
      <c r="U553" s="224">
        <v>0</v>
      </c>
      <c r="V553" s="224">
        <f>ROUND(E553*U553,2)</f>
        <v>0</v>
      </c>
      <c r="W553" s="224"/>
      <c r="X553" s="224" t="s">
        <v>263</v>
      </c>
      <c r="Y553" s="224" t="s">
        <v>209</v>
      </c>
      <c r="Z553" s="214"/>
      <c r="AA553" s="214"/>
      <c r="AB553" s="214"/>
      <c r="AC553" s="214"/>
      <c r="AD553" s="214"/>
      <c r="AE553" s="214"/>
      <c r="AF553" s="214"/>
      <c r="AG553" s="214" t="s">
        <v>264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66" t="s">
        <v>740</v>
      </c>
      <c r="D554" s="262"/>
      <c r="E554" s="263">
        <v>8.08</v>
      </c>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268</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6" t="s">
        <v>741</v>
      </c>
      <c r="D555" s="262"/>
      <c r="E555" s="263">
        <v>0.59</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268</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6" t="s">
        <v>742</v>
      </c>
      <c r="D556" s="262"/>
      <c r="E556" s="263">
        <v>1.1499999999999999</v>
      </c>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268</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6" t="s">
        <v>743</v>
      </c>
      <c r="D557" s="262"/>
      <c r="E557" s="263">
        <v>0.03</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268</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6" t="s">
        <v>744</v>
      </c>
      <c r="D558" s="262"/>
      <c r="E558" s="263">
        <v>0.04</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268</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1" x14ac:dyDescent="0.2">
      <c r="A559" s="236">
        <v>111</v>
      </c>
      <c r="B559" s="237" t="s">
        <v>745</v>
      </c>
      <c r="C559" s="254" t="s">
        <v>746</v>
      </c>
      <c r="D559" s="238" t="s">
        <v>530</v>
      </c>
      <c r="E559" s="239">
        <v>0.44184000000000001</v>
      </c>
      <c r="F559" s="240"/>
      <c r="G559" s="241">
        <f>ROUND(E559*F559,2)</f>
        <v>0</v>
      </c>
      <c r="H559" s="240"/>
      <c r="I559" s="241">
        <f>ROUND(E559*H559,2)</f>
        <v>0</v>
      </c>
      <c r="J559" s="240"/>
      <c r="K559" s="241">
        <f>ROUND(E559*J559,2)</f>
        <v>0</v>
      </c>
      <c r="L559" s="241">
        <v>15</v>
      </c>
      <c r="M559" s="241">
        <f>G559*(1+L559/100)</f>
        <v>0</v>
      </c>
      <c r="N559" s="239">
        <v>0</v>
      </c>
      <c r="O559" s="239">
        <f>ROUND(E559*N559,2)</f>
        <v>0</v>
      </c>
      <c r="P559" s="239">
        <v>0</v>
      </c>
      <c r="Q559" s="239">
        <f>ROUND(E559*P559,2)</f>
        <v>0</v>
      </c>
      <c r="R559" s="241" t="s">
        <v>326</v>
      </c>
      <c r="S559" s="241" t="s">
        <v>206</v>
      </c>
      <c r="T559" s="242" t="s">
        <v>206</v>
      </c>
      <c r="U559" s="224">
        <v>0</v>
      </c>
      <c r="V559" s="224">
        <f>ROUND(E559*U559,2)</f>
        <v>0</v>
      </c>
      <c r="W559" s="224"/>
      <c r="X559" s="224" t="s">
        <v>263</v>
      </c>
      <c r="Y559" s="224" t="s">
        <v>209</v>
      </c>
      <c r="Z559" s="214"/>
      <c r="AA559" s="214"/>
      <c r="AB559" s="214"/>
      <c r="AC559" s="214"/>
      <c r="AD559" s="214"/>
      <c r="AE559" s="214"/>
      <c r="AF559" s="214"/>
      <c r="AG559" s="214" t="s">
        <v>264</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6" t="s">
        <v>747</v>
      </c>
      <c r="D560" s="262"/>
      <c r="E560" s="263">
        <v>0.09</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268</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6" t="s">
        <v>748</v>
      </c>
      <c r="D561" s="262"/>
      <c r="E561" s="263">
        <v>0.35</v>
      </c>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268</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ht="22.5" outlineLevel="1" x14ac:dyDescent="0.2">
      <c r="A562" s="236">
        <v>112</v>
      </c>
      <c r="B562" s="237" t="s">
        <v>749</v>
      </c>
      <c r="C562" s="254" t="s">
        <v>750</v>
      </c>
      <c r="D562" s="238" t="s">
        <v>530</v>
      </c>
      <c r="E562" s="239">
        <v>0.37104999999999999</v>
      </c>
      <c r="F562" s="240"/>
      <c r="G562" s="241">
        <f>ROUND(E562*F562,2)</f>
        <v>0</v>
      </c>
      <c r="H562" s="240"/>
      <c r="I562" s="241">
        <f>ROUND(E562*H562,2)</f>
        <v>0</v>
      </c>
      <c r="J562" s="240"/>
      <c r="K562" s="241">
        <f>ROUND(E562*J562,2)</f>
        <v>0</v>
      </c>
      <c r="L562" s="241">
        <v>15</v>
      </c>
      <c r="M562" s="241">
        <f>G562*(1+L562/100)</f>
        <v>0</v>
      </c>
      <c r="N562" s="239">
        <v>0</v>
      </c>
      <c r="O562" s="239">
        <f>ROUND(E562*N562,2)</f>
        <v>0</v>
      </c>
      <c r="P562" s="239">
        <v>0</v>
      </c>
      <c r="Q562" s="239">
        <f>ROUND(E562*P562,2)</f>
        <v>0</v>
      </c>
      <c r="R562" s="241" t="s">
        <v>326</v>
      </c>
      <c r="S562" s="241" t="s">
        <v>206</v>
      </c>
      <c r="T562" s="242" t="s">
        <v>206</v>
      </c>
      <c r="U562" s="224">
        <v>0</v>
      </c>
      <c r="V562" s="224">
        <f>ROUND(E562*U562,2)</f>
        <v>0</v>
      </c>
      <c r="W562" s="224"/>
      <c r="X562" s="224" t="s">
        <v>263</v>
      </c>
      <c r="Y562" s="224" t="s">
        <v>209</v>
      </c>
      <c r="Z562" s="214"/>
      <c r="AA562" s="214"/>
      <c r="AB562" s="214"/>
      <c r="AC562" s="214"/>
      <c r="AD562" s="214"/>
      <c r="AE562" s="214"/>
      <c r="AF562" s="214"/>
      <c r="AG562" s="214" t="s">
        <v>264</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2" x14ac:dyDescent="0.2">
      <c r="A563" s="221"/>
      <c r="B563" s="222"/>
      <c r="C563" s="266" t="s">
        <v>751</v>
      </c>
      <c r="D563" s="262"/>
      <c r="E563" s="263">
        <v>0.37</v>
      </c>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268</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1" x14ac:dyDescent="0.2">
      <c r="A564" s="236">
        <v>113</v>
      </c>
      <c r="B564" s="237" t="s">
        <v>752</v>
      </c>
      <c r="C564" s="254" t="s">
        <v>753</v>
      </c>
      <c r="D564" s="238" t="s">
        <v>530</v>
      </c>
      <c r="E564" s="239">
        <v>3.3193700000000002</v>
      </c>
      <c r="F564" s="240"/>
      <c r="G564" s="241">
        <f>ROUND(E564*F564,2)</f>
        <v>0</v>
      </c>
      <c r="H564" s="240"/>
      <c r="I564" s="241">
        <f>ROUND(E564*H564,2)</f>
        <v>0</v>
      </c>
      <c r="J564" s="240"/>
      <c r="K564" s="241">
        <f>ROUND(E564*J564,2)</f>
        <v>0</v>
      </c>
      <c r="L564" s="241">
        <v>15</v>
      </c>
      <c r="M564" s="241">
        <f>G564*(1+L564/100)</f>
        <v>0</v>
      </c>
      <c r="N564" s="239">
        <v>0</v>
      </c>
      <c r="O564" s="239">
        <f>ROUND(E564*N564,2)</f>
        <v>0</v>
      </c>
      <c r="P564" s="239">
        <v>0</v>
      </c>
      <c r="Q564" s="239">
        <f>ROUND(E564*P564,2)</f>
        <v>0</v>
      </c>
      <c r="R564" s="241" t="s">
        <v>326</v>
      </c>
      <c r="S564" s="241" t="s">
        <v>206</v>
      </c>
      <c r="T564" s="242" t="s">
        <v>206</v>
      </c>
      <c r="U564" s="224">
        <v>0</v>
      </c>
      <c r="V564" s="224">
        <f>ROUND(E564*U564,2)</f>
        <v>0</v>
      </c>
      <c r="W564" s="224"/>
      <c r="X564" s="224" t="s">
        <v>263</v>
      </c>
      <c r="Y564" s="224" t="s">
        <v>209</v>
      </c>
      <c r="Z564" s="214"/>
      <c r="AA564" s="214"/>
      <c r="AB564" s="214"/>
      <c r="AC564" s="214"/>
      <c r="AD564" s="214"/>
      <c r="AE564" s="214"/>
      <c r="AF564" s="214"/>
      <c r="AG564" s="214" t="s">
        <v>264</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2" x14ac:dyDescent="0.2">
      <c r="A565" s="221"/>
      <c r="B565" s="222"/>
      <c r="C565" s="266" t="s">
        <v>754</v>
      </c>
      <c r="D565" s="262"/>
      <c r="E565" s="263">
        <v>7.0000000000000007E-2</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268</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6" t="s">
        <v>755</v>
      </c>
      <c r="D566" s="262"/>
      <c r="E566" s="263">
        <v>0.12</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268</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6" t="s">
        <v>756</v>
      </c>
      <c r="D567" s="262"/>
      <c r="E567" s="263">
        <v>0.63</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268</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66" t="s">
        <v>757</v>
      </c>
      <c r="D568" s="262"/>
      <c r="E568" s="263">
        <v>0.17</v>
      </c>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268</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66" t="s">
        <v>758</v>
      </c>
      <c r="D569" s="262"/>
      <c r="E569" s="263">
        <v>1.46</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268</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6" t="s">
        <v>759</v>
      </c>
      <c r="D570" s="262"/>
      <c r="E570" s="263">
        <v>0.74</v>
      </c>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268</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6" t="s">
        <v>760</v>
      </c>
      <c r="D571" s="262"/>
      <c r="E571" s="263">
        <v>0.13</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268</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6" t="s">
        <v>761</v>
      </c>
      <c r="D572" s="262"/>
      <c r="E572" s="263"/>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268</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36">
        <v>114</v>
      </c>
      <c r="B573" s="237" t="s">
        <v>762</v>
      </c>
      <c r="C573" s="254" t="s">
        <v>763</v>
      </c>
      <c r="D573" s="238" t="s">
        <v>530</v>
      </c>
      <c r="E573" s="239">
        <v>0.32019999999999998</v>
      </c>
      <c r="F573" s="240"/>
      <c r="G573" s="241">
        <f>ROUND(E573*F573,2)</f>
        <v>0</v>
      </c>
      <c r="H573" s="240"/>
      <c r="I573" s="241">
        <f>ROUND(E573*H573,2)</f>
        <v>0</v>
      </c>
      <c r="J573" s="240"/>
      <c r="K573" s="241">
        <f>ROUND(E573*J573,2)</f>
        <v>0</v>
      </c>
      <c r="L573" s="241">
        <v>15</v>
      </c>
      <c r="M573" s="241">
        <f>G573*(1+L573/100)</f>
        <v>0</v>
      </c>
      <c r="N573" s="239">
        <v>0</v>
      </c>
      <c r="O573" s="239">
        <f>ROUND(E573*N573,2)</f>
        <v>0</v>
      </c>
      <c r="P573" s="239">
        <v>0</v>
      </c>
      <c r="Q573" s="239">
        <f>ROUND(E573*P573,2)</f>
        <v>0</v>
      </c>
      <c r="R573" s="241" t="s">
        <v>326</v>
      </c>
      <c r="S573" s="241" t="s">
        <v>206</v>
      </c>
      <c r="T573" s="242" t="s">
        <v>206</v>
      </c>
      <c r="U573" s="224">
        <v>0</v>
      </c>
      <c r="V573" s="224">
        <f>ROUND(E573*U573,2)</f>
        <v>0</v>
      </c>
      <c r="W573" s="224"/>
      <c r="X573" s="224" t="s">
        <v>263</v>
      </c>
      <c r="Y573" s="224" t="s">
        <v>209</v>
      </c>
      <c r="Z573" s="214"/>
      <c r="AA573" s="214"/>
      <c r="AB573" s="214"/>
      <c r="AC573" s="214"/>
      <c r="AD573" s="214"/>
      <c r="AE573" s="214"/>
      <c r="AF573" s="214"/>
      <c r="AG573" s="214" t="s">
        <v>264</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66" t="s">
        <v>764</v>
      </c>
      <c r="D574" s="262"/>
      <c r="E574" s="263">
        <v>0.19</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268</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6" t="s">
        <v>765</v>
      </c>
      <c r="D575" s="262"/>
      <c r="E575" s="263">
        <v>0.13</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268</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ht="22.5" outlineLevel="1" x14ac:dyDescent="0.2">
      <c r="A576" s="236">
        <v>115</v>
      </c>
      <c r="B576" s="237" t="s">
        <v>766</v>
      </c>
      <c r="C576" s="254" t="s">
        <v>767</v>
      </c>
      <c r="D576" s="238" t="s">
        <v>530</v>
      </c>
      <c r="E576" s="239">
        <v>2.4672499999999999</v>
      </c>
      <c r="F576" s="240"/>
      <c r="G576" s="241">
        <f>ROUND(E576*F576,2)</f>
        <v>0</v>
      </c>
      <c r="H576" s="240"/>
      <c r="I576" s="241">
        <f>ROUND(E576*H576,2)</f>
        <v>0</v>
      </c>
      <c r="J576" s="240"/>
      <c r="K576" s="241">
        <f>ROUND(E576*J576,2)</f>
        <v>0</v>
      </c>
      <c r="L576" s="241">
        <v>15</v>
      </c>
      <c r="M576" s="241">
        <f>G576*(1+L576/100)</f>
        <v>0</v>
      </c>
      <c r="N576" s="239">
        <v>0</v>
      </c>
      <c r="O576" s="239">
        <f>ROUND(E576*N576,2)</f>
        <v>0</v>
      </c>
      <c r="P576" s="239">
        <v>0</v>
      </c>
      <c r="Q576" s="239">
        <f>ROUND(E576*P576,2)</f>
        <v>0</v>
      </c>
      <c r="R576" s="241" t="s">
        <v>326</v>
      </c>
      <c r="S576" s="241" t="s">
        <v>206</v>
      </c>
      <c r="T576" s="242" t="s">
        <v>206</v>
      </c>
      <c r="U576" s="224">
        <v>0</v>
      </c>
      <c r="V576" s="224">
        <f>ROUND(E576*U576,2)</f>
        <v>0</v>
      </c>
      <c r="W576" s="224"/>
      <c r="X576" s="224" t="s">
        <v>263</v>
      </c>
      <c r="Y576" s="224" t="s">
        <v>209</v>
      </c>
      <c r="Z576" s="214"/>
      <c r="AA576" s="214"/>
      <c r="AB576" s="214"/>
      <c r="AC576" s="214"/>
      <c r="AD576" s="214"/>
      <c r="AE576" s="214"/>
      <c r="AF576" s="214"/>
      <c r="AG576" s="214" t="s">
        <v>264</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2" x14ac:dyDescent="0.2">
      <c r="A577" s="221"/>
      <c r="B577" s="222"/>
      <c r="C577" s="266" t="s">
        <v>768</v>
      </c>
      <c r="D577" s="262"/>
      <c r="E577" s="263">
        <v>2.42</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268</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6" t="s">
        <v>769</v>
      </c>
      <c r="D578" s="262"/>
      <c r="E578" s="263">
        <v>0.03</v>
      </c>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268</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6" t="s">
        <v>770</v>
      </c>
      <c r="D579" s="262"/>
      <c r="E579" s="263">
        <v>0.02</v>
      </c>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268</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6" t="s">
        <v>771</v>
      </c>
      <c r="D580" s="262"/>
      <c r="E580" s="263">
        <v>0.01</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268</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ht="22.5" outlineLevel="1" x14ac:dyDescent="0.2">
      <c r="A581" s="236">
        <v>116</v>
      </c>
      <c r="B581" s="237" t="s">
        <v>772</v>
      </c>
      <c r="C581" s="254" t="s">
        <v>773</v>
      </c>
      <c r="D581" s="238" t="s">
        <v>530</v>
      </c>
      <c r="E581" s="239">
        <v>4.64133</v>
      </c>
      <c r="F581" s="240"/>
      <c r="G581" s="241">
        <f>ROUND(E581*F581,2)</f>
        <v>0</v>
      </c>
      <c r="H581" s="240"/>
      <c r="I581" s="241">
        <f>ROUND(E581*H581,2)</f>
        <v>0</v>
      </c>
      <c r="J581" s="240"/>
      <c r="K581" s="241">
        <f>ROUND(E581*J581,2)</f>
        <v>0</v>
      </c>
      <c r="L581" s="241">
        <v>15</v>
      </c>
      <c r="M581" s="241">
        <f>G581*(1+L581/100)</f>
        <v>0</v>
      </c>
      <c r="N581" s="239">
        <v>0</v>
      </c>
      <c r="O581" s="239">
        <f>ROUND(E581*N581,2)</f>
        <v>0</v>
      </c>
      <c r="P581" s="239">
        <v>0</v>
      </c>
      <c r="Q581" s="239">
        <f>ROUND(E581*P581,2)</f>
        <v>0</v>
      </c>
      <c r="R581" s="241" t="s">
        <v>326</v>
      </c>
      <c r="S581" s="241" t="s">
        <v>206</v>
      </c>
      <c r="T581" s="242" t="s">
        <v>206</v>
      </c>
      <c r="U581" s="224">
        <v>0</v>
      </c>
      <c r="V581" s="224">
        <f>ROUND(E581*U581,2)</f>
        <v>0</v>
      </c>
      <c r="W581" s="224"/>
      <c r="X581" s="224" t="s">
        <v>263</v>
      </c>
      <c r="Y581" s="224" t="s">
        <v>209</v>
      </c>
      <c r="Z581" s="214"/>
      <c r="AA581" s="214"/>
      <c r="AB581" s="214"/>
      <c r="AC581" s="214"/>
      <c r="AD581" s="214"/>
      <c r="AE581" s="214"/>
      <c r="AF581" s="214"/>
      <c r="AG581" s="214" t="s">
        <v>264</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2" x14ac:dyDescent="0.2">
      <c r="A582" s="221"/>
      <c r="B582" s="222"/>
      <c r="C582" s="266" t="s">
        <v>774</v>
      </c>
      <c r="D582" s="262"/>
      <c r="E582" s="263">
        <v>0.26</v>
      </c>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268</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6" t="s">
        <v>775</v>
      </c>
      <c r="D583" s="262"/>
      <c r="E583" s="263">
        <v>0.21</v>
      </c>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268</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6" t="s">
        <v>776</v>
      </c>
      <c r="D584" s="262"/>
      <c r="E584" s="263">
        <v>0.62</v>
      </c>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268</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6" t="s">
        <v>777</v>
      </c>
      <c r="D585" s="262"/>
      <c r="E585" s="263">
        <v>0.2</v>
      </c>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268</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66" t="s">
        <v>778</v>
      </c>
      <c r="D586" s="262"/>
      <c r="E586" s="263">
        <v>0.78</v>
      </c>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268</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66" t="s">
        <v>779</v>
      </c>
      <c r="D587" s="262"/>
      <c r="E587" s="263">
        <v>0.02</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268</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66" t="s">
        <v>780</v>
      </c>
      <c r="D588" s="262"/>
      <c r="E588" s="263">
        <v>0.02</v>
      </c>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268</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6" t="s">
        <v>781</v>
      </c>
      <c r="D589" s="262"/>
      <c r="E589" s="263"/>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268</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6" t="s">
        <v>782</v>
      </c>
      <c r="D590" s="262"/>
      <c r="E590" s="263">
        <v>0.05</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268</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6" t="s">
        <v>783</v>
      </c>
      <c r="D591" s="262"/>
      <c r="E591" s="263">
        <v>0.43</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268</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6" t="s">
        <v>784</v>
      </c>
      <c r="D592" s="262"/>
      <c r="E592" s="263">
        <v>0.02</v>
      </c>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268</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6" t="s">
        <v>785</v>
      </c>
      <c r="D593" s="262"/>
      <c r="E593" s="263">
        <v>0.22</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268</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66" t="s">
        <v>786</v>
      </c>
      <c r="D594" s="262"/>
      <c r="E594" s="263">
        <v>0.14000000000000001</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268</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6" t="s">
        <v>787</v>
      </c>
      <c r="D595" s="262"/>
      <c r="E595" s="263">
        <v>0.09</v>
      </c>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268</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6" t="s">
        <v>788</v>
      </c>
      <c r="D596" s="262"/>
      <c r="E596" s="263"/>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268</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6" t="s">
        <v>789</v>
      </c>
      <c r="D597" s="262"/>
      <c r="E597" s="263">
        <v>0.06</v>
      </c>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268</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6" t="s">
        <v>790</v>
      </c>
      <c r="D598" s="262"/>
      <c r="E598" s="263">
        <v>0.16</v>
      </c>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268</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6" t="s">
        <v>791</v>
      </c>
      <c r="D599" s="262"/>
      <c r="E599" s="263">
        <v>0.08</v>
      </c>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268</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6" t="s">
        <v>792</v>
      </c>
      <c r="D600" s="262"/>
      <c r="E600" s="263">
        <v>0.22</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268</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6" t="s">
        <v>793</v>
      </c>
      <c r="D601" s="262"/>
      <c r="E601" s="263">
        <v>0.88</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268</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6" t="s">
        <v>794</v>
      </c>
      <c r="D602" s="262"/>
      <c r="E602" s="263">
        <v>0.15</v>
      </c>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268</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x14ac:dyDescent="0.2">
      <c r="A603" s="3"/>
      <c r="B603" s="4"/>
      <c r="C603" s="259"/>
      <c r="D603" s="6"/>
      <c r="E603" s="3"/>
      <c r="F603" s="3"/>
      <c r="G603" s="3"/>
      <c r="H603" s="3"/>
      <c r="I603" s="3"/>
      <c r="J603" s="3"/>
      <c r="K603" s="3"/>
      <c r="L603" s="3"/>
      <c r="M603" s="3"/>
      <c r="N603" s="3"/>
      <c r="O603" s="3"/>
      <c r="P603" s="3"/>
      <c r="Q603" s="3"/>
      <c r="R603" s="3"/>
      <c r="S603" s="3"/>
      <c r="T603" s="3"/>
      <c r="U603" s="3"/>
      <c r="V603" s="3"/>
      <c r="W603" s="3"/>
      <c r="X603" s="3"/>
      <c r="Y603" s="3"/>
      <c r="AE603">
        <v>15</v>
      </c>
      <c r="AF603">
        <v>21</v>
      </c>
      <c r="AG603" t="s">
        <v>187</v>
      </c>
    </row>
    <row r="604" spans="1:60" x14ac:dyDescent="0.2">
      <c r="A604" s="217"/>
      <c r="B604" s="218" t="s">
        <v>29</v>
      </c>
      <c r="C604" s="260"/>
      <c r="D604" s="219"/>
      <c r="E604" s="220"/>
      <c r="F604" s="220"/>
      <c r="G604" s="235">
        <f>G8+G29+G62+G312+G318+G330+G334+G344+G371+G427+G446+G457+G469+G477+G486</f>
        <v>0</v>
      </c>
      <c r="H604" s="3"/>
      <c r="I604" s="3"/>
      <c r="J604" s="3"/>
      <c r="K604" s="3"/>
      <c r="L604" s="3"/>
      <c r="M604" s="3"/>
      <c r="N604" s="3"/>
      <c r="O604" s="3"/>
      <c r="P604" s="3"/>
      <c r="Q604" s="3"/>
      <c r="R604" s="3"/>
      <c r="S604" s="3"/>
      <c r="T604" s="3"/>
      <c r="U604" s="3"/>
      <c r="V604" s="3"/>
      <c r="W604" s="3"/>
      <c r="X604" s="3"/>
      <c r="Y604" s="3"/>
      <c r="AE604">
        <f>SUMIF(L7:L602,AE603,G7:G602)</f>
        <v>0</v>
      </c>
      <c r="AF604">
        <f>SUMIF(L7:L602,AF603,G7:G602)</f>
        <v>0</v>
      </c>
      <c r="AG604" t="s">
        <v>256</v>
      </c>
    </row>
    <row r="605" spans="1:60" x14ac:dyDescent="0.2">
      <c r="C605" s="261"/>
      <c r="D605" s="10"/>
      <c r="AG605" t="s">
        <v>257</v>
      </c>
    </row>
    <row r="606" spans="1:60" x14ac:dyDescent="0.2">
      <c r="D606" s="10"/>
    </row>
    <row r="607" spans="1:60" x14ac:dyDescent="0.2">
      <c r="D607" s="10"/>
    </row>
    <row r="608" spans="1:60"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51">
    <mergeCell ref="C452:G452"/>
    <mergeCell ref="C471:G471"/>
    <mergeCell ref="C500:G500"/>
    <mergeCell ref="C306:G306"/>
    <mergeCell ref="C314:G314"/>
    <mergeCell ref="C363:G363"/>
    <mergeCell ref="C367:G367"/>
    <mergeCell ref="C442:G442"/>
    <mergeCell ref="C451:G451"/>
    <mergeCell ref="C238:G238"/>
    <mergeCell ref="C239:G239"/>
    <mergeCell ref="C244:G244"/>
    <mergeCell ref="C262:G262"/>
    <mergeCell ref="C303:G303"/>
    <mergeCell ref="C304:G304"/>
    <mergeCell ref="C222:G222"/>
    <mergeCell ref="C223:G223"/>
    <mergeCell ref="C227:G227"/>
    <mergeCell ref="C228:G228"/>
    <mergeCell ref="C232:G232"/>
    <mergeCell ref="C233:G233"/>
    <mergeCell ref="C177:G177"/>
    <mergeCell ref="C182:G182"/>
    <mergeCell ref="C186:G186"/>
    <mergeCell ref="C193:G193"/>
    <mergeCell ref="C217:G217"/>
    <mergeCell ref="C218:G218"/>
    <mergeCell ref="C97:G97"/>
    <mergeCell ref="C133:G133"/>
    <mergeCell ref="C158:G158"/>
    <mergeCell ref="C162:G162"/>
    <mergeCell ref="C166:G166"/>
    <mergeCell ref="C172:G172"/>
    <mergeCell ref="C37:G37"/>
    <mergeCell ref="C42:G42"/>
    <mergeCell ref="C45:G45"/>
    <mergeCell ref="C64:G64"/>
    <mergeCell ref="C68:G68"/>
    <mergeCell ref="C72:G72"/>
    <mergeCell ref="C18:G18"/>
    <mergeCell ref="C22:G22"/>
    <mergeCell ref="C25:G25"/>
    <mergeCell ref="C31:G31"/>
    <mergeCell ref="C32:G32"/>
    <mergeCell ref="C36:G3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59</v>
      </c>
      <c r="C4" s="206" t="s">
        <v>60</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86</v>
      </c>
      <c r="C8" s="253" t="s">
        <v>87</v>
      </c>
      <c r="D8" s="231"/>
      <c r="E8" s="232"/>
      <c r="F8" s="233"/>
      <c r="G8" s="233">
        <f>SUMIF(AG9:AG22,"&lt;&gt;NOR",G9:G22)</f>
        <v>0</v>
      </c>
      <c r="H8" s="233"/>
      <c r="I8" s="233">
        <f>SUM(I9:I22)</f>
        <v>0</v>
      </c>
      <c r="J8" s="233"/>
      <c r="K8" s="233">
        <f>SUM(K9:K22)</f>
        <v>0</v>
      </c>
      <c r="L8" s="233"/>
      <c r="M8" s="233">
        <f>SUM(M9:M22)</f>
        <v>0</v>
      </c>
      <c r="N8" s="232"/>
      <c r="O8" s="232">
        <f>SUM(O9:O22)</f>
        <v>0</v>
      </c>
      <c r="P8" s="232"/>
      <c r="Q8" s="232">
        <f>SUM(Q9:Q22)</f>
        <v>0</v>
      </c>
      <c r="R8" s="233"/>
      <c r="S8" s="233"/>
      <c r="T8" s="234"/>
      <c r="U8" s="228"/>
      <c r="V8" s="228">
        <f>SUM(V9:V22)</f>
        <v>2.8499999999999996</v>
      </c>
      <c r="W8" s="228"/>
      <c r="X8" s="228"/>
      <c r="Y8" s="228"/>
      <c r="AG8" t="s">
        <v>202</v>
      </c>
    </row>
    <row r="9" spans="1:60" outlineLevel="1" x14ac:dyDescent="0.2">
      <c r="A9" s="236">
        <v>1</v>
      </c>
      <c r="B9" s="237" t="s">
        <v>795</v>
      </c>
      <c r="C9" s="254" t="s">
        <v>796</v>
      </c>
      <c r="D9" s="238" t="s">
        <v>261</v>
      </c>
      <c r="E9" s="239">
        <v>0.61</v>
      </c>
      <c r="F9" s="240"/>
      <c r="G9" s="241">
        <f>ROUND(E9*F9,2)</f>
        <v>0</v>
      </c>
      <c r="H9" s="240"/>
      <c r="I9" s="241">
        <f>ROUND(E9*H9,2)</f>
        <v>0</v>
      </c>
      <c r="J9" s="240"/>
      <c r="K9" s="241">
        <f>ROUND(E9*J9,2)</f>
        <v>0</v>
      </c>
      <c r="L9" s="241">
        <v>15</v>
      </c>
      <c r="M9" s="241">
        <f>G9*(1+L9/100)</f>
        <v>0</v>
      </c>
      <c r="N9" s="239">
        <v>0</v>
      </c>
      <c r="O9" s="239">
        <f>ROUND(E9*N9,2)</f>
        <v>0</v>
      </c>
      <c r="P9" s="239">
        <v>0</v>
      </c>
      <c r="Q9" s="239">
        <f>ROUND(E9*P9,2)</f>
        <v>0</v>
      </c>
      <c r="R9" s="241" t="s">
        <v>262</v>
      </c>
      <c r="S9" s="241" t="s">
        <v>206</v>
      </c>
      <c r="T9" s="242" t="s">
        <v>206</v>
      </c>
      <c r="U9" s="224">
        <v>4.6550000000000002</v>
      </c>
      <c r="V9" s="224">
        <f>ROUND(E9*U9,2)</f>
        <v>2.84</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797</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266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6" t="s">
        <v>798</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268</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6" t="s">
        <v>799</v>
      </c>
      <c r="D12" s="262"/>
      <c r="E12" s="263"/>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268</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6" t="s">
        <v>800</v>
      </c>
      <c r="D13" s="262"/>
      <c r="E13" s="263">
        <v>0.61</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268</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6">
        <v>2</v>
      </c>
      <c r="B14" s="237" t="s">
        <v>271</v>
      </c>
      <c r="C14" s="254" t="s">
        <v>272</v>
      </c>
      <c r="D14" s="238" t="s">
        <v>261</v>
      </c>
      <c r="E14" s="239">
        <v>0.61</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t="s">
        <v>262</v>
      </c>
      <c r="S14" s="241" t="s">
        <v>206</v>
      </c>
      <c r="T14" s="242" t="s">
        <v>206</v>
      </c>
      <c r="U14" s="224">
        <v>1.0999999999999999E-2</v>
      </c>
      <c r="V14" s="224">
        <f>ROUND(E14*U14,2)</f>
        <v>0.01</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5" t="s">
        <v>273</v>
      </c>
      <c r="D15" s="264"/>
      <c r="E15" s="264"/>
      <c r="F15" s="264"/>
      <c r="G15" s="26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6" t="s">
        <v>801</v>
      </c>
      <c r="D16" s="262"/>
      <c r="E16" s="263">
        <v>0.61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268</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3</v>
      </c>
      <c r="B17" s="237" t="s">
        <v>275</v>
      </c>
      <c r="C17" s="254" t="s">
        <v>276</v>
      </c>
      <c r="D17" s="238" t="s">
        <v>261</v>
      </c>
      <c r="E17" s="239">
        <v>6.1</v>
      </c>
      <c r="F17" s="240"/>
      <c r="G17" s="241">
        <f>ROUND(E17*F17,2)</f>
        <v>0</v>
      </c>
      <c r="H17" s="240"/>
      <c r="I17" s="241">
        <f>ROUND(E17*H17,2)</f>
        <v>0</v>
      </c>
      <c r="J17" s="240"/>
      <c r="K17" s="241">
        <f>ROUND(E17*J17,2)</f>
        <v>0</v>
      </c>
      <c r="L17" s="241">
        <v>15</v>
      </c>
      <c r="M17" s="241">
        <f>G17*(1+L17/100)</f>
        <v>0</v>
      </c>
      <c r="N17" s="239">
        <v>0</v>
      </c>
      <c r="O17" s="239">
        <f>ROUND(E17*N17,2)</f>
        <v>0</v>
      </c>
      <c r="P17" s="239">
        <v>0</v>
      </c>
      <c r="Q17" s="239">
        <f>ROUND(E17*P17,2)</f>
        <v>0</v>
      </c>
      <c r="R17" s="241" t="s">
        <v>262</v>
      </c>
      <c r="S17" s="241" t="s">
        <v>206</v>
      </c>
      <c r="T17" s="242" t="s">
        <v>206</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5" t="s">
        <v>273</v>
      </c>
      <c r="D18" s="264"/>
      <c r="E18" s="264"/>
      <c r="F18" s="264"/>
      <c r="G18" s="26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6" t="s">
        <v>277</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268</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6" t="s">
        <v>802</v>
      </c>
      <c r="D20" s="262"/>
      <c r="E20" s="263">
        <v>6.1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268</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4</v>
      </c>
      <c r="B21" s="237" t="s">
        <v>285</v>
      </c>
      <c r="C21" s="254" t="s">
        <v>286</v>
      </c>
      <c r="D21" s="238" t="s">
        <v>261</v>
      </c>
      <c r="E21" s="239">
        <v>0.61</v>
      </c>
      <c r="F21" s="240"/>
      <c r="G21" s="241">
        <f>ROUND(E21*F21,2)</f>
        <v>0</v>
      </c>
      <c r="H21" s="240"/>
      <c r="I21" s="241">
        <f>ROUND(E21*H21,2)</f>
        <v>0</v>
      </c>
      <c r="J21" s="240"/>
      <c r="K21" s="241">
        <f>ROUND(E21*J21,2)</f>
        <v>0</v>
      </c>
      <c r="L21" s="241">
        <v>15</v>
      </c>
      <c r="M21" s="241">
        <f>G21*(1+L21/100)</f>
        <v>0</v>
      </c>
      <c r="N21" s="239">
        <v>0</v>
      </c>
      <c r="O21" s="239">
        <f>ROUND(E21*N21,2)</f>
        <v>0</v>
      </c>
      <c r="P21" s="239">
        <v>0</v>
      </c>
      <c r="Q21" s="239">
        <f>ROUND(E21*P21,2)</f>
        <v>0</v>
      </c>
      <c r="R21" s="241" t="s">
        <v>262</v>
      </c>
      <c r="S21" s="241" t="s">
        <v>206</v>
      </c>
      <c r="T21" s="242" t="s">
        <v>206</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6" t="s">
        <v>803</v>
      </c>
      <c r="D22" s="262"/>
      <c r="E22" s="263">
        <v>0.61</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268</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x14ac:dyDescent="0.2">
      <c r="A23" s="229" t="s">
        <v>201</v>
      </c>
      <c r="B23" s="230" t="s">
        <v>88</v>
      </c>
      <c r="C23" s="253" t="s">
        <v>89</v>
      </c>
      <c r="D23" s="231"/>
      <c r="E23" s="232"/>
      <c r="F23" s="233"/>
      <c r="G23" s="233">
        <f>SUMIF(AG24:AG92,"&lt;&gt;NOR",G24:G92)</f>
        <v>0</v>
      </c>
      <c r="H23" s="233"/>
      <c r="I23" s="233">
        <f>SUM(I24:I92)</f>
        <v>0</v>
      </c>
      <c r="J23" s="233"/>
      <c r="K23" s="233">
        <f>SUM(K24:K92)</f>
        <v>0</v>
      </c>
      <c r="L23" s="233"/>
      <c r="M23" s="233">
        <f>SUM(M24:M92)</f>
        <v>0</v>
      </c>
      <c r="N23" s="232"/>
      <c r="O23" s="232">
        <f>SUM(O24:O92)</f>
        <v>11.55</v>
      </c>
      <c r="P23" s="232"/>
      <c r="Q23" s="232">
        <f>SUM(Q24:Q92)</f>
        <v>0</v>
      </c>
      <c r="R23" s="233"/>
      <c r="S23" s="233"/>
      <c r="T23" s="234"/>
      <c r="U23" s="228"/>
      <c r="V23" s="228">
        <f>SUM(V24:V92)</f>
        <v>139.65000000000003</v>
      </c>
      <c r="W23" s="228"/>
      <c r="X23" s="228"/>
      <c r="Y23" s="228"/>
      <c r="AG23" t="s">
        <v>202</v>
      </c>
    </row>
    <row r="24" spans="1:60" ht="22.5" outlineLevel="1" x14ac:dyDescent="0.2">
      <c r="A24" s="236">
        <v>5</v>
      </c>
      <c r="B24" s="237" t="s">
        <v>804</v>
      </c>
      <c r="C24" s="254" t="s">
        <v>805</v>
      </c>
      <c r="D24" s="238" t="s">
        <v>354</v>
      </c>
      <c r="E24" s="239">
        <v>3</v>
      </c>
      <c r="F24" s="240"/>
      <c r="G24" s="241">
        <f>ROUND(E24*F24,2)</f>
        <v>0</v>
      </c>
      <c r="H24" s="240"/>
      <c r="I24" s="241">
        <f>ROUND(E24*H24,2)</f>
        <v>0</v>
      </c>
      <c r="J24" s="240"/>
      <c r="K24" s="241">
        <f>ROUND(E24*J24,2)</f>
        <v>0</v>
      </c>
      <c r="L24" s="241">
        <v>15</v>
      </c>
      <c r="M24" s="241">
        <f>G24*(1+L24/100)</f>
        <v>0</v>
      </c>
      <c r="N24" s="239">
        <v>0.22375999999999999</v>
      </c>
      <c r="O24" s="239">
        <f>ROUND(E24*N24,2)</f>
        <v>0.67</v>
      </c>
      <c r="P24" s="239">
        <v>0</v>
      </c>
      <c r="Q24" s="239">
        <f>ROUND(E24*P24,2)</f>
        <v>0</v>
      </c>
      <c r="R24" s="241" t="s">
        <v>531</v>
      </c>
      <c r="S24" s="241" t="s">
        <v>206</v>
      </c>
      <c r="T24" s="242" t="s">
        <v>206</v>
      </c>
      <c r="U24" s="224">
        <v>0.98640000000000005</v>
      </c>
      <c r="V24" s="224">
        <f>ROUND(E24*U24,2)</f>
        <v>2.96</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5" t="s">
        <v>806</v>
      </c>
      <c r="D25" s="264"/>
      <c r="E25" s="264"/>
      <c r="F25" s="264"/>
      <c r="G25" s="26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6" t="s">
        <v>807</v>
      </c>
      <c r="D26" s="262"/>
      <c r="E26" s="263"/>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268</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6" t="s">
        <v>808</v>
      </c>
      <c r="D27" s="262"/>
      <c r="E27" s="263">
        <v>3</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268</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45" outlineLevel="1" x14ac:dyDescent="0.2">
      <c r="A28" s="236">
        <v>6</v>
      </c>
      <c r="B28" s="237" t="s">
        <v>809</v>
      </c>
      <c r="C28" s="254" t="s">
        <v>810</v>
      </c>
      <c r="D28" s="238" t="s">
        <v>290</v>
      </c>
      <c r="E28" s="239">
        <v>6.9679000000000002</v>
      </c>
      <c r="F28" s="240"/>
      <c r="G28" s="241">
        <f>ROUND(E28*F28,2)</f>
        <v>0</v>
      </c>
      <c r="H28" s="240"/>
      <c r="I28" s="241">
        <f>ROUND(E28*H28,2)</f>
        <v>0</v>
      </c>
      <c r="J28" s="240"/>
      <c r="K28" s="241">
        <f>ROUND(E28*J28,2)</f>
        <v>0</v>
      </c>
      <c r="L28" s="241">
        <v>15</v>
      </c>
      <c r="M28" s="241">
        <f>G28*(1+L28/100)</f>
        <v>0</v>
      </c>
      <c r="N28" s="239">
        <v>0.26943</v>
      </c>
      <c r="O28" s="239">
        <f>ROUND(E28*N28,2)</f>
        <v>1.88</v>
      </c>
      <c r="P28" s="239">
        <v>0</v>
      </c>
      <c r="Q28" s="239">
        <f>ROUND(E28*P28,2)</f>
        <v>0</v>
      </c>
      <c r="R28" s="241" t="s">
        <v>811</v>
      </c>
      <c r="S28" s="241" t="s">
        <v>206</v>
      </c>
      <c r="T28" s="242" t="s">
        <v>206</v>
      </c>
      <c r="U28" s="224">
        <v>0.878</v>
      </c>
      <c r="V28" s="224">
        <f>ROUND(E28*U28,2)</f>
        <v>6.12</v>
      </c>
      <c r="W28" s="224"/>
      <c r="X28" s="224" t="s">
        <v>263</v>
      </c>
      <c r="Y28" s="224" t="s">
        <v>209</v>
      </c>
      <c r="Z28" s="214"/>
      <c r="AA28" s="214"/>
      <c r="AB28" s="214"/>
      <c r="AC28" s="214"/>
      <c r="AD28" s="214"/>
      <c r="AE28" s="214"/>
      <c r="AF28" s="214"/>
      <c r="AG28" s="214" t="s">
        <v>264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6" t="s">
        <v>812</v>
      </c>
      <c r="D29" s="262"/>
      <c r="E29" s="263"/>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268</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6" t="s">
        <v>813</v>
      </c>
      <c r="D30" s="262"/>
      <c r="E30" s="263"/>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268</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6" t="s">
        <v>814</v>
      </c>
      <c r="D31" s="262"/>
      <c r="E31" s="263">
        <v>12.01</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268</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6" t="s">
        <v>815</v>
      </c>
      <c r="D32" s="262"/>
      <c r="E32" s="263">
        <v>-2.72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268</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6" t="s">
        <v>816</v>
      </c>
      <c r="D33" s="262"/>
      <c r="E33" s="263">
        <v>-2.3199999999999998</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268</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33.75" outlineLevel="1" x14ac:dyDescent="0.2">
      <c r="A34" s="236">
        <v>7</v>
      </c>
      <c r="B34" s="237" t="s">
        <v>817</v>
      </c>
      <c r="C34" s="254" t="s">
        <v>818</v>
      </c>
      <c r="D34" s="238" t="s">
        <v>261</v>
      </c>
      <c r="E34" s="239">
        <v>1.8244</v>
      </c>
      <c r="F34" s="240"/>
      <c r="G34" s="241">
        <f>ROUND(E34*F34,2)</f>
        <v>0</v>
      </c>
      <c r="H34" s="240"/>
      <c r="I34" s="241">
        <f>ROUND(E34*H34,2)</f>
        <v>0</v>
      </c>
      <c r="J34" s="240"/>
      <c r="K34" s="241">
        <f>ROUND(E34*J34,2)</f>
        <v>0</v>
      </c>
      <c r="L34" s="241">
        <v>15</v>
      </c>
      <c r="M34" s="241">
        <f>G34*(1+L34/100)</f>
        <v>0</v>
      </c>
      <c r="N34" s="239">
        <v>1.8427199999999999</v>
      </c>
      <c r="O34" s="239">
        <f>ROUND(E34*N34,2)</f>
        <v>3.36</v>
      </c>
      <c r="P34" s="239">
        <v>0</v>
      </c>
      <c r="Q34" s="239">
        <f>ROUND(E34*P34,2)</f>
        <v>0</v>
      </c>
      <c r="R34" s="241" t="s">
        <v>811</v>
      </c>
      <c r="S34" s="241" t="s">
        <v>206</v>
      </c>
      <c r="T34" s="242" t="s">
        <v>206</v>
      </c>
      <c r="U34" s="224">
        <v>3.69</v>
      </c>
      <c r="V34" s="224">
        <f>ROUND(E34*U34,2)</f>
        <v>6.73</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55" t="s">
        <v>819</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6" t="s">
        <v>812</v>
      </c>
      <c r="D36" s="262"/>
      <c r="E36" s="263"/>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268</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6" t="s">
        <v>820</v>
      </c>
      <c r="D37" s="262"/>
      <c r="E37" s="263">
        <v>0.95</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268</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6" t="s">
        <v>821</v>
      </c>
      <c r="D38" s="262"/>
      <c r="E38" s="263">
        <v>0.87</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268</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8</v>
      </c>
      <c r="B39" s="237" t="s">
        <v>822</v>
      </c>
      <c r="C39" s="254" t="s">
        <v>823</v>
      </c>
      <c r="D39" s="238" t="s">
        <v>350</v>
      </c>
      <c r="E39" s="239">
        <v>13</v>
      </c>
      <c r="F39" s="240"/>
      <c r="G39" s="241">
        <f>ROUND(E39*F39,2)</f>
        <v>0</v>
      </c>
      <c r="H39" s="240"/>
      <c r="I39" s="241">
        <f>ROUND(E39*H39,2)</f>
        <v>0</v>
      </c>
      <c r="J39" s="240"/>
      <c r="K39" s="241">
        <f>ROUND(E39*J39,2)</f>
        <v>0</v>
      </c>
      <c r="L39" s="241">
        <v>15</v>
      </c>
      <c r="M39" s="241">
        <f>G39*(1+L39/100)</f>
        <v>0</v>
      </c>
      <c r="N39" s="239">
        <v>2.0500000000000002E-3</v>
      </c>
      <c r="O39" s="239">
        <f>ROUND(E39*N39,2)</f>
        <v>0.03</v>
      </c>
      <c r="P39" s="239">
        <v>0</v>
      </c>
      <c r="Q39" s="239">
        <f>ROUND(E39*P39,2)</f>
        <v>0</v>
      </c>
      <c r="R39" s="241" t="s">
        <v>811</v>
      </c>
      <c r="S39" s="241" t="s">
        <v>206</v>
      </c>
      <c r="T39" s="242" t="s">
        <v>206</v>
      </c>
      <c r="U39" s="224">
        <v>0.42599999999999999</v>
      </c>
      <c r="V39" s="224">
        <f>ROUND(E39*U39,2)</f>
        <v>5.54</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5" t="s">
        <v>824</v>
      </c>
      <c r="D40" s="264"/>
      <c r="E40" s="264"/>
      <c r="F40" s="264"/>
      <c r="G40" s="26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266</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57" t="s">
        <v>825</v>
      </c>
      <c r="D41" s="252"/>
      <c r="E41" s="252"/>
      <c r="F41" s="252"/>
      <c r="G41" s="252"/>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212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6" t="s">
        <v>812</v>
      </c>
      <c r="D42" s="262"/>
      <c r="E42" s="263"/>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268</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6" t="s">
        <v>826</v>
      </c>
      <c r="D43" s="262"/>
      <c r="E43" s="263"/>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268</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6" t="s">
        <v>827</v>
      </c>
      <c r="D44" s="262"/>
      <c r="E44" s="263">
        <v>5.6</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268</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6" t="s">
        <v>813</v>
      </c>
      <c r="D45" s="262"/>
      <c r="E45" s="263"/>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268</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6" t="s">
        <v>828</v>
      </c>
      <c r="D46" s="262"/>
      <c r="E46" s="263">
        <v>3.9</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268</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6" t="s">
        <v>829</v>
      </c>
      <c r="D47" s="262"/>
      <c r="E47" s="263">
        <v>3.5</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268</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6">
        <v>9</v>
      </c>
      <c r="B48" s="237" t="s">
        <v>830</v>
      </c>
      <c r="C48" s="254" t="s">
        <v>831</v>
      </c>
      <c r="D48" s="238" t="s">
        <v>354</v>
      </c>
      <c r="E48" s="239">
        <v>10</v>
      </c>
      <c r="F48" s="240"/>
      <c r="G48" s="241">
        <f>ROUND(E48*F48,2)</f>
        <v>0</v>
      </c>
      <c r="H48" s="240"/>
      <c r="I48" s="241">
        <f>ROUND(E48*H48,2)</f>
        <v>0</v>
      </c>
      <c r="J48" s="240"/>
      <c r="K48" s="241">
        <f>ROUND(E48*J48,2)</f>
        <v>0</v>
      </c>
      <c r="L48" s="241">
        <v>15</v>
      </c>
      <c r="M48" s="241">
        <f>G48*(1+L48/100)</f>
        <v>0</v>
      </c>
      <c r="N48" s="239">
        <v>3.637E-2</v>
      </c>
      <c r="O48" s="239">
        <f>ROUND(E48*N48,2)</f>
        <v>0.36</v>
      </c>
      <c r="P48" s="239">
        <v>0</v>
      </c>
      <c r="Q48" s="239">
        <f>ROUND(E48*P48,2)</f>
        <v>0</v>
      </c>
      <c r="R48" s="241" t="s">
        <v>811</v>
      </c>
      <c r="S48" s="241" t="s">
        <v>206</v>
      </c>
      <c r="T48" s="242" t="s">
        <v>206</v>
      </c>
      <c r="U48" s="224">
        <v>0.245</v>
      </c>
      <c r="V48" s="224">
        <f>ROUND(E48*U48,2)</f>
        <v>2.4500000000000002</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6" t="s">
        <v>812</v>
      </c>
      <c r="D49" s="262"/>
      <c r="E49" s="263"/>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268</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6" t="s">
        <v>832</v>
      </c>
      <c r="D50" s="262"/>
      <c r="E50" s="263">
        <v>2</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268</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6" t="s">
        <v>833</v>
      </c>
      <c r="D51" s="262"/>
      <c r="E51" s="263">
        <v>2</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268</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6" t="s">
        <v>807</v>
      </c>
      <c r="D52" s="262"/>
      <c r="E52" s="263"/>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268</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6" t="s">
        <v>834</v>
      </c>
      <c r="D53" s="262"/>
      <c r="E53" s="263">
        <v>6</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268</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36">
        <v>10</v>
      </c>
      <c r="B54" s="237" t="s">
        <v>835</v>
      </c>
      <c r="C54" s="254" t="s">
        <v>836</v>
      </c>
      <c r="D54" s="238" t="s">
        <v>354</v>
      </c>
      <c r="E54" s="239">
        <v>4</v>
      </c>
      <c r="F54" s="240"/>
      <c r="G54" s="241">
        <f>ROUND(E54*F54,2)</f>
        <v>0</v>
      </c>
      <c r="H54" s="240"/>
      <c r="I54" s="241">
        <f>ROUND(E54*H54,2)</f>
        <v>0</v>
      </c>
      <c r="J54" s="240"/>
      <c r="K54" s="241">
        <f>ROUND(E54*J54,2)</f>
        <v>0</v>
      </c>
      <c r="L54" s="241">
        <v>15</v>
      </c>
      <c r="M54" s="241">
        <f>G54*(1+L54/100)</f>
        <v>0</v>
      </c>
      <c r="N54" s="239">
        <v>4.5289999999999997E-2</v>
      </c>
      <c r="O54" s="239">
        <f>ROUND(E54*N54,2)</f>
        <v>0.18</v>
      </c>
      <c r="P54" s="239">
        <v>0</v>
      </c>
      <c r="Q54" s="239">
        <f>ROUND(E54*P54,2)</f>
        <v>0</v>
      </c>
      <c r="R54" s="241" t="s">
        <v>811</v>
      </c>
      <c r="S54" s="241" t="s">
        <v>206</v>
      </c>
      <c r="T54" s="242" t="s">
        <v>206</v>
      </c>
      <c r="U54" s="224">
        <v>0.2525</v>
      </c>
      <c r="V54" s="224">
        <f>ROUND(E54*U54,2)</f>
        <v>1.01</v>
      </c>
      <c r="W54" s="224"/>
      <c r="X54" s="224" t="s">
        <v>263</v>
      </c>
      <c r="Y54" s="224" t="s">
        <v>209</v>
      </c>
      <c r="Z54" s="214"/>
      <c r="AA54" s="214"/>
      <c r="AB54" s="214"/>
      <c r="AC54" s="214"/>
      <c r="AD54" s="214"/>
      <c r="AE54" s="214"/>
      <c r="AF54" s="214"/>
      <c r="AG54" s="214" t="s">
        <v>264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6" t="s">
        <v>812</v>
      </c>
      <c r="D55" s="262"/>
      <c r="E55" s="263"/>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268</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6" t="s">
        <v>837</v>
      </c>
      <c r="D56" s="262"/>
      <c r="E56" s="263">
        <v>4</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268</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6">
        <v>11</v>
      </c>
      <c r="B57" s="237" t="s">
        <v>838</v>
      </c>
      <c r="C57" s="254" t="s">
        <v>839</v>
      </c>
      <c r="D57" s="238" t="s">
        <v>354</v>
      </c>
      <c r="E57" s="239">
        <v>3</v>
      </c>
      <c r="F57" s="240"/>
      <c r="G57" s="241">
        <f>ROUND(E57*F57,2)</f>
        <v>0</v>
      </c>
      <c r="H57" s="240"/>
      <c r="I57" s="241">
        <f>ROUND(E57*H57,2)</f>
        <v>0</v>
      </c>
      <c r="J57" s="240"/>
      <c r="K57" s="241">
        <f>ROUND(E57*J57,2)</f>
        <v>0</v>
      </c>
      <c r="L57" s="241">
        <v>15</v>
      </c>
      <c r="M57" s="241">
        <f>G57*(1+L57/100)</f>
        <v>0</v>
      </c>
      <c r="N57" s="239">
        <v>0.12569</v>
      </c>
      <c r="O57" s="239">
        <f>ROUND(E57*N57,2)</f>
        <v>0.38</v>
      </c>
      <c r="P57" s="239">
        <v>0</v>
      </c>
      <c r="Q57" s="239">
        <f>ROUND(E57*P57,2)</f>
        <v>0</v>
      </c>
      <c r="R57" s="241" t="s">
        <v>811</v>
      </c>
      <c r="S57" s="241" t="s">
        <v>206</v>
      </c>
      <c r="T57" s="242" t="s">
        <v>206</v>
      </c>
      <c r="U57" s="224">
        <v>0.48</v>
      </c>
      <c r="V57" s="224">
        <f>ROUND(E57*U57,2)</f>
        <v>1.44</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6" t="s">
        <v>812</v>
      </c>
      <c r="D58" s="262"/>
      <c r="E58" s="263"/>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268</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6" t="s">
        <v>840</v>
      </c>
      <c r="D59" s="262"/>
      <c r="E59" s="263">
        <v>3</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268</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6">
        <v>12</v>
      </c>
      <c r="B60" s="237" t="s">
        <v>841</v>
      </c>
      <c r="C60" s="254" t="s">
        <v>842</v>
      </c>
      <c r="D60" s="238" t="s">
        <v>350</v>
      </c>
      <c r="E60" s="239">
        <v>3.5</v>
      </c>
      <c r="F60" s="240"/>
      <c r="G60" s="241">
        <f>ROUND(E60*F60,2)</f>
        <v>0</v>
      </c>
      <c r="H60" s="240"/>
      <c r="I60" s="241">
        <f>ROUND(E60*H60,2)</f>
        <v>0</v>
      </c>
      <c r="J60" s="240"/>
      <c r="K60" s="241">
        <f>ROUND(E60*J60,2)</f>
        <v>0</v>
      </c>
      <c r="L60" s="241">
        <v>15</v>
      </c>
      <c r="M60" s="241">
        <f>G60*(1+L60/100)</f>
        <v>0</v>
      </c>
      <c r="N60" s="239">
        <v>3.8999999999999999E-4</v>
      </c>
      <c r="O60" s="239">
        <f>ROUND(E60*N60,2)</f>
        <v>0</v>
      </c>
      <c r="P60" s="239">
        <v>0</v>
      </c>
      <c r="Q60" s="239">
        <f>ROUND(E60*P60,2)</f>
        <v>0</v>
      </c>
      <c r="R60" s="241" t="s">
        <v>811</v>
      </c>
      <c r="S60" s="241" t="s">
        <v>206</v>
      </c>
      <c r="T60" s="242" t="s">
        <v>206</v>
      </c>
      <c r="U60" s="224">
        <v>0.15</v>
      </c>
      <c r="V60" s="224">
        <f>ROUND(E60*U60,2)</f>
        <v>0.53</v>
      </c>
      <c r="W60" s="224"/>
      <c r="X60" s="224" t="s">
        <v>263</v>
      </c>
      <c r="Y60" s="224" t="s">
        <v>209</v>
      </c>
      <c r="Z60" s="214"/>
      <c r="AA60" s="214"/>
      <c r="AB60" s="214"/>
      <c r="AC60" s="214"/>
      <c r="AD60" s="214"/>
      <c r="AE60" s="214"/>
      <c r="AF60" s="214"/>
      <c r="AG60" s="214" t="s">
        <v>264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6" t="s">
        <v>812</v>
      </c>
      <c r="D61" s="262"/>
      <c r="E61" s="263"/>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268</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6" t="s">
        <v>843</v>
      </c>
      <c r="D62" s="262"/>
      <c r="E62" s="263">
        <v>3.5</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268</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6">
        <v>13</v>
      </c>
      <c r="B63" s="237" t="s">
        <v>844</v>
      </c>
      <c r="C63" s="254" t="s">
        <v>845</v>
      </c>
      <c r="D63" s="238" t="s">
        <v>354</v>
      </c>
      <c r="E63" s="239">
        <v>10</v>
      </c>
      <c r="F63" s="240"/>
      <c r="G63" s="241">
        <f>ROUND(E63*F63,2)</f>
        <v>0</v>
      </c>
      <c r="H63" s="240"/>
      <c r="I63" s="241">
        <f>ROUND(E63*H63,2)</f>
        <v>0</v>
      </c>
      <c r="J63" s="240"/>
      <c r="K63" s="241">
        <f>ROUND(E63*J63,2)</f>
        <v>0</v>
      </c>
      <c r="L63" s="241">
        <v>15</v>
      </c>
      <c r="M63" s="241">
        <f>G63*(1+L63/100)</f>
        <v>0</v>
      </c>
      <c r="N63" s="239">
        <v>5.2500000000000003E-3</v>
      </c>
      <c r="O63" s="239">
        <f>ROUND(E63*N63,2)</f>
        <v>0.05</v>
      </c>
      <c r="P63" s="239">
        <v>0</v>
      </c>
      <c r="Q63" s="239">
        <f>ROUND(E63*P63,2)</f>
        <v>0</v>
      </c>
      <c r="R63" s="241" t="s">
        <v>531</v>
      </c>
      <c r="S63" s="241" t="s">
        <v>206</v>
      </c>
      <c r="T63" s="242" t="s">
        <v>206</v>
      </c>
      <c r="U63" s="224">
        <v>0.11</v>
      </c>
      <c r="V63" s="224">
        <f>ROUND(E63*U63,2)</f>
        <v>1.1000000000000001</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5" t="s">
        <v>846</v>
      </c>
      <c r="D64" s="264"/>
      <c r="E64" s="264"/>
      <c r="F64" s="264"/>
      <c r="G64" s="26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266</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6" t="s">
        <v>812</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268</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6" t="s">
        <v>847</v>
      </c>
      <c r="D66" s="262"/>
      <c r="E66" s="263"/>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268</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6" t="s">
        <v>848</v>
      </c>
      <c r="D67" s="262"/>
      <c r="E67" s="263"/>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268</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6" t="s">
        <v>849</v>
      </c>
      <c r="D68" s="262"/>
      <c r="E68" s="263">
        <v>10</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268</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6">
        <v>14</v>
      </c>
      <c r="B69" s="237" t="s">
        <v>850</v>
      </c>
      <c r="C69" s="254" t="s">
        <v>851</v>
      </c>
      <c r="D69" s="238" t="s">
        <v>290</v>
      </c>
      <c r="E69" s="239">
        <v>6.1</v>
      </c>
      <c r="F69" s="240"/>
      <c r="G69" s="241">
        <f>ROUND(E69*F69,2)</f>
        <v>0</v>
      </c>
      <c r="H69" s="240"/>
      <c r="I69" s="241">
        <f>ROUND(E69*H69,2)</f>
        <v>0</v>
      </c>
      <c r="J69" s="240"/>
      <c r="K69" s="241">
        <f>ROUND(E69*J69,2)</f>
        <v>0</v>
      </c>
      <c r="L69" s="241">
        <v>15</v>
      </c>
      <c r="M69" s="241">
        <f>G69*(1+L69/100)</f>
        <v>0</v>
      </c>
      <c r="N69" s="239">
        <v>3.7670000000000002E-2</v>
      </c>
      <c r="O69" s="239">
        <f>ROUND(E69*N69,2)</f>
        <v>0.23</v>
      </c>
      <c r="P69" s="239">
        <v>0</v>
      </c>
      <c r="Q69" s="239">
        <f>ROUND(E69*P69,2)</f>
        <v>0</v>
      </c>
      <c r="R69" s="241" t="s">
        <v>531</v>
      </c>
      <c r="S69" s="241" t="s">
        <v>206</v>
      </c>
      <c r="T69" s="242" t="s">
        <v>206</v>
      </c>
      <c r="U69" s="224">
        <v>0.41</v>
      </c>
      <c r="V69" s="224">
        <f>ROUND(E69*U69,2)</f>
        <v>2.5</v>
      </c>
      <c r="W69" s="224"/>
      <c r="X69" s="224" t="s">
        <v>263</v>
      </c>
      <c r="Y69" s="224" t="s">
        <v>209</v>
      </c>
      <c r="Z69" s="214"/>
      <c r="AA69" s="214"/>
      <c r="AB69" s="214"/>
      <c r="AC69" s="214"/>
      <c r="AD69" s="214"/>
      <c r="AE69" s="214"/>
      <c r="AF69" s="214"/>
      <c r="AG69" s="214" t="s">
        <v>264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5" t="s">
        <v>852</v>
      </c>
      <c r="D70" s="264"/>
      <c r="E70" s="264"/>
      <c r="F70" s="264"/>
      <c r="G70" s="26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266</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6" t="s">
        <v>798</v>
      </c>
      <c r="D71" s="262"/>
      <c r="E71" s="263"/>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268</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6" t="s">
        <v>799</v>
      </c>
      <c r="D72" s="262"/>
      <c r="E72" s="263"/>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268</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6" t="s">
        <v>853</v>
      </c>
      <c r="D73" s="262"/>
      <c r="E73" s="263">
        <v>6.1</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268</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45" outlineLevel="1" x14ac:dyDescent="0.2">
      <c r="A74" s="236">
        <v>15</v>
      </c>
      <c r="B74" s="237" t="s">
        <v>854</v>
      </c>
      <c r="C74" s="254" t="s">
        <v>855</v>
      </c>
      <c r="D74" s="238" t="s">
        <v>290</v>
      </c>
      <c r="E74" s="239">
        <v>3.64</v>
      </c>
      <c r="F74" s="240"/>
      <c r="G74" s="241">
        <f>ROUND(E74*F74,2)</f>
        <v>0</v>
      </c>
      <c r="H74" s="240"/>
      <c r="I74" s="241">
        <f>ROUND(E74*H74,2)</f>
        <v>0</v>
      </c>
      <c r="J74" s="240"/>
      <c r="K74" s="241">
        <f>ROUND(E74*J74,2)</f>
        <v>0</v>
      </c>
      <c r="L74" s="241">
        <v>15</v>
      </c>
      <c r="M74" s="241">
        <f>G74*(1+L74/100)</f>
        <v>0</v>
      </c>
      <c r="N74" s="239">
        <v>4.4670000000000001E-2</v>
      </c>
      <c r="O74" s="239">
        <f>ROUND(E74*N74,2)</f>
        <v>0.16</v>
      </c>
      <c r="P74" s="239">
        <v>0</v>
      </c>
      <c r="Q74" s="239">
        <f>ROUND(E74*P74,2)</f>
        <v>0</v>
      </c>
      <c r="R74" s="241" t="s">
        <v>811</v>
      </c>
      <c r="S74" s="241" t="s">
        <v>206</v>
      </c>
      <c r="T74" s="242" t="s">
        <v>206</v>
      </c>
      <c r="U74" s="224">
        <v>1.9810000000000001</v>
      </c>
      <c r="V74" s="224">
        <f>ROUND(E74*U74,2)</f>
        <v>7.21</v>
      </c>
      <c r="W74" s="224"/>
      <c r="X74" s="224" t="s">
        <v>263</v>
      </c>
      <c r="Y74" s="224" t="s">
        <v>209</v>
      </c>
      <c r="Z74" s="214"/>
      <c r="AA74" s="214"/>
      <c r="AB74" s="214"/>
      <c r="AC74" s="214"/>
      <c r="AD74" s="214"/>
      <c r="AE74" s="214"/>
      <c r="AF74" s="214"/>
      <c r="AG74" s="214" t="s">
        <v>264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2" x14ac:dyDescent="0.2">
      <c r="A75" s="221"/>
      <c r="B75" s="222"/>
      <c r="C75" s="265" t="s">
        <v>856</v>
      </c>
      <c r="D75" s="264"/>
      <c r="E75" s="264"/>
      <c r="F75" s="264"/>
      <c r="G75" s="26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266</v>
      </c>
      <c r="AH75" s="214"/>
      <c r="AI75" s="214"/>
      <c r="AJ75" s="214"/>
      <c r="AK75" s="214"/>
      <c r="AL75" s="214"/>
      <c r="AM75" s="214"/>
      <c r="AN75" s="214"/>
      <c r="AO75" s="214"/>
      <c r="AP75" s="214"/>
      <c r="AQ75" s="214"/>
      <c r="AR75" s="214"/>
      <c r="AS75" s="214"/>
      <c r="AT75" s="214"/>
      <c r="AU75" s="214"/>
      <c r="AV75" s="214"/>
      <c r="AW75" s="214"/>
      <c r="AX75" s="214"/>
      <c r="AY75" s="214"/>
      <c r="AZ75" s="214"/>
      <c r="BA75" s="244" t="str">
        <f>C75</f>
        <v>zřízení nosné konstrukce příčky, vložení tepelné izolace tl. do 5 cm, montáž desek, tmelení spár Q2 a úprava rohů. Včetně dodávek materiálu.</v>
      </c>
      <c r="BB75" s="214"/>
      <c r="BC75" s="214"/>
      <c r="BD75" s="214"/>
      <c r="BE75" s="214"/>
      <c r="BF75" s="214"/>
      <c r="BG75" s="214"/>
      <c r="BH75" s="214"/>
    </row>
    <row r="76" spans="1:60" outlineLevel="2" x14ac:dyDescent="0.2">
      <c r="A76" s="221"/>
      <c r="B76" s="222"/>
      <c r="C76" s="266" t="s">
        <v>812</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268</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6" t="s">
        <v>857</v>
      </c>
      <c r="D77" s="262"/>
      <c r="E77" s="263">
        <v>3.64</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268</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16</v>
      </c>
      <c r="B78" s="237" t="s">
        <v>858</v>
      </c>
      <c r="C78" s="254" t="s">
        <v>859</v>
      </c>
      <c r="D78" s="238" t="s">
        <v>290</v>
      </c>
      <c r="E78" s="239">
        <v>43.582000000000001</v>
      </c>
      <c r="F78" s="240"/>
      <c r="G78" s="241">
        <f>ROUND(E78*F78,2)</f>
        <v>0</v>
      </c>
      <c r="H78" s="240"/>
      <c r="I78" s="241">
        <f>ROUND(E78*H78,2)</f>
        <v>0</v>
      </c>
      <c r="J78" s="240"/>
      <c r="K78" s="241">
        <f>ROUND(E78*J78,2)</f>
        <v>0</v>
      </c>
      <c r="L78" s="241">
        <v>15</v>
      </c>
      <c r="M78" s="241">
        <f>G78*(1+L78/100)</f>
        <v>0</v>
      </c>
      <c r="N78" s="239">
        <v>7.2489999999999999E-2</v>
      </c>
      <c r="O78" s="239">
        <f>ROUND(E78*N78,2)</f>
        <v>3.16</v>
      </c>
      <c r="P78" s="239">
        <v>0</v>
      </c>
      <c r="Q78" s="239">
        <f>ROUND(E78*P78,2)</f>
        <v>0</v>
      </c>
      <c r="R78" s="241" t="s">
        <v>811</v>
      </c>
      <c r="S78" s="241" t="s">
        <v>206</v>
      </c>
      <c r="T78" s="242" t="s">
        <v>206</v>
      </c>
      <c r="U78" s="224">
        <v>2.2130000000000001</v>
      </c>
      <c r="V78" s="224">
        <f>ROUND(E78*U78,2)</f>
        <v>96.45</v>
      </c>
      <c r="W78" s="224"/>
      <c r="X78" s="224" t="s">
        <v>263</v>
      </c>
      <c r="Y78" s="224" t="s">
        <v>209</v>
      </c>
      <c r="Z78" s="214"/>
      <c r="AA78" s="214"/>
      <c r="AB78" s="214"/>
      <c r="AC78" s="214"/>
      <c r="AD78" s="214"/>
      <c r="AE78" s="214"/>
      <c r="AF78" s="214"/>
      <c r="AG78" s="214" t="s">
        <v>264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2" x14ac:dyDescent="0.2">
      <c r="A79" s="221"/>
      <c r="B79" s="222"/>
      <c r="C79" s="265" t="s">
        <v>856</v>
      </c>
      <c r="D79" s="264"/>
      <c r="E79" s="264"/>
      <c r="F79" s="264"/>
      <c r="G79" s="26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266</v>
      </c>
      <c r="AH79" s="214"/>
      <c r="AI79" s="214"/>
      <c r="AJ79" s="214"/>
      <c r="AK79" s="214"/>
      <c r="AL79" s="214"/>
      <c r="AM79" s="214"/>
      <c r="AN79" s="214"/>
      <c r="AO79" s="214"/>
      <c r="AP79" s="214"/>
      <c r="AQ79" s="214"/>
      <c r="AR79" s="214"/>
      <c r="AS79" s="214"/>
      <c r="AT79" s="214"/>
      <c r="AU79" s="214"/>
      <c r="AV79" s="214"/>
      <c r="AW79" s="214"/>
      <c r="AX79" s="214"/>
      <c r="AY79" s="214"/>
      <c r="AZ79" s="214"/>
      <c r="BA79" s="244" t="str">
        <f>C79</f>
        <v>zřízení nosné konstrukce příčky, vložení tepelné izolace tl. do 5 cm, montáž desek, tmelení spár Q2 a úprava rohů. Včetně dodávek materiálu.</v>
      </c>
      <c r="BB79" s="214"/>
      <c r="BC79" s="214"/>
      <c r="BD79" s="214"/>
      <c r="BE79" s="214"/>
      <c r="BF79" s="214"/>
      <c r="BG79" s="214"/>
      <c r="BH79" s="214"/>
    </row>
    <row r="80" spans="1:60" outlineLevel="2" x14ac:dyDescent="0.2">
      <c r="A80" s="221"/>
      <c r="B80" s="222"/>
      <c r="C80" s="257" t="s">
        <v>860</v>
      </c>
      <c r="D80" s="252"/>
      <c r="E80" s="252"/>
      <c r="F80" s="252"/>
      <c r="G80" s="252"/>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212</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6" t="s">
        <v>812</v>
      </c>
      <c r="D81" s="262"/>
      <c r="E81" s="263"/>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268</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6" t="s">
        <v>861</v>
      </c>
      <c r="D82" s="262"/>
      <c r="E82" s="263"/>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268</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6" t="s">
        <v>862</v>
      </c>
      <c r="D83" s="262"/>
      <c r="E83" s="263">
        <v>33.520000000000003</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268</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6" t="s">
        <v>863</v>
      </c>
      <c r="D84" s="262"/>
      <c r="E84" s="263">
        <v>7.74</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268</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6" t="s">
        <v>864</v>
      </c>
      <c r="D85" s="262"/>
      <c r="E85" s="263">
        <v>3.71</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268</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6" t="s">
        <v>865</v>
      </c>
      <c r="D86" s="262"/>
      <c r="E86" s="263">
        <v>-1.38</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268</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45" outlineLevel="1" x14ac:dyDescent="0.2">
      <c r="A87" s="236">
        <v>17</v>
      </c>
      <c r="B87" s="237" t="s">
        <v>866</v>
      </c>
      <c r="C87" s="254" t="s">
        <v>867</v>
      </c>
      <c r="D87" s="238" t="s">
        <v>290</v>
      </c>
      <c r="E87" s="239">
        <v>10.773999999999999</v>
      </c>
      <c r="F87" s="240"/>
      <c r="G87" s="241">
        <f>ROUND(E87*F87,2)</f>
        <v>0</v>
      </c>
      <c r="H87" s="240"/>
      <c r="I87" s="241">
        <f>ROUND(E87*H87,2)</f>
        <v>0</v>
      </c>
      <c r="J87" s="240"/>
      <c r="K87" s="241">
        <f>ROUND(E87*J87,2)</f>
        <v>0</v>
      </c>
      <c r="L87" s="241">
        <v>15</v>
      </c>
      <c r="M87" s="241">
        <f>G87*(1+L87/100)</f>
        <v>0</v>
      </c>
      <c r="N87" s="239">
        <v>0.10091</v>
      </c>
      <c r="O87" s="239">
        <f>ROUND(E87*N87,2)</f>
        <v>1.0900000000000001</v>
      </c>
      <c r="P87" s="239">
        <v>0</v>
      </c>
      <c r="Q87" s="239">
        <f>ROUND(E87*P87,2)</f>
        <v>0</v>
      </c>
      <c r="R87" s="241" t="s">
        <v>811</v>
      </c>
      <c r="S87" s="241" t="s">
        <v>206</v>
      </c>
      <c r="T87" s="242" t="s">
        <v>206</v>
      </c>
      <c r="U87" s="224">
        <v>0.52090000000000003</v>
      </c>
      <c r="V87" s="224">
        <f>ROUND(E87*U87,2)</f>
        <v>5.61</v>
      </c>
      <c r="W87" s="224"/>
      <c r="X87" s="224" t="s">
        <v>263</v>
      </c>
      <c r="Y87" s="224" t="s">
        <v>209</v>
      </c>
      <c r="Z87" s="214"/>
      <c r="AA87" s="214"/>
      <c r="AB87" s="214"/>
      <c r="AC87" s="214"/>
      <c r="AD87" s="214"/>
      <c r="AE87" s="214"/>
      <c r="AF87" s="214"/>
      <c r="AG87" s="214" t="s">
        <v>264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2" x14ac:dyDescent="0.2">
      <c r="A88" s="221"/>
      <c r="B88" s="222"/>
      <c r="C88" s="265" t="s">
        <v>868</v>
      </c>
      <c r="D88" s="264"/>
      <c r="E88" s="264"/>
      <c r="F88" s="264"/>
      <c r="G88" s="26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266</v>
      </c>
      <c r="AH88" s="214"/>
      <c r="AI88" s="214"/>
      <c r="AJ88" s="214"/>
      <c r="AK88" s="214"/>
      <c r="AL88" s="214"/>
      <c r="AM88" s="214"/>
      <c r="AN88" s="214"/>
      <c r="AO88" s="214"/>
      <c r="AP88" s="214"/>
      <c r="AQ88" s="214"/>
      <c r="AR88" s="214"/>
      <c r="AS88" s="214"/>
      <c r="AT88" s="214"/>
      <c r="AU88" s="214"/>
      <c r="AV88" s="214"/>
      <c r="AW88" s="214"/>
      <c r="AX88" s="214"/>
      <c r="AY88" s="214"/>
      <c r="AZ88" s="214"/>
      <c r="BA88" s="244" t="str">
        <f>C88</f>
        <v>jednoduché nebo příčky zděné do svislé dřevěné, cihelné, betonové nebo ocelové konstrukce na jakoukoliv maltu vápenocementovou (MVC) nebo cementovou (MC),</v>
      </c>
      <c r="BB88" s="214"/>
      <c r="BC88" s="214"/>
      <c r="BD88" s="214"/>
      <c r="BE88" s="214"/>
      <c r="BF88" s="214"/>
      <c r="BG88" s="214"/>
      <c r="BH88" s="214"/>
    </row>
    <row r="89" spans="1:60" outlineLevel="2" x14ac:dyDescent="0.2">
      <c r="A89" s="221"/>
      <c r="B89" s="222"/>
      <c r="C89" s="266" t="s">
        <v>812</v>
      </c>
      <c r="D89" s="262"/>
      <c r="E89" s="263"/>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268</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6" t="s">
        <v>826</v>
      </c>
      <c r="D90" s="262"/>
      <c r="E90" s="263"/>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268</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6" t="s">
        <v>869</v>
      </c>
      <c r="D91" s="262"/>
      <c r="E91" s="263">
        <v>11.96</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268</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6" t="s">
        <v>870</v>
      </c>
      <c r="D92" s="262"/>
      <c r="E92" s="263">
        <v>-1.18</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268</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x14ac:dyDescent="0.2">
      <c r="A93" s="229" t="s">
        <v>201</v>
      </c>
      <c r="B93" s="230" t="s">
        <v>90</v>
      </c>
      <c r="C93" s="253" t="s">
        <v>91</v>
      </c>
      <c r="D93" s="231"/>
      <c r="E93" s="232"/>
      <c r="F93" s="233"/>
      <c r="G93" s="233">
        <f>SUMIF(AG94:AG119,"&lt;&gt;NOR",G94:G119)</f>
        <v>0</v>
      </c>
      <c r="H93" s="233"/>
      <c r="I93" s="233">
        <f>SUM(I94:I119)</f>
        <v>0</v>
      </c>
      <c r="J93" s="233"/>
      <c r="K93" s="233">
        <f>SUM(K94:K119)</f>
        <v>0</v>
      </c>
      <c r="L93" s="233"/>
      <c r="M93" s="233">
        <f>SUM(M94:M119)</f>
        <v>0</v>
      </c>
      <c r="N93" s="232"/>
      <c r="O93" s="232">
        <f>SUM(O94:O119)</f>
        <v>3.17</v>
      </c>
      <c r="P93" s="232"/>
      <c r="Q93" s="232">
        <f>SUM(Q94:Q119)</f>
        <v>0</v>
      </c>
      <c r="R93" s="233"/>
      <c r="S93" s="233"/>
      <c r="T93" s="234"/>
      <c r="U93" s="228"/>
      <c r="V93" s="228">
        <f>SUM(V94:V119)</f>
        <v>2.85</v>
      </c>
      <c r="W93" s="228"/>
      <c r="X93" s="228"/>
      <c r="Y93" s="228"/>
      <c r="AG93" t="s">
        <v>202</v>
      </c>
    </row>
    <row r="94" spans="1:60" ht="33.75" outlineLevel="1" x14ac:dyDescent="0.2">
      <c r="A94" s="236">
        <v>18</v>
      </c>
      <c r="B94" s="237" t="s">
        <v>871</v>
      </c>
      <c r="C94" s="254" t="s">
        <v>872</v>
      </c>
      <c r="D94" s="238" t="s">
        <v>290</v>
      </c>
      <c r="E94" s="239">
        <v>2.06</v>
      </c>
      <c r="F94" s="240"/>
      <c r="G94" s="241">
        <f>ROUND(E94*F94,2)</f>
        <v>0</v>
      </c>
      <c r="H94" s="240"/>
      <c r="I94" s="241">
        <f>ROUND(E94*H94,2)</f>
        <v>0</v>
      </c>
      <c r="J94" s="240"/>
      <c r="K94" s="241">
        <f>ROUND(E94*J94,2)</f>
        <v>0</v>
      </c>
      <c r="L94" s="241">
        <v>15</v>
      </c>
      <c r="M94" s="241">
        <f>G94*(1+L94/100)</f>
        <v>0</v>
      </c>
      <c r="N94" s="239">
        <v>1.201E-2</v>
      </c>
      <c r="O94" s="239">
        <f>ROUND(E94*N94,2)</f>
        <v>0.02</v>
      </c>
      <c r="P94" s="239">
        <v>0</v>
      </c>
      <c r="Q94" s="239">
        <f>ROUND(E94*P94,2)</f>
        <v>0</v>
      </c>
      <c r="R94" s="241" t="s">
        <v>811</v>
      </c>
      <c r="S94" s="241" t="s">
        <v>206</v>
      </c>
      <c r="T94" s="242" t="s">
        <v>206</v>
      </c>
      <c r="U94" s="224">
        <v>0.95</v>
      </c>
      <c r="V94" s="224">
        <f>ROUND(E94*U94,2)</f>
        <v>1.96</v>
      </c>
      <c r="W94" s="224"/>
      <c r="X94" s="224" t="s">
        <v>263</v>
      </c>
      <c r="Y94" s="224" t="s">
        <v>209</v>
      </c>
      <c r="Z94" s="214"/>
      <c r="AA94" s="214"/>
      <c r="AB94" s="214"/>
      <c r="AC94" s="214"/>
      <c r="AD94" s="214"/>
      <c r="AE94" s="214"/>
      <c r="AF94" s="214"/>
      <c r="AG94" s="214" t="s">
        <v>264</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5" t="s">
        <v>873</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212</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66" t="s">
        <v>812</v>
      </c>
      <c r="D96" s="262"/>
      <c r="E96" s="263"/>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268</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6" t="s">
        <v>874</v>
      </c>
      <c r="D97" s="262"/>
      <c r="E97" s="263">
        <v>2.06</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268</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6">
        <v>19</v>
      </c>
      <c r="B98" s="237" t="s">
        <v>875</v>
      </c>
      <c r="C98" s="254" t="s">
        <v>876</v>
      </c>
      <c r="D98" s="238" t="s">
        <v>290</v>
      </c>
      <c r="E98" s="239">
        <v>2.06</v>
      </c>
      <c r="F98" s="240"/>
      <c r="G98" s="241">
        <f>ROUND(E98*F98,2)</f>
        <v>0</v>
      </c>
      <c r="H98" s="240"/>
      <c r="I98" s="241">
        <f>ROUND(E98*H98,2)</f>
        <v>0</v>
      </c>
      <c r="J98" s="240"/>
      <c r="K98" s="241">
        <f>ROUND(E98*J98,2)</f>
        <v>0</v>
      </c>
      <c r="L98" s="241">
        <v>15</v>
      </c>
      <c r="M98" s="241">
        <f>G98*(1+L98/100)</f>
        <v>0</v>
      </c>
      <c r="N98" s="239">
        <v>0</v>
      </c>
      <c r="O98" s="239">
        <f>ROUND(E98*N98,2)</f>
        <v>0</v>
      </c>
      <c r="P98" s="239">
        <v>0</v>
      </c>
      <c r="Q98" s="239">
        <f>ROUND(E98*P98,2)</f>
        <v>0</v>
      </c>
      <c r="R98" s="241" t="s">
        <v>811</v>
      </c>
      <c r="S98" s="241" t="s">
        <v>206</v>
      </c>
      <c r="T98" s="242" t="s">
        <v>206</v>
      </c>
      <c r="U98" s="224">
        <v>0.43</v>
      </c>
      <c r="V98" s="224">
        <f>ROUND(E98*U98,2)</f>
        <v>0.89</v>
      </c>
      <c r="W98" s="224"/>
      <c r="X98" s="224" t="s">
        <v>263</v>
      </c>
      <c r="Y98" s="224" t="s">
        <v>209</v>
      </c>
      <c r="Z98" s="214"/>
      <c r="AA98" s="214"/>
      <c r="AB98" s="214"/>
      <c r="AC98" s="214"/>
      <c r="AD98" s="214"/>
      <c r="AE98" s="214"/>
      <c r="AF98" s="214"/>
      <c r="AG98" s="214" t="s">
        <v>264</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6" t="s">
        <v>812</v>
      </c>
      <c r="D99" s="262"/>
      <c r="E99" s="263"/>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268</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6" t="s">
        <v>874</v>
      </c>
      <c r="D100" s="262"/>
      <c r="E100" s="263">
        <v>2.06</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268</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36">
        <v>20</v>
      </c>
      <c r="B101" s="237" t="s">
        <v>877</v>
      </c>
      <c r="C101" s="254" t="s">
        <v>878</v>
      </c>
      <c r="D101" s="238" t="s">
        <v>290</v>
      </c>
      <c r="E101" s="239">
        <v>54.56</v>
      </c>
      <c r="F101" s="240"/>
      <c r="G101" s="241">
        <f>ROUND(E101*F101,2)</f>
        <v>0</v>
      </c>
      <c r="H101" s="240"/>
      <c r="I101" s="241">
        <f>ROUND(E101*H101,2)</f>
        <v>0</v>
      </c>
      <c r="J101" s="240"/>
      <c r="K101" s="241">
        <f>ROUND(E101*J101,2)</f>
        <v>0</v>
      </c>
      <c r="L101" s="241">
        <v>15</v>
      </c>
      <c r="M101" s="241">
        <f>G101*(1+L101/100)</f>
        <v>0</v>
      </c>
      <c r="N101" s="239">
        <v>0</v>
      </c>
      <c r="O101" s="239">
        <f>ROUND(E101*N101,2)</f>
        <v>0</v>
      </c>
      <c r="P101" s="239">
        <v>0</v>
      </c>
      <c r="Q101" s="239">
        <f>ROUND(E101*P101,2)</f>
        <v>0</v>
      </c>
      <c r="R101" s="241"/>
      <c r="S101" s="241" t="s">
        <v>253</v>
      </c>
      <c r="T101" s="242" t="s">
        <v>207</v>
      </c>
      <c r="U101" s="224">
        <v>0</v>
      </c>
      <c r="V101" s="224">
        <f>ROUND(E101*U101,2)</f>
        <v>0</v>
      </c>
      <c r="W101" s="224"/>
      <c r="X101" s="224" t="s">
        <v>263</v>
      </c>
      <c r="Y101" s="224" t="s">
        <v>209</v>
      </c>
      <c r="Z101" s="214"/>
      <c r="AA101" s="214"/>
      <c r="AB101" s="214"/>
      <c r="AC101" s="214"/>
      <c r="AD101" s="214"/>
      <c r="AE101" s="214"/>
      <c r="AF101" s="214"/>
      <c r="AG101" s="214" t="s">
        <v>264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5" t="s">
        <v>879</v>
      </c>
      <c r="D102" s="243"/>
      <c r="E102" s="243"/>
      <c r="F102" s="243"/>
      <c r="G102" s="243"/>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212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45" outlineLevel="3" x14ac:dyDescent="0.2">
      <c r="A103" s="221"/>
      <c r="B103" s="222"/>
      <c r="C103" s="257" t="s">
        <v>880</v>
      </c>
      <c r="D103" s="252"/>
      <c r="E103" s="252"/>
      <c r="F103" s="252"/>
      <c r="G103" s="252"/>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212</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44" t="str">
        <f>C103</f>
        <v>- V PRVNÍ FÁZI BUDOU ODSTRANĚNY VEŠKERÉ SKLENĚNÉ VÝPLNĚ PODHLEDU. NÁSLEDNĚ BUDE OPÁLEN STÁVAJÍCÍ LAK. OCELOVÉ T PROFILY ZAKOTVENÉ DO RÁMU ŠTÍTU (UPN 65 PROFIL) BUDOU ODPOJENY A SEŘÍZNUTY TAK, ABY PŘESAHOVALY 130mm ZA HRANU OBVODOVÉ STĚNY - V MÍSTECH, KDE JE STĚNA VYKOUSNUTA DO VNITROBLOKU, BUDOU ZAROVNÁNY V JEDNÉ LINII VE STEJNÉ VZDÁLENOSTI OD OCELOVÉHO ŠTÍTU.</v>
      </c>
      <c r="BB103" s="214"/>
      <c r="BC103" s="214"/>
      <c r="BD103" s="214"/>
      <c r="BE103" s="214"/>
      <c r="BF103" s="214"/>
      <c r="BG103" s="214"/>
      <c r="BH103" s="214"/>
    </row>
    <row r="104" spans="1:60" ht="33.75" outlineLevel="3" x14ac:dyDescent="0.2">
      <c r="A104" s="221"/>
      <c r="B104" s="222"/>
      <c r="C104" s="257" t="s">
        <v>881</v>
      </c>
      <c r="D104" s="252"/>
      <c r="E104" s="252"/>
      <c r="F104" s="252"/>
      <c r="G104" s="252"/>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212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44" t="str">
        <f>C104</f>
        <v>- V RÁMCI NOVÉHO ŘEŠENÍ SE DO PROSOTRU MEZI NOVĚ VOLNÝM PŘESAHEM RÁMU A OBVODOVOU STĚNOU VLOŽÍ OCELOVÝ SVAŘENEC BLÍŽE POPSANÝ V DETAILU A TOHOTO VÝKRESU, KTERÝ BUDE SHORA NAVAŘEN K VOLNÝM KONCŮM SEŘÍZNUTÝCH T PROFILŮ A VE SPOD, SHORA, NAVRTÁN DO STĚNY.</v>
      </c>
      <c r="BB104" s="214"/>
      <c r="BC104" s="214"/>
      <c r="BD104" s="214"/>
      <c r="BE104" s="214"/>
      <c r="BF104" s="214"/>
      <c r="BG104" s="214"/>
      <c r="BH104" s="214"/>
    </row>
    <row r="105" spans="1:60" ht="22.5" outlineLevel="3" x14ac:dyDescent="0.2">
      <c r="A105" s="221"/>
      <c r="B105" s="222"/>
      <c r="C105" s="257" t="s">
        <v>882</v>
      </c>
      <c r="D105" s="252"/>
      <c r="E105" s="252"/>
      <c r="F105" s="252"/>
      <c r="G105" s="252"/>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212</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44" t="str">
        <f>C105</f>
        <v>- CELÁ KONSTRUKCE SE NÁSLEDNĚ NATŘE DVĚMA VRSTVAMA ZÁKLADNÍHO A JEDNOU VRSTVOU FINÁLNÍHO NÁTĚRU V ODSTÍNU KOVÁŘSKÉ ČERNI.</v>
      </c>
      <c r="BB105" s="214"/>
      <c r="BC105" s="214"/>
      <c r="BD105" s="214"/>
      <c r="BE105" s="214"/>
      <c r="BF105" s="214"/>
      <c r="BG105" s="214"/>
      <c r="BH105" s="214"/>
    </row>
    <row r="106" spans="1:60" ht="22.5" outlineLevel="3" x14ac:dyDescent="0.2">
      <c r="A106" s="221"/>
      <c r="B106" s="222"/>
      <c r="C106" s="257" t="s">
        <v>883</v>
      </c>
      <c r="D106" s="252"/>
      <c r="E106" s="252"/>
      <c r="F106" s="252"/>
      <c r="G106" s="252"/>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44" t="str">
        <f>C106</f>
        <v>NA VODOROVNÉ PLOCHY VEŠKERÝCH PROFILŮ OHRANIČUJÍCÍCH HRANICE RASTRU PODHLEDU BUDOU NALEPENY PRYŽOVÉ PODLOŽKY, JAKOŽTO PODKLAD PRO VOLNĚ LOŽENÉ TABULE Z MLÉČNÉHO SKLA O tl. 4mm.</v>
      </c>
      <c r="BB106" s="214"/>
      <c r="BC106" s="214"/>
      <c r="BD106" s="214"/>
      <c r="BE106" s="214"/>
      <c r="BF106" s="214"/>
      <c r="BG106" s="214"/>
      <c r="BH106" s="214"/>
    </row>
    <row r="107" spans="1:60" ht="22.5" outlineLevel="3" x14ac:dyDescent="0.2">
      <c r="A107" s="221"/>
      <c r="B107" s="222"/>
      <c r="C107" s="257" t="s">
        <v>884</v>
      </c>
      <c r="D107" s="252"/>
      <c r="E107" s="252"/>
      <c r="F107" s="252"/>
      <c r="G107" s="252"/>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44" t="str">
        <f>C107</f>
        <v>NOVĚ VZNIKLÉ SVISLÉ TABULE U ŠTÍTU NA STRANĚ DO VNITROBLOKU BUDOU PO OSAZENÍ, Z VNITŘNÍ STRANY, ZATMELENY SKLENÁŘSKÝM TMELEM.</v>
      </c>
      <c r="BB107" s="214"/>
      <c r="BC107" s="214"/>
      <c r="BD107" s="214"/>
      <c r="BE107" s="214"/>
      <c r="BF107" s="214"/>
      <c r="BG107" s="214"/>
      <c r="BH107" s="214"/>
    </row>
    <row r="108" spans="1:60" outlineLevel="2" x14ac:dyDescent="0.2">
      <c r="A108" s="221"/>
      <c r="B108" s="222"/>
      <c r="C108" s="266" t="s">
        <v>812</v>
      </c>
      <c r="D108" s="262"/>
      <c r="E108" s="263"/>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268</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6" t="s">
        <v>885</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268</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6" t="s">
        <v>886</v>
      </c>
      <c r="D110" s="262"/>
      <c r="E110" s="263">
        <v>54.56</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268</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1" x14ac:dyDescent="0.2">
      <c r="A111" s="236">
        <v>21</v>
      </c>
      <c r="B111" s="237" t="s">
        <v>887</v>
      </c>
      <c r="C111" s="254" t="s">
        <v>888</v>
      </c>
      <c r="D111" s="238" t="s">
        <v>554</v>
      </c>
      <c r="E111" s="239">
        <v>1</v>
      </c>
      <c r="F111" s="240"/>
      <c r="G111" s="241">
        <f>ROUND(E111*F111,2)</f>
        <v>0</v>
      </c>
      <c r="H111" s="240"/>
      <c r="I111" s="241">
        <f>ROUND(E111*H111,2)</f>
        <v>0</v>
      </c>
      <c r="J111" s="240"/>
      <c r="K111" s="241">
        <f>ROUND(E111*J111,2)</f>
        <v>0</v>
      </c>
      <c r="L111" s="241">
        <v>15</v>
      </c>
      <c r="M111" s="241">
        <f>G111*(1+L111/100)</f>
        <v>0</v>
      </c>
      <c r="N111" s="239">
        <v>0</v>
      </c>
      <c r="O111" s="239">
        <f>ROUND(E111*N111,2)</f>
        <v>0</v>
      </c>
      <c r="P111" s="239">
        <v>0</v>
      </c>
      <c r="Q111" s="239">
        <f>ROUND(E111*P111,2)</f>
        <v>0</v>
      </c>
      <c r="R111" s="241"/>
      <c r="S111" s="241" t="s">
        <v>253</v>
      </c>
      <c r="T111" s="242" t="s">
        <v>207</v>
      </c>
      <c r="U111" s="224">
        <v>0</v>
      </c>
      <c r="V111" s="224">
        <f>ROUND(E111*U111,2)</f>
        <v>0</v>
      </c>
      <c r="W111" s="224"/>
      <c r="X111" s="224" t="s">
        <v>263</v>
      </c>
      <c r="Y111" s="224" t="s">
        <v>209</v>
      </c>
      <c r="Z111" s="214"/>
      <c r="AA111" s="214"/>
      <c r="AB111" s="214"/>
      <c r="AC111" s="214"/>
      <c r="AD111" s="214"/>
      <c r="AE111" s="214"/>
      <c r="AF111" s="214"/>
      <c r="AG111" s="214" t="s">
        <v>264</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55" t="s">
        <v>889</v>
      </c>
      <c r="D112" s="243"/>
      <c r="E112" s="243"/>
      <c r="F112" s="243"/>
      <c r="G112" s="243"/>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212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7" t="s">
        <v>890</v>
      </c>
      <c r="D113" s="252"/>
      <c r="E113" s="252"/>
      <c r="F113" s="252"/>
      <c r="G113" s="252"/>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212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44" t="str">
        <f>C113</f>
        <v>POSLEDNÍ 4. STUPEŇ TYPU L (SAMONOSNÝ) 151x330x900 tl. 80mm, POVRCHOVÁ ÚPRAVA VŠECH STUPŇŮ BUDE SJEDNOCENA.</v>
      </c>
      <c r="BB113" s="214"/>
      <c r="BC113" s="214"/>
      <c r="BD113" s="214"/>
      <c r="BE113" s="214"/>
      <c r="BF113" s="214"/>
      <c r="BG113" s="214"/>
      <c r="BH113" s="214"/>
    </row>
    <row r="114" spans="1:60" outlineLevel="2" x14ac:dyDescent="0.2">
      <c r="A114" s="221"/>
      <c r="B114" s="222"/>
      <c r="C114" s="266" t="s">
        <v>812</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268</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6" t="s">
        <v>891</v>
      </c>
      <c r="D115" s="262"/>
      <c r="E115" s="263">
        <v>1</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268</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6">
        <v>22</v>
      </c>
      <c r="B116" s="237" t="s">
        <v>892</v>
      </c>
      <c r="C116" s="254" t="s">
        <v>893</v>
      </c>
      <c r="D116" s="238" t="s">
        <v>290</v>
      </c>
      <c r="E116" s="239">
        <v>5.1120000000000001</v>
      </c>
      <c r="F116" s="240"/>
      <c r="G116" s="241">
        <f>ROUND(E116*F116,2)</f>
        <v>0</v>
      </c>
      <c r="H116" s="240"/>
      <c r="I116" s="241">
        <f>ROUND(E116*H116,2)</f>
        <v>0</v>
      </c>
      <c r="J116" s="240"/>
      <c r="K116" s="241">
        <f>ROUND(E116*J116,2)</f>
        <v>0</v>
      </c>
      <c r="L116" s="241">
        <v>15</v>
      </c>
      <c r="M116" s="241">
        <f>G116*(1+L116/100)</f>
        <v>0</v>
      </c>
      <c r="N116" s="239">
        <v>0.61607000000000001</v>
      </c>
      <c r="O116" s="239">
        <f>ROUND(E116*N116,2)</f>
        <v>3.15</v>
      </c>
      <c r="P116" s="239">
        <v>0</v>
      </c>
      <c r="Q116" s="239">
        <f>ROUND(E116*P116,2)</f>
        <v>0</v>
      </c>
      <c r="R116" s="241" t="s">
        <v>894</v>
      </c>
      <c r="S116" s="241" t="s">
        <v>206</v>
      </c>
      <c r="T116" s="242" t="s">
        <v>207</v>
      </c>
      <c r="U116" s="224">
        <v>0</v>
      </c>
      <c r="V116" s="224">
        <f>ROUND(E116*U116,2)</f>
        <v>0</v>
      </c>
      <c r="W116" s="224"/>
      <c r="X116" s="224" t="s">
        <v>895</v>
      </c>
      <c r="Y116" s="224" t="s">
        <v>209</v>
      </c>
      <c r="Z116" s="214"/>
      <c r="AA116" s="214"/>
      <c r="AB116" s="214"/>
      <c r="AC116" s="214"/>
      <c r="AD116" s="214"/>
      <c r="AE116" s="214"/>
      <c r="AF116" s="214"/>
      <c r="AG116" s="214" t="s">
        <v>896</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2" x14ac:dyDescent="0.2">
      <c r="A117" s="221"/>
      <c r="B117" s="222"/>
      <c r="C117" s="265" t="s">
        <v>897</v>
      </c>
      <c r="D117" s="264"/>
      <c r="E117" s="264"/>
      <c r="F117" s="264"/>
      <c r="G117" s="26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266</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44" t="str">
        <f>C117</f>
        <v>vodorovná konstrukce monolitická včetně bednění a podepření, hydroizolační a dilatační rohož, keramická dlažba,izolace a obklad soklu, zábradlí ocelové s dřevěnou výplní včetně nátěru.</v>
      </c>
      <c r="BB117" s="214"/>
      <c r="BC117" s="214"/>
      <c r="BD117" s="214"/>
      <c r="BE117" s="214"/>
      <c r="BF117" s="214"/>
      <c r="BG117" s="214"/>
      <c r="BH117" s="214"/>
    </row>
    <row r="118" spans="1:60" outlineLevel="2" x14ac:dyDescent="0.2">
      <c r="A118" s="221"/>
      <c r="B118" s="222"/>
      <c r="C118" s="266" t="s">
        <v>807</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268</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6" t="s">
        <v>898</v>
      </c>
      <c r="D119" s="262"/>
      <c r="E119" s="263">
        <v>5.1100000000000003</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268</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x14ac:dyDescent="0.2">
      <c r="A120" s="229" t="s">
        <v>201</v>
      </c>
      <c r="B120" s="230" t="s">
        <v>92</v>
      </c>
      <c r="C120" s="253" t="s">
        <v>93</v>
      </c>
      <c r="D120" s="231"/>
      <c r="E120" s="232"/>
      <c r="F120" s="233"/>
      <c r="G120" s="233">
        <f>SUMIF(AG121:AG189,"&lt;&gt;NOR",G121:G189)</f>
        <v>0</v>
      </c>
      <c r="H120" s="233"/>
      <c r="I120" s="233">
        <f>SUM(I121:I189)</f>
        <v>0</v>
      </c>
      <c r="J120" s="233"/>
      <c r="K120" s="233">
        <f>SUM(K121:K189)</f>
        <v>0</v>
      </c>
      <c r="L120" s="233"/>
      <c r="M120" s="233">
        <f>SUM(M121:M189)</f>
        <v>0</v>
      </c>
      <c r="N120" s="232"/>
      <c r="O120" s="232">
        <f>SUM(O121:O189)</f>
        <v>22.11</v>
      </c>
      <c r="P120" s="232"/>
      <c r="Q120" s="232">
        <f>SUM(Q121:Q189)</f>
        <v>0</v>
      </c>
      <c r="R120" s="233"/>
      <c r="S120" s="233"/>
      <c r="T120" s="234"/>
      <c r="U120" s="228"/>
      <c r="V120" s="228">
        <f>SUM(V121:V189)</f>
        <v>624.58000000000004</v>
      </c>
      <c r="W120" s="228"/>
      <c r="X120" s="228"/>
      <c r="Y120" s="228"/>
      <c r="AG120" t="s">
        <v>202</v>
      </c>
    </row>
    <row r="121" spans="1:60" ht="22.5" outlineLevel="1" x14ac:dyDescent="0.2">
      <c r="A121" s="236">
        <v>23</v>
      </c>
      <c r="B121" s="237" t="s">
        <v>899</v>
      </c>
      <c r="C121" s="254" t="s">
        <v>900</v>
      </c>
      <c r="D121" s="238" t="s">
        <v>290</v>
      </c>
      <c r="E121" s="239">
        <v>116.75</v>
      </c>
      <c r="F121" s="240"/>
      <c r="G121" s="241">
        <f>ROUND(E121*F121,2)</f>
        <v>0</v>
      </c>
      <c r="H121" s="240"/>
      <c r="I121" s="241">
        <f>ROUND(E121*H121,2)</f>
        <v>0</v>
      </c>
      <c r="J121" s="240"/>
      <c r="K121" s="241">
        <f>ROUND(E121*J121,2)</f>
        <v>0</v>
      </c>
      <c r="L121" s="241">
        <v>15</v>
      </c>
      <c r="M121" s="241">
        <f>G121*(1+L121/100)</f>
        <v>0</v>
      </c>
      <c r="N121" s="239">
        <v>3.3369999999999997E-2</v>
      </c>
      <c r="O121" s="239">
        <f>ROUND(E121*N121,2)</f>
        <v>3.9</v>
      </c>
      <c r="P121" s="239">
        <v>0</v>
      </c>
      <c r="Q121" s="239">
        <f>ROUND(E121*P121,2)</f>
        <v>0</v>
      </c>
      <c r="R121" s="241" t="s">
        <v>811</v>
      </c>
      <c r="S121" s="241" t="s">
        <v>206</v>
      </c>
      <c r="T121" s="242" t="s">
        <v>206</v>
      </c>
      <c r="U121" s="224">
        <v>1.08487</v>
      </c>
      <c r="V121" s="224">
        <f>ROUND(E121*U121,2)</f>
        <v>126.66</v>
      </c>
      <c r="W121" s="224"/>
      <c r="X121" s="224" t="s">
        <v>263</v>
      </c>
      <c r="Y121" s="224" t="s">
        <v>209</v>
      </c>
      <c r="Z121" s="214"/>
      <c r="AA121" s="214"/>
      <c r="AB121" s="214"/>
      <c r="AC121" s="214"/>
      <c r="AD121" s="214"/>
      <c r="AE121" s="214"/>
      <c r="AF121" s="214"/>
      <c r="AG121" s="214" t="s">
        <v>264</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65" t="s">
        <v>901</v>
      </c>
      <c r="D122" s="264"/>
      <c r="E122" s="264"/>
      <c r="F122" s="264"/>
      <c r="G122" s="26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266</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7" t="s">
        <v>902</v>
      </c>
      <c r="D123" s="252"/>
      <c r="E123" s="252"/>
      <c r="F123" s="252"/>
      <c r="G123" s="252"/>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212</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6" t="s">
        <v>812</v>
      </c>
      <c r="D124" s="262"/>
      <c r="E124" s="263"/>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268</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6" t="s">
        <v>903</v>
      </c>
      <c r="D125" s="262"/>
      <c r="E125" s="263">
        <v>5.89</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268</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6" t="s">
        <v>904</v>
      </c>
      <c r="D126" s="262"/>
      <c r="E126" s="263">
        <v>71.61</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268</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6" t="s">
        <v>905</v>
      </c>
      <c r="D127" s="262"/>
      <c r="E127" s="263">
        <v>13.56</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268</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6" t="s">
        <v>906</v>
      </c>
      <c r="D128" s="262"/>
      <c r="E128" s="263">
        <v>7.52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268</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6" t="s">
        <v>907</v>
      </c>
      <c r="D129" s="262"/>
      <c r="E129" s="263">
        <v>16.11</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268</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6" t="s">
        <v>874</v>
      </c>
      <c r="D130" s="262"/>
      <c r="E130" s="263">
        <v>2.06</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268</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36">
        <v>24</v>
      </c>
      <c r="B131" s="237" t="s">
        <v>908</v>
      </c>
      <c r="C131" s="254" t="s">
        <v>909</v>
      </c>
      <c r="D131" s="238" t="s">
        <v>290</v>
      </c>
      <c r="E131" s="239">
        <v>571.21759999999995</v>
      </c>
      <c r="F131" s="240"/>
      <c r="G131" s="241">
        <f>ROUND(E131*F131,2)</f>
        <v>0</v>
      </c>
      <c r="H131" s="240"/>
      <c r="I131" s="241">
        <f>ROUND(E131*H131,2)</f>
        <v>0</v>
      </c>
      <c r="J131" s="240"/>
      <c r="K131" s="241">
        <f>ROUND(E131*J131,2)</f>
        <v>0</v>
      </c>
      <c r="L131" s="241">
        <v>15</v>
      </c>
      <c r="M131" s="241">
        <f>G131*(1+L131/100)</f>
        <v>0</v>
      </c>
      <c r="N131" s="239">
        <v>8.0000000000000007E-5</v>
      </c>
      <c r="O131" s="239">
        <f>ROUND(E131*N131,2)</f>
        <v>0.05</v>
      </c>
      <c r="P131" s="239">
        <v>0</v>
      </c>
      <c r="Q131" s="239">
        <f>ROUND(E131*P131,2)</f>
        <v>0</v>
      </c>
      <c r="R131" s="241" t="s">
        <v>811</v>
      </c>
      <c r="S131" s="241" t="s">
        <v>206</v>
      </c>
      <c r="T131" s="242" t="s">
        <v>206</v>
      </c>
      <c r="U131" s="224">
        <v>0</v>
      </c>
      <c r="V131" s="224">
        <f>ROUND(E131*U131,2)</f>
        <v>0</v>
      </c>
      <c r="W131" s="224"/>
      <c r="X131" s="224" t="s">
        <v>263</v>
      </c>
      <c r="Y131" s="224" t="s">
        <v>209</v>
      </c>
      <c r="Z131" s="214"/>
      <c r="AA131" s="214"/>
      <c r="AB131" s="214"/>
      <c r="AC131" s="214"/>
      <c r="AD131" s="214"/>
      <c r="AE131" s="214"/>
      <c r="AF131" s="214"/>
      <c r="AG131" s="214" t="s">
        <v>264</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5" t="s">
        <v>910</v>
      </c>
      <c r="D132" s="264"/>
      <c r="E132" s="264"/>
      <c r="F132" s="264"/>
      <c r="G132" s="26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266</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44" t="str">
        <f>C132</f>
        <v>omítka vápenocementová, strojně nebo ručně nanášená v podlaží i ve schodišti na jakýkoliv druh podkladu, kompletní souvrství</v>
      </c>
      <c r="BB132" s="214"/>
      <c r="BC132" s="214"/>
      <c r="BD132" s="214"/>
      <c r="BE132" s="214"/>
      <c r="BF132" s="214"/>
      <c r="BG132" s="214"/>
      <c r="BH132" s="214"/>
    </row>
    <row r="133" spans="1:60" outlineLevel="2" x14ac:dyDescent="0.2">
      <c r="A133" s="221"/>
      <c r="B133" s="222"/>
      <c r="C133" s="266" t="s">
        <v>911</v>
      </c>
      <c r="D133" s="262"/>
      <c r="E133" s="263">
        <v>45.57</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268</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6" t="s">
        <v>912</v>
      </c>
      <c r="D134" s="262"/>
      <c r="E134" s="263">
        <v>525.65</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268</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36">
        <v>25</v>
      </c>
      <c r="B135" s="237" t="s">
        <v>913</v>
      </c>
      <c r="C135" s="254" t="s">
        <v>914</v>
      </c>
      <c r="D135" s="238" t="s">
        <v>350</v>
      </c>
      <c r="E135" s="239">
        <v>157.69517999999999</v>
      </c>
      <c r="F135" s="240"/>
      <c r="G135" s="241">
        <f>ROUND(E135*F135,2)</f>
        <v>0</v>
      </c>
      <c r="H135" s="240"/>
      <c r="I135" s="241">
        <f>ROUND(E135*H135,2)</f>
        <v>0</v>
      </c>
      <c r="J135" s="240"/>
      <c r="K135" s="241">
        <f>ROUND(E135*J135,2)</f>
        <v>0</v>
      </c>
      <c r="L135" s="241">
        <v>15</v>
      </c>
      <c r="M135" s="241">
        <f>G135*(1+L135/100)</f>
        <v>0</v>
      </c>
      <c r="N135" s="239">
        <v>4.6000000000000001E-4</v>
      </c>
      <c r="O135" s="239">
        <f>ROUND(E135*N135,2)</f>
        <v>7.0000000000000007E-2</v>
      </c>
      <c r="P135" s="239">
        <v>0</v>
      </c>
      <c r="Q135" s="239">
        <f>ROUND(E135*P135,2)</f>
        <v>0</v>
      </c>
      <c r="R135" s="241" t="s">
        <v>811</v>
      </c>
      <c r="S135" s="241" t="s">
        <v>206</v>
      </c>
      <c r="T135" s="242" t="s">
        <v>206</v>
      </c>
      <c r="U135" s="224">
        <v>0</v>
      </c>
      <c r="V135" s="224">
        <f>ROUND(E135*U135,2)</f>
        <v>0</v>
      </c>
      <c r="W135" s="224"/>
      <c r="X135" s="224" t="s">
        <v>263</v>
      </c>
      <c r="Y135" s="224" t="s">
        <v>209</v>
      </c>
      <c r="Z135" s="214"/>
      <c r="AA135" s="214"/>
      <c r="AB135" s="214"/>
      <c r="AC135" s="214"/>
      <c r="AD135" s="214"/>
      <c r="AE135" s="214"/>
      <c r="AF135" s="214"/>
      <c r="AG135" s="214" t="s">
        <v>264</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5" t="s">
        <v>910</v>
      </c>
      <c r="D136" s="264"/>
      <c r="E136" s="264"/>
      <c r="F136" s="264"/>
      <c r="G136" s="26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266</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44" t="str">
        <f>C136</f>
        <v>omítka vápenocementová, strojně nebo ručně nanášená v podlaží i ve schodišti na jakýkoliv druh podkladu, kompletní souvrství</v>
      </c>
      <c r="BB136" s="214"/>
      <c r="BC136" s="214"/>
      <c r="BD136" s="214"/>
      <c r="BE136" s="214"/>
      <c r="BF136" s="214"/>
      <c r="BG136" s="214"/>
      <c r="BH136" s="214"/>
    </row>
    <row r="137" spans="1:60" outlineLevel="2" x14ac:dyDescent="0.2">
      <c r="A137" s="221"/>
      <c r="B137" s="222"/>
      <c r="C137" s="266" t="s">
        <v>915</v>
      </c>
      <c r="D137" s="262"/>
      <c r="E137" s="263">
        <v>157.69999999999999</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268</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1" x14ac:dyDescent="0.2">
      <c r="A138" s="236">
        <v>26</v>
      </c>
      <c r="B138" s="237" t="s">
        <v>916</v>
      </c>
      <c r="C138" s="254" t="s">
        <v>917</v>
      </c>
      <c r="D138" s="238" t="s">
        <v>290</v>
      </c>
      <c r="E138" s="239">
        <v>45.567</v>
      </c>
      <c r="F138" s="240"/>
      <c r="G138" s="241">
        <f>ROUND(E138*F138,2)</f>
        <v>0</v>
      </c>
      <c r="H138" s="240"/>
      <c r="I138" s="241">
        <f>ROUND(E138*H138,2)</f>
        <v>0</v>
      </c>
      <c r="J138" s="240"/>
      <c r="K138" s="241">
        <f>ROUND(E138*J138,2)</f>
        <v>0</v>
      </c>
      <c r="L138" s="241">
        <v>15</v>
      </c>
      <c r="M138" s="241">
        <f>G138*(1+L138/100)</f>
        <v>0</v>
      </c>
      <c r="N138" s="239">
        <v>1.312E-2</v>
      </c>
      <c r="O138" s="239">
        <f>ROUND(E138*N138,2)</f>
        <v>0.6</v>
      </c>
      <c r="P138" s="239">
        <v>0</v>
      </c>
      <c r="Q138" s="239">
        <f>ROUND(E138*P138,2)</f>
        <v>0</v>
      </c>
      <c r="R138" s="241" t="s">
        <v>811</v>
      </c>
      <c r="S138" s="241" t="s">
        <v>206</v>
      </c>
      <c r="T138" s="242" t="s">
        <v>206</v>
      </c>
      <c r="U138" s="224">
        <v>0.47</v>
      </c>
      <c r="V138" s="224">
        <f>ROUND(E138*U138,2)</f>
        <v>21.42</v>
      </c>
      <c r="W138" s="224"/>
      <c r="X138" s="224" t="s">
        <v>263</v>
      </c>
      <c r="Y138" s="224" t="s">
        <v>209</v>
      </c>
      <c r="Z138" s="214"/>
      <c r="AA138" s="214"/>
      <c r="AB138" s="214"/>
      <c r="AC138" s="214"/>
      <c r="AD138" s="214"/>
      <c r="AE138" s="214"/>
      <c r="AF138" s="214"/>
      <c r="AG138" s="214" t="s">
        <v>264</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65" t="s">
        <v>901</v>
      </c>
      <c r="D139" s="264"/>
      <c r="E139" s="264"/>
      <c r="F139" s="264"/>
      <c r="G139" s="26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266</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66" t="s">
        <v>918</v>
      </c>
      <c r="D140" s="262"/>
      <c r="E140" s="263">
        <v>45.57</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268</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1" x14ac:dyDescent="0.2">
      <c r="A141" s="236">
        <v>27</v>
      </c>
      <c r="B141" s="237" t="s">
        <v>919</v>
      </c>
      <c r="C141" s="254" t="s">
        <v>920</v>
      </c>
      <c r="D141" s="238" t="s">
        <v>290</v>
      </c>
      <c r="E141" s="239">
        <v>525.65060000000005</v>
      </c>
      <c r="F141" s="240"/>
      <c r="G141" s="241">
        <f>ROUND(E141*F141,2)</f>
        <v>0</v>
      </c>
      <c r="H141" s="240"/>
      <c r="I141" s="241">
        <f>ROUND(E141*H141,2)</f>
        <v>0</v>
      </c>
      <c r="J141" s="240"/>
      <c r="K141" s="241">
        <f>ROUND(E141*J141,2)</f>
        <v>0</v>
      </c>
      <c r="L141" s="241">
        <v>15</v>
      </c>
      <c r="M141" s="241">
        <f>G141*(1+L141/100)</f>
        <v>0</v>
      </c>
      <c r="N141" s="239">
        <v>3.2030000000000003E-2</v>
      </c>
      <c r="O141" s="239">
        <f>ROUND(E141*N141,2)</f>
        <v>16.84</v>
      </c>
      <c r="P141" s="239">
        <v>0</v>
      </c>
      <c r="Q141" s="239">
        <f>ROUND(E141*P141,2)</f>
        <v>0</v>
      </c>
      <c r="R141" s="241" t="s">
        <v>811</v>
      </c>
      <c r="S141" s="241" t="s">
        <v>206</v>
      </c>
      <c r="T141" s="242" t="s">
        <v>206</v>
      </c>
      <c r="U141" s="224">
        <v>0.81599999999999995</v>
      </c>
      <c r="V141" s="224">
        <f>ROUND(E141*U141,2)</f>
        <v>428.93</v>
      </c>
      <c r="W141" s="224"/>
      <c r="X141" s="224" t="s">
        <v>263</v>
      </c>
      <c r="Y141" s="224" t="s">
        <v>209</v>
      </c>
      <c r="Z141" s="214"/>
      <c r="AA141" s="214"/>
      <c r="AB141" s="214"/>
      <c r="AC141" s="214"/>
      <c r="AD141" s="214"/>
      <c r="AE141" s="214"/>
      <c r="AF141" s="214"/>
      <c r="AG141" s="214" t="s">
        <v>264</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5" t="s">
        <v>901</v>
      </c>
      <c r="D142" s="264"/>
      <c r="E142" s="264"/>
      <c r="F142" s="264"/>
      <c r="G142" s="26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266</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66" t="s">
        <v>812</v>
      </c>
      <c r="D143" s="262"/>
      <c r="E143" s="263"/>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268</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6" t="s">
        <v>921</v>
      </c>
      <c r="D144" s="262"/>
      <c r="E144" s="263">
        <v>13.6</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268</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6" t="s">
        <v>922</v>
      </c>
      <c r="D145" s="262"/>
      <c r="E145" s="263">
        <v>-0.28999999999999998</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268</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6" t="s">
        <v>923</v>
      </c>
      <c r="D146" s="262"/>
      <c r="E146" s="263">
        <v>180.71</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268</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6" t="s">
        <v>924</v>
      </c>
      <c r="D147" s="262"/>
      <c r="E147" s="263">
        <v>-20.2</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268</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6" t="s">
        <v>925</v>
      </c>
      <c r="D148" s="262"/>
      <c r="E148" s="263">
        <v>-12.56</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268</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6" t="s">
        <v>926</v>
      </c>
      <c r="D149" s="262"/>
      <c r="E149" s="263">
        <v>-6.86</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268</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6" t="s">
        <v>927</v>
      </c>
      <c r="D150" s="262"/>
      <c r="E150" s="263">
        <v>-7.83</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268</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6" t="s">
        <v>928</v>
      </c>
      <c r="D151" s="262"/>
      <c r="E151" s="263">
        <v>100.48</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268</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6" t="s">
        <v>929</v>
      </c>
      <c r="D152" s="262"/>
      <c r="E152" s="263">
        <v>-3.08</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268</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6" t="s">
        <v>930</v>
      </c>
      <c r="D153" s="262"/>
      <c r="E153" s="263">
        <v>-2.68</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268</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6" t="s">
        <v>931</v>
      </c>
      <c r="D154" s="262"/>
      <c r="E154" s="263">
        <v>-5.75</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268</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6" t="s">
        <v>932</v>
      </c>
      <c r="D155" s="262"/>
      <c r="E155" s="263">
        <v>4.34</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268</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6" t="s">
        <v>933</v>
      </c>
      <c r="D156" s="262"/>
      <c r="E156" s="263">
        <v>4.2300000000000004</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268</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6" t="s">
        <v>934</v>
      </c>
      <c r="D157" s="262"/>
      <c r="E157" s="263">
        <v>8.57</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268</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6" t="s">
        <v>935</v>
      </c>
      <c r="D158" s="262"/>
      <c r="E158" s="263">
        <v>5.04</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268</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6" t="s">
        <v>936</v>
      </c>
      <c r="D159" s="262"/>
      <c r="E159" s="263">
        <v>31.92</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268</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6" t="s">
        <v>937</v>
      </c>
      <c r="D160" s="262"/>
      <c r="E160" s="263">
        <v>4.1900000000000004</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268</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6" t="s">
        <v>938</v>
      </c>
      <c r="D161" s="262"/>
      <c r="E161" s="263">
        <v>42.24</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268</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6" t="s">
        <v>870</v>
      </c>
      <c r="D162" s="262"/>
      <c r="E162" s="263">
        <v>-1.18</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268</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6" t="s">
        <v>939</v>
      </c>
      <c r="D163" s="262"/>
      <c r="E163" s="263">
        <v>-2.02</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268</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6" t="s">
        <v>929</v>
      </c>
      <c r="D164" s="262"/>
      <c r="E164" s="263">
        <v>-3.08</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268</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6" t="s">
        <v>930</v>
      </c>
      <c r="D165" s="262"/>
      <c r="E165" s="263">
        <v>-2.68</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268</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6" t="s">
        <v>940</v>
      </c>
      <c r="D166" s="262"/>
      <c r="E166" s="263">
        <v>56.32</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268</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6" t="s">
        <v>939</v>
      </c>
      <c r="D167" s="262"/>
      <c r="E167" s="263">
        <v>-2.02</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268</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6" t="s">
        <v>931</v>
      </c>
      <c r="D168" s="262"/>
      <c r="E168" s="263">
        <v>-5.75</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268</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6" t="s">
        <v>941</v>
      </c>
      <c r="D169" s="262"/>
      <c r="E169" s="263">
        <v>34.369999999999997</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268</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6" t="s">
        <v>942</v>
      </c>
      <c r="D170" s="262"/>
      <c r="E170" s="263">
        <v>-2.36</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268</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6" t="s">
        <v>943</v>
      </c>
      <c r="D171" s="262"/>
      <c r="E171" s="263">
        <v>3.87</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268</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6" t="s">
        <v>944</v>
      </c>
      <c r="D172" s="262"/>
      <c r="E172" s="263">
        <v>3.67</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268</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6" t="s">
        <v>945</v>
      </c>
      <c r="D173" s="262"/>
      <c r="E173" s="263">
        <v>1.26</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268</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6" t="s">
        <v>946</v>
      </c>
      <c r="D174" s="262"/>
      <c r="E174" s="263">
        <v>54.22</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268</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6" t="s">
        <v>947</v>
      </c>
      <c r="D175" s="262"/>
      <c r="E175" s="263">
        <v>-7.86</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268</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6" t="s">
        <v>948</v>
      </c>
      <c r="D176" s="262"/>
      <c r="E176" s="263">
        <v>-4.32</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268</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6" t="s">
        <v>949</v>
      </c>
      <c r="D177" s="262"/>
      <c r="E177" s="263">
        <v>-2.06</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268</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6" t="s">
        <v>950</v>
      </c>
      <c r="D178" s="262"/>
      <c r="E178" s="263">
        <v>4.51</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268</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6" t="s">
        <v>951</v>
      </c>
      <c r="D179" s="262"/>
      <c r="E179" s="263">
        <v>3.78</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268</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6" t="s">
        <v>952</v>
      </c>
      <c r="D180" s="262"/>
      <c r="E180" s="263">
        <v>2.1800000000000002</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268</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6" t="s">
        <v>953</v>
      </c>
      <c r="D181" s="262"/>
      <c r="E181" s="263">
        <v>56.28</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268</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6" t="s">
        <v>865</v>
      </c>
      <c r="D182" s="262"/>
      <c r="E182" s="263">
        <v>-1.38</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268</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6" t="s">
        <v>949</v>
      </c>
      <c r="D183" s="262"/>
      <c r="E183" s="263">
        <v>-2.06</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268</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6" t="s">
        <v>815</v>
      </c>
      <c r="D184" s="262"/>
      <c r="E184" s="263">
        <v>-2.72</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268</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6" t="s">
        <v>816</v>
      </c>
      <c r="D185" s="262"/>
      <c r="E185" s="263">
        <v>-2.3199999999999998</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268</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6" t="s">
        <v>954</v>
      </c>
      <c r="D186" s="262"/>
      <c r="E186" s="263">
        <v>1.65</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268</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6" t="s">
        <v>955</v>
      </c>
      <c r="D187" s="262"/>
      <c r="E187" s="263">
        <v>9.3000000000000007</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268</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1" x14ac:dyDescent="0.2">
      <c r="A188" s="236">
        <v>28</v>
      </c>
      <c r="B188" s="237" t="s">
        <v>956</v>
      </c>
      <c r="C188" s="254" t="s">
        <v>957</v>
      </c>
      <c r="D188" s="238" t="s">
        <v>290</v>
      </c>
      <c r="E188" s="239">
        <v>131.41265000000001</v>
      </c>
      <c r="F188" s="240"/>
      <c r="G188" s="241">
        <f>ROUND(E188*F188,2)</f>
        <v>0</v>
      </c>
      <c r="H188" s="240"/>
      <c r="I188" s="241">
        <f>ROUND(E188*H188,2)</f>
        <v>0</v>
      </c>
      <c r="J188" s="240"/>
      <c r="K188" s="241">
        <f>ROUND(E188*J188,2)</f>
        <v>0</v>
      </c>
      <c r="L188" s="241">
        <v>15</v>
      </c>
      <c r="M188" s="241">
        <f>G188*(1+L188/100)</f>
        <v>0</v>
      </c>
      <c r="N188" s="239">
        <v>4.9100000000000003E-3</v>
      </c>
      <c r="O188" s="239">
        <f>ROUND(E188*N188,2)</f>
        <v>0.65</v>
      </c>
      <c r="P188" s="239">
        <v>0</v>
      </c>
      <c r="Q188" s="239">
        <f>ROUND(E188*P188,2)</f>
        <v>0</v>
      </c>
      <c r="R188" s="241" t="s">
        <v>811</v>
      </c>
      <c r="S188" s="241" t="s">
        <v>206</v>
      </c>
      <c r="T188" s="242" t="s">
        <v>206</v>
      </c>
      <c r="U188" s="224">
        <v>0.36199999999999999</v>
      </c>
      <c r="V188" s="224">
        <f>ROUND(E188*U188,2)</f>
        <v>47.57</v>
      </c>
      <c r="W188" s="224"/>
      <c r="X188" s="224" t="s">
        <v>263</v>
      </c>
      <c r="Y188" s="224" t="s">
        <v>209</v>
      </c>
      <c r="Z188" s="214"/>
      <c r="AA188" s="214"/>
      <c r="AB188" s="214"/>
      <c r="AC188" s="214"/>
      <c r="AD188" s="214"/>
      <c r="AE188" s="214"/>
      <c r="AF188" s="214"/>
      <c r="AG188" s="214" t="s">
        <v>264</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66" t="s">
        <v>958</v>
      </c>
      <c r="D189" s="262"/>
      <c r="E189" s="263">
        <v>131.41</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268</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x14ac:dyDescent="0.2">
      <c r="A190" s="229" t="s">
        <v>201</v>
      </c>
      <c r="B190" s="230" t="s">
        <v>94</v>
      </c>
      <c r="C190" s="253" t="s">
        <v>95</v>
      </c>
      <c r="D190" s="231"/>
      <c r="E190" s="232"/>
      <c r="F190" s="233"/>
      <c r="G190" s="233">
        <f>SUMIF(AG191:AG297,"&lt;&gt;NOR",G191:G297)</f>
        <v>0</v>
      </c>
      <c r="H190" s="233"/>
      <c r="I190" s="233">
        <f>SUM(I191:I297)</f>
        <v>0</v>
      </c>
      <c r="J190" s="233"/>
      <c r="K190" s="233">
        <f>SUM(K191:K297)</f>
        <v>0</v>
      </c>
      <c r="L190" s="233"/>
      <c r="M190" s="233">
        <f>SUM(M191:M297)</f>
        <v>0</v>
      </c>
      <c r="N190" s="232"/>
      <c r="O190" s="232">
        <f>SUM(O191:O297)</f>
        <v>19.670000000000002</v>
      </c>
      <c r="P190" s="232"/>
      <c r="Q190" s="232">
        <f>SUM(Q191:Q297)</f>
        <v>0</v>
      </c>
      <c r="R190" s="233"/>
      <c r="S190" s="233"/>
      <c r="T190" s="234"/>
      <c r="U190" s="228"/>
      <c r="V190" s="228">
        <f>SUM(V191:V297)</f>
        <v>431.79</v>
      </c>
      <c r="W190" s="228"/>
      <c r="X190" s="228"/>
      <c r="Y190" s="228"/>
      <c r="AG190" t="s">
        <v>202</v>
      </c>
    </row>
    <row r="191" spans="1:60" outlineLevel="1" x14ac:dyDescent="0.2">
      <c r="A191" s="236">
        <v>29</v>
      </c>
      <c r="B191" s="237" t="s">
        <v>959</v>
      </c>
      <c r="C191" s="254" t="s">
        <v>960</v>
      </c>
      <c r="D191" s="238" t="s">
        <v>290</v>
      </c>
      <c r="E191" s="239">
        <v>116.0321</v>
      </c>
      <c r="F191" s="240"/>
      <c r="G191" s="241">
        <f>ROUND(E191*F191,2)</f>
        <v>0</v>
      </c>
      <c r="H191" s="240"/>
      <c r="I191" s="241">
        <f>ROUND(E191*H191,2)</f>
        <v>0</v>
      </c>
      <c r="J191" s="240"/>
      <c r="K191" s="241">
        <f>ROUND(E191*J191,2)</f>
        <v>0</v>
      </c>
      <c r="L191" s="241">
        <v>15</v>
      </c>
      <c r="M191" s="241">
        <f>G191*(1+L191/100)</f>
        <v>0</v>
      </c>
      <c r="N191" s="239">
        <v>4.0000000000000003E-5</v>
      </c>
      <c r="O191" s="239">
        <f>ROUND(E191*N191,2)</f>
        <v>0</v>
      </c>
      <c r="P191" s="239">
        <v>0</v>
      </c>
      <c r="Q191" s="239">
        <f>ROUND(E191*P191,2)</f>
        <v>0</v>
      </c>
      <c r="R191" s="241" t="s">
        <v>811</v>
      </c>
      <c r="S191" s="241" t="s">
        <v>206</v>
      </c>
      <c r="T191" s="242" t="s">
        <v>206</v>
      </c>
      <c r="U191" s="224">
        <v>7.8E-2</v>
      </c>
      <c r="V191" s="224">
        <f>ROUND(E191*U191,2)</f>
        <v>9.0500000000000007</v>
      </c>
      <c r="W191" s="224"/>
      <c r="X191" s="224" t="s">
        <v>263</v>
      </c>
      <c r="Y191" s="224" t="s">
        <v>209</v>
      </c>
      <c r="Z191" s="214"/>
      <c r="AA191" s="214"/>
      <c r="AB191" s="214"/>
      <c r="AC191" s="214"/>
      <c r="AD191" s="214"/>
      <c r="AE191" s="214"/>
      <c r="AF191" s="214"/>
      <c r="AG191" s="214" t="s">
        <v>264</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ht="22.5" outlineLevel="2" x14ac:dyDescent="0.2">
      <c r="A192" s="221"/>
      <c r="B192" s="222"/>
      <c r="C192" s="265" t="s">
        <v>961</v>
      </c>
      <c r="D192" s="264"/>
      <c r="E192" s="264"/>
      <c r="F192" s="264"/>
      <c r="G192" s="26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266</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44" t="str">
        <f>C192</f>
        <v>s rámy a zárubněmi, zábradlí, předmětů oplechování apod., které se zřizují ještě před úpravami povrchu, před jejich znečištěním při úpravách povrchu nástřikem plastických (lepivých) maltovin</v>
      </c>
      <c r="BB192" s="214"/>
      <c r="BC192" s="214"/>
      <c r="BD192" s="214"/>
      <c r="BE192" s="214"/>
      <c r="BF192" s="214"/>
      <c r="BG192" s="214"/>
      <c r="BH192" s="214"/>
    </row>
    <row r="193" spans="1:60" outlineLevel="2" x14ac:dyDescent="0.2">
      <c r="A193" s="221"/>
      <c r="B193" s="222"/>
      <c r="C193" s="266" t="s">
        <v>807</v>
      </c>
      <c r="D193" s="262"/>
      <c r="E193" s="263"/>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268</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6" t="s">
        <v>962</v>
      </c>
      <c r="D194" s="262"/>
      <c r="E194" s="263">
        <v>3.06</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268</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6" t="s">
        <v>963</v>
      </c>
      <c r="D195" s="262"/>
      <c r="E195" s="263">
        <v>1.64</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268</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6" t="s">
        <v>964</v>
      </c>
      <c r="D196" s="262"/>
      <c r="E196" s="263">
        <v>6.89</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268</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6" t="s">
        <v>965</v>
      </c>
      <c r="D197" s="262"/>
      <c r="E197" s="263">
        <v>1.37</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268</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6" t="s">
        <v>966</v>
      </c>
      <c r="D198" s="262"/>
      <c r="E198" s="263">
        <v>3.09</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268</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6" t="s">
        <v>967</v>
      </c>
      <c r="D199" s="262"/>
      <c r="E199" s="263">
        <v>13.81</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268</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6" t="s">
        <v>968</v>
      </c>
      <c r="D200" s="262"/>
      <c r="E200" s="263">
        <v>3.56</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268</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6" t="s">
        <v>969</v>
      </c>
      <c r="D201" s="262"/>
      <c r="E201" s="263">
        <v>3.02</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268</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6" t="s">
        <v>970</v>
      </c>
      <c r="D202" s="262"/>
      <c r="E202" s="263">
        <v>0.92</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268</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6" t="s">
        <v>971</v>
      </c>
      <c r="D203" s="262"/>
      <c r="E203" s="263">
        <v>11.21</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268</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6" t="s">
        <v>972</v>
      </c>
      <c r="D204" s="262"/>
      <c r="E204" s="263">
        <v>2.94</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268</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6" t="s">
        <v>973</v>
      </c>
      <c r="D205" s="262"/>
      <c r="E205" s="263">
        <v>4.0999999999999996</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268</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6" t="s">
        <v>974</v>
      </c>
      <c r="D206" s="262"/>
      <c r="E206" s="263"/>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268</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6" t="s">
        <v>975</v>
      </c>
      <c r="D207" s="262"/>
      <c r="E207" s="263">
        <v>2.06</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268</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6" t="s">
        <v>976</v>
      </c>
      <c r="D208" s="262"/>
      <c r="E208" s="263">
        <v>0.96</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268</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6" t="s">
        <v>671</v>
      </c>
      <c r="D209" s="262"/>
      <c r="E209" s="263">
        <v>0.4</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268</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6" t="s">
        <v>977</v>
      </c>
      <c r="D210" s="262"/>
      <c r="E210" s="263">
        <v>1.26</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268</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6" t="s">
        <v>978</v>
      </c>
      <c r="D211" s="262"/>
      <c r="E211" s="263">
        <v>1.08</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268</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6" t="s">
        <v>979</v>
      </c>
      <c r="D212" s="262"/>
      <c r="E212" s="263">
        <v>0.94</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268</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6" t="s">
        <v>980</v>
      </c>
      <c r="D213" s="262"/>
      <c r="E213" s="263">
        <v>0.32</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268</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6" t="s">
        <v>981</v>
      </c>
      <c r="D214" s="262"/>
      <c r="E214" s="263">
        <v>0.46</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268</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6" t="s">
        <v>982</v>
      </c>
      <c r="D215" s="262"/>
      <c r="E215" s="263">
        <v>0.72</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268</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6" t="s">
        <v>672</v>
      </c>
      <c r="D216" s="262"/>
      <c r="E216" s="263">
        <v>1</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268</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6" t="s">
        <v>983</v>
      </c>
      <c r="D217" s="262"/>
      <c r="E217" s="263">
        <v>1.1200000000000001</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268</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6" t="s">
        <v>984</v>
      </c>
      <c r="D218" s="262"/>
      <c r="E218" s="263">
        <v>1.8</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268</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6" t="s">
        <v>985</v>
      </c>
      <c r="D219" s="262"/>
      <c r="E219" s="263">
        <v>0.76</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268</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6" t="s">
        <v>986</v>
      </c>
      <c r="D220" s="262"/>
      <c r="E220" s="263">
        <v>2.84</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268</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6" t="s">
        <v>987</v>
      </c>
      <c r="D221" s="262"/>
      <c r="E221" s="263">
        <v>2.56</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268</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6" t="s">
        <v>988</v>
      </c>
      <c r="D222" s="262"/>
      <c r="E222" s="263">
        <v>0.47</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268</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6" t="s">
        <v>989</v>
      </c>
      <c r="D223" s="262"/>
      <c r="E223" s="263">
        <v>1.96</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268</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6" t="s">
        <v>990</v>
      </c>
      <c r="D224" s="262"/>
      <c r="E224" s="263">
        <v>1.4</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268</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6" t="s">
        <v>991</v>
      </c>
      <c r="D225" s="262"/>
      <c r="E225" s="263">
        <v>2.96</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268</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6" t="s">
        <v>992</v>
      </c>
      <c r="D226" s="262"/>
      <c r="E226" s="263">
        <v>1.74</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268</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6" t="s">
        <v>993</v>
      </c>
      <c r="D227" s="262"/>
      <c r="E227" s="263">
        <v>12.68</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268</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6" t="s">
        <v>994</v>
      </c>
      <c r="D228" s="262"/>
      <c r="E228" s="263">
        <v>8.36</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268</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6" t="s">
        <v>995</v>
      </c>
      <c r="D229" s="262"/>
      <c r="E229" s="263">
        <v>8.5</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268</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6" t="s">
        <v>996</v>
      </c>
      <c r="D230" s="262"/>
      <c r="E230" s="263">
        <v>4.0999999999999996</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268</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36">
        <v>30</v>
      </c>
      <c r="B231" s="237" t="s">
        <v>959</v>
      </c>
      <c r="C231" s="254" t="s">
        <v>960</v>
      </c>
      <c r="D231" s="238" t="s">
        <v>290</v>
      </c>
      <c r="E231" s="239">
        <v>157.10650000000001</v>
      </c>
      <c r="F231" s="240"/>
      <c r="G231" s="241">
        <f>ROUND(E231*F231,2)</f>
        <v>0</v>
      </c>
      <c r="H231" s="240"/>
      <c r="I231" s="241">
        <f>ROUND(E231*H231,2)</f>
        <v>0</v>
      </c>
      <c r="J231" s="240"/>
      <c r="K231" s="241">
        <f>ROUND(E231*J231,2)</f>
        <v>0</v>
      </c>
      <c r="L231" s="241">
        <v>15</v>
      </c>
      <c r="M231" s="241">
        <f>G231*(1+L231/100)</f>
        <v>0</v>
      </c>
      <c r="N231" s="239">
        <v>4.0000000000000003E-5</v>
      </c>
      <c r="O231" s="239">
        <f>ROUND(E231*N231,2)</f>
        <v>0.01</v>
      </c>
      <c r="P231" s="239">
        <v>0</v>
      </c>
      <c r="Q231" s="239">
        <f>ROUND(E231*P231,2)</f>
        <v>0</v>
      </c>
      <c r="R231" s="241" t="s">
        <v>811</v>
      </c>
      <c r="S231" s="241" t="s">
        <v>206</v>
      </c>
      <c r="T231" s="242" t="s">
        <v>206</v>
      </c>
      <c r="U231" s="224">
        <v>7.8E-2</v>
      </c>
      <c r="V231" s="224">
        <f>ROUND(E231*U231,2)</f>
        <v>12.25</v>
      </c>
      <c r="W231" s="224"/>
      <c r="X231" s="224" t="s">
        <v>263</v>
      </c>
      <c r="Y231" s="224" t="s">
        <v>209</v>
      </c>
      <c r="Z231" s="214"/>
      <c r="AA231" s="214"/>
      <c r="AB231" s="214"/>
      <c r="AC231" s="214"/>
      <c r="AD231" s="214"/>
      <c r="AE231" s="214"/>
      <c r="AF231" s="214"/>
      <c r="AG231" s="214" t="s">
        <v>264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ht="22.5" outlineLevel="2" x14ac:dyDescent="0.2">
      <c r="A232" s="221"/>
      <c r="B232" s="222"/>
      <c r="C232" s="265" t="s">
        <v>961</v>
      </c>
      <c r="D232" s="264"/>
      <c r="E232" s="264"/>
      <c r="F232" s="264"/>
      <c r="G232" s="26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266</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44" t="str">
        <f>C232</f>
        <v>s rámy a zárubněmi, zábradlí, předmětů oplechování apod., které se zřizují ještě před úpravami povrchu, před jejich znečištěním při úpravách povrchu nástřikem plastických (lepivých) maltovin</v>
      </c>
      <c r="BB232" s="214"/>
      <c r="BC232" s="214"/>
      <c r="BD232" s="214"/>
      <c r="BE232" s="214"/>
      <c r="BF232" s="214"/>
      <c r="BG232" s="214"/>
      <c r="BH232" s="214"/>
    </row>
    <row r="233" spans="1:60" outlineLevel="2" x14ac:dyDescent="0.2">
      <c r="A233" s="221"/>
      <c r="B233" s="222"/>
      <c r="C233" s="266" t="s">
        <v>798</v>
      </c>
      <c r="D233" s="262"/>
      <c r="E233" s="263"/>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268</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6" t="s">
        <v>997</v>
      </c>
      <c r="D234" s="262"/>
      <c r="E234" s="263"/>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268</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6" t="s">
        <v>998</v>
      </c>
      <c r="D235" s="262"/>
      <c r="E235" s="263">
        <v>20.2</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268</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6" t="s">
        <v>999</v>
      </c>
      <c r="D236" s="262"/>
      <c r="E236" s="263">
        <v>21.38</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268</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6" t="s">
        <v>1000</v>
      </c>
      <c r="D237" s="262"/>
      <c r="E237" s="263">
        <v>6.86</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268</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6" t="s">
        <v>1001</v>
      </c>
      <c r="D238" s="262"/>
      <c r="E238" s="263">
        <v>7.83</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268</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6" t="s">
        <v>1002</v>
      </c>
      <c r="D239" s="262"/>
      <c r="E239" s="263">
        <v>5.62</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268</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6" t="s">
        <v>1003</v>
      </c>
      <c r="D240" s="262"/>
      <c r="E240" s="263">
        <v>2.82</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268</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6" t="s">
        <v>1004</v>
      </c>
      <c r="D241" s="262"/>
      <c r="E241" s="263">
        <v>4.29</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268</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6" t="s">
        <v>1005</v>
      </c>
      <c r="D242" s="262"/>
      <c r="E242" s="263">
        <v>7.86</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268</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6" t="s">
        <v>488</v>
      </c>
      <c r="D243" s="262"/>
      <c r="E243" s="263">
        <v>4.32</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268</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6" t="s">
        <v>1006</v>
      </c>
      <c r="D244" s="262"/>
      <c r="E244" s="263"/>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268</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6" t="s">
        <v>1007</v>
      </c>
      <c r="D245" s="262"/>
      <c r="E245" s="263">
        <v>4.95</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268</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6" t="s">
        <v>1008</v>
      </c>
      <c r="D246" s="262"/>
      <c r="E246" s="263">
        <v>0.85</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268</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6" t="s">
        <v>1009</v>
      </c>
      <c r="D247" s="262"/>
      <c r="E247" s="263">
        <v>3.1</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268</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6" t="s">
        <v>1010</v>
      </c>
      <c r="D248" s="262"/>
      <c r="E248" s="263">
        <v>3.56</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268</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6" t="s">
        <v>1011</v>
      </c>
      <c r="D249" s="262"/>
      <c r="E249" s="263">
        <v>4.5999999999999996</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268</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6" t="s">
        <v>1012</v>
      </c>
      <c r="D250" s="262"/>
      <c r="E250" s="263">
        <v>1.44</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268</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6" t="s">
        <v>1013</v>
      </c>
      <c r="D251" s="262"/>
      <c r="E251" s="263">
        <v>13.5</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268</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6" t="s">
        <v>1014</v>
      </c>
      <c r="D252" s="262"/>
      <c r="E252" s="263">
        <v>5.0999999999999996</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268</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6" t="s">
        <v>1015</v>
      </c>
      <c r="D253" s="262"/>
      <c r="E253" s="263">
        <v>2.95</v>
      </c>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268</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6" t="s">
        <v>1016</v>
      </c>
      <c r="D254" s="262"/>
      <c r="E254" s="263">
        <v>11.22</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268</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6" t="s">
        <v>1008</v>
      </c>
      <c r="D255" s="262"/>
      <c r="E255" s="263">
        <v>0.85</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268</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6" t="s">
        <v>1017</v>
      </c>
      <c r="D256" s="262"/>
      <c r="E256" s="263"/>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268</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6" t="s">
        <v>1018</v>
      </c>
      <c r="D257" s="262"/>
      <c r="E257" s="263">
        <v>17.600000000000001</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268</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6" t="s">
        <v>1019</v>
      </c>
      <c r="D258" s="262"/>
      <c r="E258" s="263">
        <v>6.2</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268</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6">
        <v>31</v>
      </c>
      <c r="B259" s="237" t="s">
        <v>1020</v>
      </c>
      <c r="C259" s="254" t="s">
        <v>1021</v>
      </c>
      <c r="D259" s="238" t="s">
        <v>290</v>
      </c>
      <c r="E259" s="239">
        <v>18.6279</v>
      </c>
      <c r="F259" s="240"/>
      <c r="G259" s="241">
        <f>ROUND(E259*F259,2)</f>
        <v>0</v>
      </c>
      <c r="H259" s="240"/>
      <c r="I259" s="241">
        <f>ROUND(E259*H259,2)</f>
        <v>0</v>
      </c>
      <c r="J259" s="240"/>
      <c r="K259" s="241">
        <f>ROUND(E259*J259,2)</f>
        <v>0</v>
      </c>
      <c r="L259" s="241">
        <v>15</v>
      </c>
      <c r="M259" s="241">
        <f>G259*(1+L259/100)</f>
        <v>0</v>
      </c>
      <c r="N259" s="239">
        <v>5.2580000000000002E-2</v>
      </c>
      <c r="O259" s="239">
        <f>ROUND(E259*N259,2)</f>
        <v>0.98</v>
      </c>
      <c r="P259" s="239">
        <v>0</v>
      </c>
      <c r="Q259" s="239">
        <f>ROUND(E259*P259,2)</f>
        <v>0</v>
      </c>
      <c r="R259" s="241" t="s">
        <v>811</v>
      </c>
      <c r="S259" s="241" t="s">
        <v>206</v>
      </c>
      <c r="T259" s="242" t="s">
        <v>206</v>
      </c>
      <c r="U259" s="224">
        <v>0.91700000000000004</v>
      </c>
      <c r="V259" s="224">
        <f>ROUND(E259*U259,2)</f>
        <v>17.079999999999998</v>
      </c>
      <c r="W259" s="224"/>
      <c r="X259" s="224" t="s">
        <v>263</v>
      </c>
      <c r="Y259" s="224" t="s">
        <v>209</v>
      </c>
      <c r="Z259" s="214"/>
      <c r="AA259" s="214"/>
      <c r="AB259" s="214"/>
      <c r="AC259" s="214"/>
      <c r="AD259" s="214"/>
      <c r="AE259" s="214"/>
      <c r="AF259" s="214"/>
      <c r="AG259" s="214" t="s">
        <v>264</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6" t="s">
        <v>807</v>
      </c>
      <c r="D260" s="262"/>
      <c r="E260" s="263"/>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268</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6" t="s">
        <v>1022</v>
      </c>
      <c r="D261" s="262"/>
      <c r="E261" s="263">
        <v>2.5</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268</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6" t="s">
        <v>1023</v>
      </c>
      <c r="D262" s="262"/>
      <c r="E262" s="263">
        <v>5</v>
      </c>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268</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6" t="s">
        <v>812</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268</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6" t="s">
        <v>814</v>
      </c>
      <c r="D264" s="262"/>
      <c r="E264" s="263">
        <v>12.01</v>
      </c>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268</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6" t="s">
        <v>815</v>
      </c>
      <c r="D265" s="262"/>
      <c r="E265" s="263">
        <v>-2.72</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268</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6" t="s">
        <v>816</v>
      </c>
      <c r="D266" s="262"/>
      <c r="E266" s="263">
        <v>-2.3199999999999998</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268</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6" t="s">
        <v>1024</v>
      </c>
      <c r="D267" s="262"/>
      <c r="E267" s="263">
        <v>1.7</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268</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6" t="s">
        <v>1025</v>
      </c>
      <c r="D268" s="262"/>
      <c r="E268" s="263"/>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268</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6" t="s">
        <v>1026</v>
      </c>
      <c r="D269" s="262"/>
      <c r="E269" s="263">
        <v>2.46</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268</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ht="22.5" outlineLevel="1" x14ac:dyDescent="0.2">
      <c r="A270" s="236">
        <v>32</v>
      </c>
      <c r="B270" s="237" t="s">
        <v>1027</v>
      </c>
      <c r="C270" s="254" t="s">
        <v>1028</v>
      </c>
      <c r="D270" s="238" t="s">
        <v>290</v>
      </c>
      <c r="E270" s="239">
        <v>466.16</v>
      </c>
      <c r="F270" s="240"/>
      <c r="G270" s="241">
        <f>ROUND(E270*F270,2)</f>
        <v>0</v>
      </c>
      <c r="H270" s="240"/>
      <c r="I270" s="241">
        <f>ROUND(E270*H270,2)</f>
        <v>0</v>
      </c>
      <c r="J270" s="240"/>
      <c r="K270" s="241">
        <f>ROUND(E270*J270,2)</f>
        <v>0</v>
      </c>
      <c r="L270" s="241">
        <v>15</v>
      </c>
      <c r="M270" s="241">
        <f>G270*(1+L270/100)</f>
        <v>0</v>
      </c>
      <c r="N270" s="239">
        <v>3.9899999999999998E-2</v>
      </c>
      <c r="O270" s="239">
        <f>ROUND(E270*N270,2)</f>
        <v>18.600000000000001</v>
      </c>
      <c r="P270" s="239">
        <v>0</v>
      </c>
      <c r="Q270" s="239">
        <f>ROUND(E270*P270,2)</f>
        <v>0</v>
      </c>
      <c r="R270" s="241" t="s">
        <v>531</v>
      </c>
      <c r="S270" s="241" t="s">
        <v>206</v>
      </c>
      <c r="T270" s="242" t="s">
        <v>206</v>
      </c>
      <c r="U270" s="224">
        <v>0.65254000000000001</v>
      </c>
      <c r="V270" s="224">
        <f>ROUND(E270*U270,2)</f>
        <v>304.19</v>
      </c>
      <c r="W270" s="224"/>
      <c r="X270" s="224" t="s">
        <v>263</v>
      </c>
      <c r="Y270" s="224" t="s">
        <v>209</v>
      </c>
      <c r="Z270" s="214"/>
      <c r="AA270" s="214"/>
      <c r="AB270" s="214"/>
      <c r="AC270" s="214"/>
      <c r="AD270" s="214"/>
      <c r="AE270" s="214"/>
      <c r="AF270" s="214"/>
      <c r="AG270" s="214" t="s">
        <v>264</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66" t="s">
        <v>1029</v>
      </c>
      <c r="D271" s="262"/>
      <c r="E271" s="263">
        <v>466.16</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268</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6">
        <v>33</v>
      </c>
      <c r="B272" s="237" t="s">
        <v>1030</v>
      </c>
      <c r="C272" s="254" t="s">
        <v>1031</v>
      </c>
      <c r="D272" s="238" t="s">
        <v>290</v>
      </c>
      <c r="E272" s="239">
        <v>2.456</v>
      </c>
      <c r="F272" s="240"/>
      <c r="G272" s="241">
        <f>ROUND(E272*F272,2)</f>
        <v>0</v>
      </c>
      <c r="H272" s="240"/>
      <c r="I272" s="241">
        <f>ROUND(E272*H272,2)</f>
        <v>0</v>
      </c>
      <c r="J272" s="240"/>
      <c r="K272" s="241">
        <f>ROUND(E272*J272,2)</f>
        <v>0</v>
      </c>
      <c r="L272" s="241">
        <v>15</v>
      </c>
      <c r="M272" s="241">
        <f>G272*(1+L272/100)</f>
        <v>0</v>
      </c>
      <c r="N272" s="239">
        <v>1.9000000000000001E-4</v>
      </c>
      <c r="O272" s="239">
        <f>ROUND(E272*N272,2)</f>
        <v>0</v>
      </c>
      <c r="P272" s="239">
        <v>0</v>
      </c>
      <c r="Q272" s="239">
        <f>ROUND(E272*P272,2)</f>
        <v>0</v>
      </c>
      <c r="R272" s="241" t="s">
        <v>811</v>
      </c>
      <c r="S272" s="241" t="s">
        <v>206</v>
      </c>
      <c r="T272" s="242" t="s">
        <v>206</v>
      </c>
      <c r="U272" s="224">
        <v>4.7E-2</v>
      </c>
      <c r="V272" s="224">
        <f>ROUND(E272*U272,2)</f>
        <v>0.12</v>
      </c>
      <c r="W272" s="224"/>
      <c r="X272" s="224" t="s">
        <v>263</v>
      </c>
      <c r="Y272" s="224" t="s">
        <v>209</v>
      </c>
      <c r="Z272" s="214"/>
      <c r="AA272" s="214"/>
      <c r="AB272" s="214"/>
      <c r="AC272" s="214"/>
      <c r="AD272" s="214"/>
      <c r="AE272" s="214"/>
      <c r="AF272" s="214"/>
      <c r="AG272" s="214" t="s">
        <v>264</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65" t="s">
        <v>1032</v>
      </c>
      <c r="D273" s="264"/>
      <c r="E273" s="264"/>
      <c r="F273" s="264"/>
      <c r="G273" s="26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266</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6" t="s">
        <v>812</v>
      </c>
      <c r="D274" s="262"/>
      <c r="E274" s="263"/>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268</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6" t="s">
        <v>1025</v>
      </c>
      <c r="D275" s="262"/>
      <c r="E275" s="263"/>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268</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6" t="s">
        <v>1026</v>
      </c>
      <c r="D276" s="262"/>
      <c r="E276" s="263">
        <v>2.46</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268</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6">
        <v>34</v>
      </c>
      <c r="B277" s="237" t="s">
        <v>1033</v>
      </c>
      <c r="C277" s="254" t="s">
        <v>1034</v>
      </c>
      <c r="D277" s="238" t="s">
        <v>290</v>
      </c>
      <c r="E277" s="239">
        <v>466.16</v>
      </c>
      <c r="F277" s="240"/>
      <c r="G277" s="241">
        <f>ROUND(E277*F277,2)</f>
        <v>0</v>
      </c>
      <c r="H277" s="240"/>
      <c r="I277" s="241">
        <f>ROUND(E277*H277,2)</f>
        <v>0</v>
      </c>
      <c r="J277" s="240"/>
      <c r="K277" s="241">
        <f>ROUND(E277*J277,2)</f>
        <v>0</v>
      </c>
      <c r="L277" s="241">
        <v>15</v>
      </c>
      <c r="M277" s="241">
        <f>G277*(1+L277/100)</f>
        <v>0</v>
      </c>
      <c r="N277" s="239">
        <v>2.0000000000000002E-5</v>
      </c>
      <c r="O277" s="239">
        <f>ROUND(E277*N277,2)</f>
        <v>0.01</v>
      </c>
      <c r="P277" s="239">
        <v>0</v>
      </c>
      <c r="Q277" s="239">
        <f>ROUND(E277*P277,2)</f>
        <v>0</v>
      </c>
      <c r="R277" s="241" t="s">
        <v>811</v>
      </c>
      <c r="S277" s="241" t="s">
        <v>206</v>
      </c>
      <c r="T277" s="242" t="s">
        <v>206</v>
      </c>
      <c r="U277" s="224">
        <v>0.18</v>
      </c>
      <c r="V277" s="224">
        <f>ROUND(E277*U277,2)</f>
        <v>83.91</v>
      </c>
      <c r="W277" s="224"/>
      <c r="X277" s="224" t="s">
        <v>263</v>
      </c>
      <c r="Y277" s="224" t="s">
        <v>209</v>
      </c>
      <c r="Z277" s="214"/>
      <c r="AA277" s="214"/>
      <c r="AB277" s="214"/>
      <c r="AC277" s="214"/>
      <c r="AD277" s="214"/>
      <c r="AE277" s="214"/>
      <c r="AF277" s="214"/>
      <c r="AG277" s="214" t="s">
        <v>264</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6" t="s">
        <v>807</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268</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6" t="s">
        <v>472</v>
      </c>
      <c r="D279" s="262"/>
      <c r="E279" s="263">
        <v>81.8</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268</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6" t="s">
        <v>473</v>
      </c>
      <c r="D280" s="262"/>
      <c r="E280" s="263">
        <v>81.599999999999994</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268</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6" t="s">
        <v>474</v>
      </c>
      <c r="D281" s="262"/>
      <c r="E281" s="263">
        <v>115.02</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268</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6" t="s">
        <v>475</v>
      </c>
      <c r="D282" s="262"/>
      <c r="E282" s="263">
        <v>118.24</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268</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6" t="s">
        <v>974</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268</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6" t="s">
        <v>1035</v>
      </c>
      <c r="D284" s="262"/>
      <c r="E284" s="263">
        <v>69.5</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268</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36">
        <v>35</v>
      </c>
      <c r="B285" s="237" t="s">
        <v>1036</v>
      </c>
      <c r="C285" s="254" t="s">
        <v>1037</v>
      </c>
      <c r="D285" s="238" t="s">
        <v>290</v>
      </c>
      <c r="E285" s="239">
        <v>6.1</v>
      </c>
      <c r="F285" s="240"/>
      <c r="G285" s="241">
        <f>ROUND(E285*F285,2)</f>
        <v>0</v>
      </c>
      <c r="H285" s="240"/>
      <c r="I285" s="241">
        <f>ROUND(E285*H285,2)</f>
        <v>0</v>
      </c>
      <c r="J285" s="240"/>
      <c r="K285" s="241">
        <f>ROUND(E285*J285,2)</f>
        <v>0</v>
      </c>
      <c r="L285" s="241">
        <v>15</v>
      </c>
      <c r="M285" s="241">
        <f>G285*(1+L285/100)</f>
        <v>0</v>
      </c>
      <c r="N285" s="239">
        <v>0</v>
      </c>
      <c r="O285" s="239">
        <f>ROUND(E285*N285,2)</f>
        <v>0</v>
      </c>
      <c r="P285" s="239">
        <v>0</v>
      </c>
      <c r="Q285" s="239">
        <f>ROUND(E285*P285,2)</f>
        <v>0</v>
      </c>
      <c r="R285" s="241" t="s">
        <v>811</v>
      </c>
      <c r="S285" s="241" t="s">
        <v>206</v>
      </c>
      <c r="T285" s="242" t="s">
        <v>206</v>
      </c>
      <c r="U285" s="224">
        <v>0.43</v>
      </c>
      <c r="V285" s="224">
        <f>ROUND(E285*U285,2)</f>
        <v>2.62</v>
      </c>
      <c r="W285" s="224"/>
      <c r="X285" s="224" t="s">
        <v>263</v>
      </c>
      <c r="Y285" s="224" t="s">
        <v>209</v>
      </c>
      <c r="Z285" s="214"/>
      <c r="AA285" s="214"/>
      <c r="AB285" s="214"/>
      <c r="AC285" s="214"/>
      <c r="AD285" s="214"/>
      <c r="AE285" s="214"/>
      <c r="AF285" s="214"/>
      <c r="AG285" s="214" t="s">
        <v>264</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6" t="s">
        <v>1038</v>
      </c>
      <c r="D286" s="262"/>
      <c r="E286" s="263">
        <v>6.1</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268</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36">
        <v>36</v>
      </c>
      <c r="B287" s="237" t="s">
        <v>1039</v>
      </c>
      <c r="C287" s="254" t="s">
        <v>1040</v>
      </c>
      <c r="D287" s="238" t="s">
        <v>290</v>
      </c>
      <c r="E287" s="239">
        <v>6.7592999999999996</v>
      </c>
      <c r="F287" s="240"/>
      <c r="G287" s="241">
        <f>ROUND(E287*F287,2)</f>
        <v>0</v>
      </c>
      <c r="H287" s="240"/>
      <c r="I287" s="241">
        <f>ROUND(E287*H287,2)</f>
        <v>0</v>
      </c>
      <c r="J287" s="240"/>
      <c r="K287" s="241">
        <f>ROUND(E287*J287,2)</f>
        <v>0</v>
      </c>
      <c r="L287" s="241">
        <v>15</v>
      </c>
      <c r="M287" s="241">
        <f>G287*(1+L287/100)</f>
        <v>0</v>
      </c>
      <c r="N287" s="239">
        <v>9.7099999999999999E-3</v>
      </c>
      <c r="O287" s="239">
        <f>ROUND(E287*N287,2)</f>
        <v>7.0000000000000007E-2</v>
      </c>
      <c r="P287" s="239">
        <v>0</v>
      </c>
      <c r="Q287" s="239">
        <f>ROUND(E287*P287,2)</f>
        <v>0</v>
      </c>
      <c r="R287" s="241" t="s">
        <v>1041</v>
      </c>
      <c r="S287" s="241" t="s">
        <v>206</v>
      </c>
      <c r="T287" s="242" t="s">
        <v>206</v>
      </c>
      <c r="U287" s="224">
        <v>0.38</v>
      </c>
      <c r="V287" s="224">
        <f>ROUND(E287*U287,2)</f>
        <v>2.57</v>
      </c>
      <c r="W287" s="224"/>
      <c r="X287" s="224" t="s">
        <v>263</v>
      </c>
      <c r="Y287" s="224" t="s">
        <v>209</v>
      </c>
      <c r="Z287" s="214"/>
      <c r="AA287" s="214"/>
      <c r="AB287" s="214"/>
      <c r="AC287" s="214"/>
      <c r="AD287" s="214"/>
      <c r="AE287" s="214"/>
      <c r="AF287" s="214"/>
      <c r="AG287" s="214" t="s">
        <v>264</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6" t="s">
        <v>974</v>
      </c>
      <c r="D288" s="262"/>
      <c r="E288" s="263"/>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268</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6" t="s">
        <v>1042</v>
      </c>
      <c r="D289" s="262"/>
      <c r="E289" s="263">
        <v>3.67</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268</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66" t="s">
        <v>1043</v>
      </c>
      <c r="D290" s="262"/>
      <c r="E290" s="263">
        <v>1.61</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268</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66" t="s">
        <v>1044</v>
      </c>
      <c r="D291" s="262"/>
      <c r="E291" s="263">
        <v>1.04</v>
      </c>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268</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6" t="s">
        <v>1045</v>
      </c>
      <c r="D292" s="262"/>
      <c r="E292" s="263">
        <v>0.44</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268</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36">
        <v>37</v>
      </c>
      <c r="B293" s="237" t="s">
        <v>1046</v>
      </c>
      <c r="C293" s="254" t="s">
        <v>1047</v>
      </c>
      <c r="D293" s="238" t="s">
        <v>290</v>
      </c>
      <c r="E293" s="239">
        <v>466.16</v>
      </c>
      <c r="F293" s="240"/>
      <c r="G293" s="241">
        <f>ROUND(E293*F293,2)</f>
        <v>0</v>
      </c>
      <c r="H293" s="240"/>
      <c r="I293" s="241">
        <f>ROUND(E293*H293,2)</f>
        <v>0</v>
      </c>
      <c r="J293" s="240"/>
      <c r="K293" s="241">
        <f>ROUND(E293*J293,2)</f>
        <v>0</v>
      </c>
      <c r="L293" s="241">
        <v>15</v>
      </c>
      <c r="M293" s="241">
        <f>G293*(1+L293/100)</f>
        <v>0</v>
      </c>
      <c r="N293" s="239">
        <v>0</v>
      </c>
      <c r="O293" s="239">
        <f>ROUND(E293*N293,2)</f>
        <v>0</v>
      </c>
      <c r="P293" s="239">
        <v>0</v>
      </c>
      <c r="Q293" s="239">
        <f>ROUND(E293*P293,2)</f>
        <v>0</v>
      </c>
      <c r="R293" s="241"/>
      <c r="S293" s="241" t="s">
        <v>253</v>
      </c>
      <c r="T293" s="242" t="s">
        <v>207</v>
      </c>
      <c r="U293" s="224">
        <v>0</v>
      </c>
      <c r="V293" s="224">
        <f>ROUND(E293*U293,2)</f>
        <v>0</v>
      </c>
      <c r="W293" s="224"/>
      <c r="X293" s="224" t="s">
        <v>263</v>
      </c>
      <c r="Y293" s="224" t="s">
        <v>209</v>
      </c>
      <c r="Z293" s="214"/>
      <c r="AA293" s="214"/>
      <c r="AB293" s="214"/>
      <c r="AC293" s="214"/>
      <c r="AD293" s="214"/>
      <c r="AE293" s="214"/>
      <c r="AF293" s="214"/>
      <c r="AG293" s="214" t="s">
        <v>264</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66" t="s">
        <v>1029</v>
      </c>
      <c r="D294" s="262"/>
      <c r="E294" s="263">
        <v>466.16</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268</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36">
        <v>38</v>
      </c>
      <c r="B295" s="237" t="s">
        <v>1048</v>
      </c>
      <c r="C295" s="254" t="s">
        <v>1049</v>
      </c>
      <c r="D295" s="238" t="s">
        <v>290</v>
      </c>
      <c r="E295" s="239">
        <v>466.16</v>
      </c>
      <c r="F295" s="240"/>
      <c r="G295" s="241">
        <f>ROUND(E295*F295,2)</f>
        <v>0</v>
      </c>
      <c r="H295" s="240"/>
      <c r="I295" s="241">
        <f>ROUND(E295*H295,2)</f>
        <v>0</v>
      </c>
      <c r="J295" s="240"/>
      <c r="K295" s="241">
        <f>ROUND(E295*J295,2)</f>
        <v>0</v>
      </c>
      <c r="L295" s="241">
        <v>15</v>
      </c>
      <c r="M295" s="241">
        <f>G295*(1+L295/100)</f>
        <v>0</v>
      </c>
      <c r="N295" s="239">
        <v>0</v>
      </c>
      <c r="O295" s="239">
        <f>ROUND(E295*N295,2)</f>
        <v>0</v>
      </c>
      <c r="P295" s="239">
        <v>0</v>
      </c>
      <c r="Q295" s="239">
        <f>ROUND(E295*P295,2)</f>
        <v>0</v>
      </c>
      <c r="R295" s="241"/>
      <c r="S295" s="241" t="s">
        <v>253</v>
      </c>
      <c r="T295" s="242" t="s">
        <v>207</v>
      </c>
      <c r="U295" s="224">
        <v>0</v>
      </c>
      <c r="V295" s="224">
        <f>ROUND(E295*U295,2)</f>
        <v>0</v>
      </c>
      <c r="W295" s="224"/>
      <c r="X295" s="224" t="s">
        <v>263</v>
      </c>
      <c r="Y295" s="224" t="s">
        <v>209</v>
      </c>
      <c r="Z295" s="214"/>
      <c r="AA295" s="214"/>
      <c r="AB295" s="214"/>
      <c r="AC295" s="214"/>
      <c r="AD295" s="214"/>
      <c r="AE295" s="214"/>
      <c r="AF295" s="214"/>
      <c r="AG295" s="214" t="s">
        <v>264</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55" t="s">
        <v>1050</v>
      </c>
      <c r="D296" s="243"/>
      <c r="E296" s="243"/>
      <c r="F296" s="243"/>
      <c r="G296" s="243"/>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212</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44" t="str">
        <f>C296</f>
        <v>Na sol-silikátové bázi 0,03l/m2 smíchaných s fixativem-ředidlem na sol-silikátové bázi cca 0,01l/m2, nanášený ve 3 vrstvách.</v>
      </c>
      <c r="BB296" s="214"/>
      <c r="BC296" s="214"/>
      <c r="BD296" s="214"/>
      <c r="BE296" s="214"/>
      <c r="BF296" s="214"/>
      <c r="BG296" s="214"/>
      <c r="BH296" s="214"/>
    </row>
    <row r="297" spans="1:60" outlineLevel="2" x14ac:dyDescent="0.2">
      <c r="A297" s="221"/>
      <c r="B297" s="222"/>
      <c r="C297" s="266" t="s">
        <v>1029</v>
      </c>
      <c r="D297" s="262"/>
      <c r="E297" s="263">
        <v>466.16</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268</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x14ac:dyDescent="0.2">
      <c r="A298" s="229" t="s">
        <v>201</v>
      </c>
      <c r="B298" s="230" t="s">
        <v>96</v>
      </c>
      <c r="C298" s="253" t="s">
        <v>97</v>
      </c>
      <c r="D298" s="231"/>
      <c r="E298" s="232"/>
      <c r="F298" s="233"/>
      <c r="G298" s="233">
        <f>SUMIF(AG299:AG341,"&lt;&gt;NOR",G299:G341)</f>
        <v>0</v>
      </c>
      <c r="H298" s="233"/>
      <c r="I298" s="233">
        <f>SUM(I299:I341)</f>
        <v>0</v>
      </c>
      <c r="J298" s="233"/>
      <c r="K298" s="233">
        <f>SUM(K299:K341)</f>
        <v>0</v>
      </c>
      <c r="L298" s="233"/>
      <c r="M298" s="233">
        <f>SUM(M299:M341)</f>
        <v>0</v>
      </c>
      <c r="N298" s="232"/>
      <c r="O298" s="232">
        <f>SUM(O299:O341)</f>
        <v>8.24</v>
      </c>
      <c r="P298" s="232"/>
      <c r="Q298" s="232">
        <f>SUM(Q299:Q341)</f>
        <v>0</v>
      </c>
      <c r="R298" s="233"/>
      <c r="S298" s="233"/>
      <c r="T298" s="234"/>
      <c r="U298" s="228"/>
      <c r="V298" s="228">
        <f>SUM(V299:V341)</f>
        <v>17.600000000000001</v>
      </c>
      <c r="W298" s="228"/>
      <c r="X298" s="228"/>
      <c r="Y298" s="228"/>
      <c r="AG298" t="s">
        <v>202</v>
      </c>
    </row>
    <row r="299" spans="1:60" ht="22.5" outlineLevel="1" x14ac:dyDescent="0.2">
      <c r="A299" s="236">
        <v>39</v>
      </c>
      <c r="B299" s="237" t="s">
        <v>1051</v>
      </c>
      <c r="C299" s="254" t="s">
        <v>1052</v>
      </c>
      <c r="D299" s="238" t="s">
        <v>261</v>
      </c>
      <c r="E299" s="239">
        <v>1.2627999999999999</v>
      </c>
      <c r="F299" s="240"/>
      <c r="G299" s="241">
        <f>ROUND(E299*F299,2)</f>
        <v>0</v>
      </c>
      <c r="H299" s="240"/>
      <c r="I299" s="241">
        <f>ROUND(E299*H299,2)</f>
        <v>0</v>
      </c>
      <c r="J299" s="240"/>
      <c r="K299" s="241">
        <f>ROUND(E299*J299,2)</f>
        <v>0</v>
      </c>
      <c r="L299" s="241">
        <v>15</v>
      </c>
      <c r="M299" s="241">
        <f>G299*(1+L299/100)</f>
        <v>0</v>
      </c>
      <c r="N299" s="239">
        <v>2.5249999999999999</v>
      </c>
      <c r="O299" s="239">
        <f>ROUND(E299*N299,2)</f>
        <v>3.19</v>
      </c>
      <c r="P299" s="239">
        <v>0</v>
      </c>
      <c r="Q299" s="239">
        <f>ROUND(E299*P299,2)</f>
        <v>0</v>
      </c>
      <c r="R299" s="241" t="s">
        <v>811</v>
      </c>
      <c r="S299" s="241" t="s">
        <v>206</v>
      </c>
      <c r="T299" s="242" t="s">
        <v>206</v>
      </c>
      <c r="U299" s="224">
        <v>3.2130000000000001</v>
      </c>
      <c r="V299" s="224">
        <f>ROUND(E299*U299,2)</f>
        <v>4.0599999999999996</v>
      </c>
      <c r="W299" s="224"/>
      <c r="X299" s="224" t="s">
        <v>263</v>
      </c>
      <c r="Y299" s="224" t="s">
        <v>209</v>
      </c>
      <c r="Z299" s="214"/>
      <c r="AA299" s="214"/>
      <c r="AB299" s="214"/>
      <c r="AC299" s="214"/>
      <c r="AD299" s="214"/>
      <c r="AE299" s="214"/>
      <c r="AF299" s="214"/>
      <c r="AG299" s="214" t="s">
        <v>264</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65" t="s">
        <v>1053</v>
      </c>
      <c r="D300" s="264"/>
      <c r="E300" s="264"/>
      <c r="F300" s="264"/>
      <c r="G300" s="26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266</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57" t="s">
        <v>1054</v>
      </c>
      <c r="D301" s="252"/>
      <c r="E301" s="252"/>
      <c r="F301" s="252"/>
      <c r="G301" s="252"/>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212</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6" t="s">
        <v>812</v>
      </c>
      <c r="D302" s="262"/>
      <c r="E302" s="263"/>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268</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6" t="s">
        <v>1055</v>
      </c>
      <c r="D303" s="262"/>
      <c r="E303" s="263"/>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268</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6" t="s">
        <v>1056</v>
      </c>
      <c r="D304" s="262"/>
      <c r="E304" s="263">
        <v>1.26</v>
      </c>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268</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ht="22.5" outlineLevel="1" x14ac:dyDescent="0.2">
      <c r="A305" s="236">
        <v>40</v>
      </c>
      <c r="B305" s="237" t="s">
        <v>1057</v>
      </c>
      <c r="C305" s="254" t="s">
        <v>1058</v>
      </c>
      <c r="D305" s="238" t="s">
        <v>261</v>
      </c>
      <c r="E305" s="239">
        <v>1.2627999999999999</v>
      </c>
      <c r="F305" s="240"/>
      <c r="G305" s="241">
        <f>ROUND(E305*F305,2)</f>
        <v>0</v>
      </c>
      <c r="H305" s="240"/>
      <c r="I305" s="241">
        <f>ROUND(E305*H305,2)</f>
        <v>0</v>
      </c>
      <c r="J305" s="240"/>
      <c r="K305" s="241">
        <f>ROUND(E305*J305,2)</f>
        <v>0</v>
      </c>
      <c r="L305" s="241">
        <v>15</v>
      </c>
      <c r="M305" s="241">
        <f>G305*(1+L305/100)</f>
        <v>0</v>
      </c>
      <c r="N305" s="239">
        <v>2.5249999999999999</v>
      </c>
      <c r="O305" s="239">
        <f>ROUND(E305*N305,2)</f>
        <v>3.19</v>
      </c>
      <c r="P305" s="239">
        <v>0</v>
      </c>
      <c r="Q305" s="239">
        <f>ROUND(E305*P305,2)</f>
        <v>0</v>
      </c>
      <c r="R305" s="241" t="s">
        <v>811</v>
      </c>
      <c r="S305" s="241" t="s">
        <v>206</v>
      </c>
      <c r="T305" s="242" t="s">
        <v>206</v>
      </c>
      <c r="U305" s="224">
        <v>3.2130000000000001</v>
      </c>
      <c r="V305" s="224">
        <f>ROUND(E305*U305,2)</f>
        <v>4.0599999999999996</v>
      </c>
      <c r="W305" s="224"/>
      <c r="X305" s="224" t="s">
        <v>263</v>
      </c>
      <c r="Y305" s="224" t="s">
        <v>209</v>
      </c>
      <c r="Z305" s="214"/>
      <c r="AA305" s="214"/>
      <c r="AB305" s="214"/>
      <c r="AC305" s="214"/>
      <c r="AD305" s="214"/>
      <c r="AE305" s="214"/>
      <c r="AF305" s="214"/>
      <c r="AG305" s="214" t="s">
        <v>264</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65" t="s">
        <v>1053</v>
      </c>
      <c r="D306" s="264"/>
      <c r="E306" s="264"/>
      <c r="F306" s="264"/>
      <c r="G306" s="26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266</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57" t="s">
        <v>1054</v>
      </c>
      <c r="D307" s="252"/>
      <c r="E307" s="252"/>
      <c r="F307" s="252"/>
      <c r="G307" s="252"/>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212</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2" x14ac:dyDescent="0.2">
      <c r="A308" s="221"/>
      <c r="B308" s="222"/>
      <c r="C308" s="266" t="s">
        <v>812</v>
      </c>
      <c r="D308" s="262"/>
      <c r="E308" s="263"/>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268</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6" t="s">
        <v>1055</v>
      </c>
      <c r="D309" s="262"/>
      <c r="E309" s="263"/>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268</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6" t="s">
        <v>1056</v>
      </c>
      <c r="D310" s="262"/>
      <c r="E310" s="263">
        <v>1.26</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268</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36">
        <v>41</v>
      </c>
      <c r="B311" s="237" t="s">
        <v>1059</v>
      </c>
      <c r="C311" s="254" t="s">
        <v>1060</v>
      </c>
      <c r="D311" s="238" t="s">
        <v>261</v>
      </c>
      <c r="E311" s="239">
        <v>1.2627999999999999</v>
      </c>
      <c r="F311" s="240"/>
      <c r="G311" s="241">
        <f>ROUND(E311*F311,2)</f>
        <v>0</v>
      </c>
      <c r="H311" s="240"/>
      <c r="I311" s="241">
        <f>ROUND(E311*H311,2)</f>
        <v>0</v>
      </c>
      <c r="J311" s="240"/>
      <c r="K311" s="241">
        <f>ROUND(E311*J311,2)</f>
        <v>0</v>
      </c>
      <c r="L311" s="241">
        <v>15</v>
      </c>
      <c r="M311" s="241">
        <f>G311*(1+L311/100)</f>
        <v>0</v>
      </c>
      <c r="N311" s="239">
        <v>0</v>
      </c>
      <c r="O311" s="239">
        <f>ROUND(E311*N311,2)</f>
        <v>0</v>
      </c>
      <c r="P311" s="239">
        <v>0</v>
      </c>
      <c r="Q311" s="239">
        <f>ROUND(E311*P311,2)</f>
        <v>0</v>
      </c>
      <c r="R311" s="241" t="s">
        <v>811</v>
      </c>
      <c r="S311" s="241" t="s">
        <v>206</v>
      </c>
      <c r="T311" s="242" t="s">
        <v>206</v>
      </c>
      <c r="U311" s="224">
        <v>2.7</v>
      </c>
      <c r="V311" s="224">
        <f>ROUND(E311*U311,2)</f>
        <v>3.41</v>
      </c>
      <c r="W311" s="224"/>
      <c r="X311" s="224" t="s">
        <v>263</v>
      </c>
      <c r="Y311" s="224" t="s">
        <v>209</v>
      </c>
      <c r="Z311" s="214"/>
      <c r="AA311" s="214"/>
      <c r="AB311" s="214"/>
      <c r="AC311" s="214"/>
      <c r="AD311" s="214"/>
      <c r="AE311" s="214"/>
      <c r="AF311" s="214"/>
      <c r="AG311" s="214" t="s">
        <v>264</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2" x14ac:dyDescent="0.2">
      <c r="A312" s="221"/>
      <c r="B312" s="222"/>
      <c r="C312" s="265" t="s">
        <v>1061</v>
      </c>
      <c r="D312" s="264"/>
      <c r="E312" s="264"/>
      <c r="F312" s="264"/>
      <c r="G312" s="26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266</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66" t="s">
        <v>812</v>
      </c>
      <c r="D313" s="262"/>
      <c r="E313" s="263"/>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268</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6" t="s">
        <v>1055</v>
      </c>
      <c r="D314" s="262"/>
      <c r="E314" s="263"/>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268</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6" t="s">
        <v>1056</v>
      </c>
      <c r="D315" s="262"/>
      <c r="E315" s="263">
        <v>1.26</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268</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36">
        <v>42</v>
      </c>
      <c r="B316" s="237" t="s">
        <v>1062</v>
      </c>
      <c r="C316" s="254" t="s">
        <v>1063</v>
      </c>
      <c r="D316" s="238" t="s">
        <v>261</v>
      </c>
      <c r="E316" s="239">
        <v>1.2627999999999999</v>
      </c>
      <c r="F316" s="240"/>
      <c r="G316" s="241">
        <f>ROUND(E316*F316,2)</f>
        <v>0</v>
      </c>
      <c r="H316" s="240"/>
      <c r="I316" s="241">
        <f>ROUND(E316*H316,2)</f>
        <v>0</v>
      </c>
      <c r="J316" s="240"/>
      <c r="K316" s="241">
        <f>ROUND(E316*J316,2)</f>
        <v>0</v>
      </c>
      <c r="L316" s="241">
        <v>15</v>
      </c>
      <c r="M316" s="241">
        <f>G316*(1+L316/100)</f>
        <v>0</v>
      </c>
      <c r="N316" s="239">
        <v>0</v>
      </c>
      <c r="O316" s="239">
        <f>ROUND(E316*N316,2)</f>
        <v>0</v>
      </c>
      <c r="P316" s="239">
        <v>0</v>
      </c>
      <c r="Q316" s="239">
        <f>ROUND(E316*P316,2)</f>
        <v>0</v>
      </c>
      <c r="R316" s="241" t="s">
        <v>811</v>
      </c>
      <c r="S316" s="241" t="s">
        <v>206</v>
      </c>
      <c r="T316" s="242" t="s">
        <v>206</v>
      </c>
      <c r="U316" s="224">
        <v>0.82</v>
      </c>
      <c r="V316" s="224">
        <f>ROUND(E316*U316,2)</f>
        <v>1.04</v>
      </c>
      <c r="W316" s="224"/>
      <c r="X316" s="224" t="s">
        <v>263</v>
      </c>
      <c r="Y316" s="224" t="s">
        <v>209</v>
      </c>
      <c r="Z316" s="214"/>
      <c r="AA316" s="214"/>
      <c r="AB316" s="214"/>
      <c r="AC316" s="214"/>
      <c r="AD316" s="214"/>
      <c r="AE316" s="214"/>
      <c r="AF316" s="214"/>
      <c r="AG316" s="214" t="s">
        <v>264</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65" t="s">
        <v>1064</v>
      </c>
      <c r="D317" s="264"/>
      <c r="E317" s="264"/>
      <c r="F317" s="264"/>
      <c r="G317" s="26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266</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66" t="s">
        <v>812</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268</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6" t="s">
        <v>1055</v>
      </c>
      <c r="D319" s="262"/>
      <c r="E319" s="263"/>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268</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6" t="s">
        <v>1056</v>
      </c>
      <c r="D320" s="262"/>
      <c r="E320" s="263">
        <v>1.26</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268</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ht="22.5" outlineLevel="1" x14ac:dyDescent="0.2">
      <c r="A321" s="236">
        <v>43</v>
      </c>
      <c r="B321" s="237" t="s">
        <v>1065</v>
      </c>
      <c r="C321" s="254" t="s">
        <v>1066</v>
      </c>
      <c r="D321" s="238" t="s">
        <v>530</v>
      </c>
      <c r="E321" s="239">
        <v>0.17815</v>
      </c>
      <c r="F321" s="240"/>
      <c r="G321" s="241">
        <f>ROUND(E321*F321,2)</f>
        <v>0</v>
      </c>
      <c r="H321" s="240"/>
      <c r="I321" s="241">
        <f>ROUND(E321*H321,2)</f>
        <v>0</v>
      </c>
      <c r="J321" s="240"/>
      <c r="K321" s="241">
        <f>ROUND(E321*J321,2)</f>
        <v>0</v>
      </c>
      <c r="L321" s="241">
        <v>15</v>
      </c>
      <c r="M321" s="241">
        <f>G321*(1+L321/100)</f>
        <v>0</v>
      </c>
      <c r="N321" s="239">
        <v>1.0662499999999999</v>
      </c>
      <c r="O321" s="239">
        <f>ROUND(E321*N321,2)</f>
        <v>0.19</v>
      </c>
      <c r="P321" s="239">
        <v>0</v>
      </c>
      <c r="Q321" s="239">
        <f>ROUND(E321*P321,2)</f>
        <v>0</v>
      </c>
      <c r="R321" s="241" t="s">
        <v>811</v>
      </c>
      <c r="S321" s="241" t="s">
        <v>206</v>
      </c>
      <c r="T321" s="242" t="s">
        <v>206</v>
      </c>
      <c r="U321" s="224">
        <v>15.231</v>
      </c>
      <c r="V321" s="224">
        <f>ROUND(E321*U321,2)</f>
        <v>2.71</v>
      </c>
      <c r="W321" s="224"/>
      <c r="X321" s="224" t="s">
        <v>263</v>
      </c>
      <c r="Y321" s="224" t="s">
        <v>209</v>
      </c>
      <c r="Z321" s="214"/>
      <c r="AA321" s="214"/>
      <c r="AB321" s="214"/>
      <c r="AC321" s="214"/>
      <c r="AD321" s="214"/>
      <c r="AE321" s="214"/>
      <c r="AF321" s="214"/>
      <c r="AG321" s="214" t="s">
        <v>264</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21"/>
      <c r="B322" s="222"/>
      <c r="C322" s="265" t="s">
        <v>1067</v>
      </c>
      <c r="D322" s="264"/>
      <c r="E322" s="264"/>
      <c r="F322" s="264"/>
      <c r="G322" s="26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266</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66" t="s">
        <v>812</v>
      </c>
      <c r="D323" s="262"/>
      <c r="E323" s="263"/>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268</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6" t="s">
        <v>1055</v>
      </c>
      <c r="D324" s="262"/>
      <c r="E324" s="263"/>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268</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6" t="s">
        <v>1068</v>
      </c>
      <c r="D325" s="262"/>
      <c r="E325" s="263">
        <v>0.18</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268</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1" x14ac:dyDescent="0.2">
      <c r="A326" s="236">
        <v>44</v>
      </c>
      <c r="B326" s="237" t="s">
        <v>1069</v>
      </c>
      <c r="C326" s="254" t="s">
        <v>1070</v>
      </c>
      <c r="D326" s="238" t="s">
        <v>290</v>
      </c>
      <c r="E326" s="239">
        <v>15.19</v>
      </c>
      <c r="F326" s="240"/>
      <c r="G326" s="241">
        <f>ROUND(E326*F326,2)</f>
        <v>0</v>
      </c>
      <c r="H326" s="240"/>
      <c r="I326" s="241">
        <f>ROUND(E326*H326,2)</f>
        <v>0</v>
      </c>
      <c r="J326" s="240"/>
      <c r="K326" s="241">
        <f>ROUND(E326*J326,2)</f>
        <v>0</v>
      </c>
      <c r="L326" s="241">
        <v>15</v>
      </c>
      <c r="M326" s="241">
        <f>G326*(1+L326/100)</f>
        <v>0</v>
      </c>
      <c r="N326" s="239">
        <v>0.11025</v>
      </c>
      <c r="O326" s="239">
        <f>ROUND(E326*N326,2)</f>
        <v>1.67</v>
      </c>
      <c r="P326" s="239">
        <v>0</v>
      </c>
      <c r="Q326" s="239">
        <f>ROUND(E326*P326,2)</f>
        <v>0</v>
      </c>
      <c r="R326" s="241" t="s">
        <v>811</v>
      </c>
      <c r="S326" s="241" t="s">
        <v>206</v>
      </c>
      <c r="T326" s="242" t="s">
        <v>206</v>
      </c>
      <c r="U326" s="224">
        <v>0.153</v>
      </c>
      <c r="V326" s="224">
        <f>ROUND(E326*U326,2)</f>
        <v>2.3199999999999998</v>
      </c>
      <c r="W326" s="224"/>
      <c r="X326" s="224" t="s">
        <v>263</v>
      </c>
      <c r="Y326" s="224" t="s">
        <v>209</v>
      </c>
      <c r="Z326" s="214"/>
      <c r="AA326" s="214"/>
      <c r="AB326" s="214"/>
      <c r="AC326" s="214"/>
      <c r="AD326" s="214"/>
      <c r="AE326" s="214"/>
      <c r="AF326" s="214"/>
      <c r="AG326" s="214" t="s">
        <v>264</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2" x14ac:dyDescent="0.2">
      <c r="A327" s="221"/>
      <c r="B327" s="222"/>
      <c r="C327" s="265" t="s">
        <v>1071</v>
      </c>
      <c r="D327" s="264"/>
      <c r="E327" s="264"/>
      <c r="F327" s="264"/>
      <c r="G327" s="26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266</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44" t="str">
        <f>C327</f>
        <v>dovoz směsi, doprava pomocí šnekového čerpadla, lití hadicí na plochu, dvojí (křížem vedené) rozvlnění hrazdami</v>
      </c>
      <c r="BB327" s="214"/>
      <c r="BC327" s="214"/>
      <c r="BD327" s="214"/>
      <c r="BE327" s="214"/>
      <c r="BF327" s="214"/>
      <c r="BG327" s="214"/>
      <c r="BH327" s="214"/>
    </row>
    <row r="328" spans="1:60" outlineLevel="2" x14ac:dyDescent="0.2">
      <c r="A328" s="221"/>
      <c r="B328" s="222"/>
      <c r="C328" s="266" t="s">
        <v>812</v>
      </c>
      <c r="D328" s="262"/>
      <c r="E328" s="263"/>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268</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6" t="s">
        <v>1072</v>
      </c>
      <c r="D329" s="262"/>
      <c r="E329" s="263"/>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268</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6" t="s">
        <v>1073</v>
      </c>
      <c r="D330" s="262"/>
      <c r="E330" s="263">
        <v>15.19</v>
      </c>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268</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36">
        <v>45</v>
      </c>
      <c r="B331" s="237" t="s">
        <v>1074</v>
      </c>
      <c r="C331" s="254" t="s">
        <v>1075</v>
      </c>
      <c r="D331" s="238" t="s">
        <v>290</v>
      </c>
      <c r="E331" s="239">
        <v>50.966000000000001</v>
      </c>
      <c r="F331" s="240"/>
      <c r="G331" s="241">
        <f>ROUND(E331*F331,2)</f>
        <v>0</v>
      </c>
      <c r="H331" s="240"/>
      <c r="I331" s="241">
        <f>ROUND(E331*H331,2)</f>
        <v>0</v>
      </c>
      <c r="J331" s="240"/>
      <c r="K331" s="241">
        <f>ROUND(E331*J331,2)</f>
        <v>0</v>
      </c>
      <c r="L331" s="241">
        <v>15</v>
      </c>
      <c r="M331" s="241">
        <f>G331*(1+L331/100)</f>
        <v>0</v>
      </c>
      <c r="N331" s="239">
        <v>0</v>
      </c>
      <c r="O331" s="239">
        <f>ROUND(E331*N331,2)</f>
        <v>0</v>
      </c>
      <c r="P331" s="239">
        <v>0</v>
      </c>
      <c r="Q331" s="239">
        <f>ROUND(E331*P331,2)</f>
        <v>0</v>
      </c>
      <c r="R331" s="241"/>
      <c r="S331" s="241" t="s">
        <v>253</v>
      </c>
      <c r="T331" s="242" t="s">
        <v>207</v>
      </c>
      <c r="U331" s="224">
        <v>0</v>
      </c>
      <c r="V331" s="224">
        <f>ROUND(E331*U331,2)</f>
        <v>0</v>
      </c>
      <c r="W331" s="224"/>
      <c r="X331" s="224" t="s">
        <v>263</v>
      </c>
      <c r="Y331" s="224" t="s">
        <v>209</v>
      </c>
      <c r="Z331" s="214"/>
      <c r="AA331" s="214"/>
      <c r="AB331" s="214"/>
      <c r="AC331" s="214"/>
      <c r="AD331" s="214"/>
      <c r="AE331" s="214"/>
      <c r="AF331" s="214"/>
      <c r="AG331" s="214" t="s">
        <v>264</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66" t="s">
        <v>812</v>
      </c>
      <c r="D332" s="262"/>
      <c r="E332" s="263"/>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268</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6" t="s">
        <v>1076</v>
      </c>
      <c r="D333" s="262"/>
      <c r="E333" s="263"/>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268</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6" t="s">
        <v>905</v>
      </c>
      <c r="D334" s="262"/>
      <c r="E334" s="263">
        <v>13.56</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268</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6" t="s">
        <v>1077</v>
      </c>
      <c r="D335" s="262"/>
      <c r="E335" s="263">
        <v>24.51</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268</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6" t="s">
        <v>906</v>
      </c>
      <c r="D336" s="262"/>
      <c r="E336" s="263">
        <v>7.52</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268</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6" t="s">
        <v>874</v>
      </c>
      <c r="D337" s="262"/>
      <c r="E337" s="263">
        <v>2.06</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268</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6" t="s">
        <v>1078</v>
      </c>
      <c r="D338" s="262"/>
      <c r="E338" s="263"/>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268</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6" t="s">
        <v>1079</v>
      </c>
      <c r="D339" s="262"/>
      <c r="E339" s="263">
        <v>1.1100000000000001</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268</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6" t="s">
        <v>1080</v>
      </c>
      <c r="D340" s="262"/>
      <c r="E340" s="263">
        <v>1.04</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268</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6" t="s">
        <v>1081</v>
      </c>
      <c r="D341" s="262"/>
      <c r="E341" s="263">
        <v>1.17</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268</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x14ac:dyDescent="0.2">
      <c r="A342" s="229" t="s">
        <v>201</v>
      </c>
      <c r="B342" s="230" t="s">
        <v>98</v>
      </c>
      <c r="C342" s="253" t="s">
        <v>99</v>
      </c>
      <c r="D342" s="231"/>
      <c r="E342" s="232"/>
      <c r="F342" s="233"/>
      <c r="G342" s="233">
        <f>SUMIF(AG343:AG383,"&lt;&gt;NOR",G343:G383)</f>
        <v>0</v>
      </c>
      <c r="H342" s="233"/>
      <c r="I342" s="233">
        <f>SUM(I343:I383)</f>
        <v>0</v>
      </c>
      <c r="J342" s="233"/>
      <c r="K342" s="233">
        <f>SUM(K343:K383)</f>
        <v>0</v>
      </c>
      <c r="L342" s="233"/>
      <c r="M342" s="233">
        <f>SUM(M343:M383)</f>
        <v>0</v>
      </c>
      <c r="N342" s="232"/>
      <c r="O342" s="232">
        <f>SUM(O343:O383)</f>
        <v>14.749999999999998</v>
      </c>
      <c r="P342" s="232"/>
      <c r="Q342" s="232">
        <f>SUM(Q343:Q383)</f>
        <v>0</v>
      </c>
      <c r="R342" s="233"/>
      <c r="S342" s="233"/>
      <c r="T342" s="234"/>
      <c r="U342" s="228"/>
      <c r="V342" s="228">
        <f>SUM(V343:V383)</f>
        <v>220.47</v>
      </c>
      <c r="W342" s="228"/>
      <c r="X342" s="228"/>
      <c r="Y342" s="228"/>
      <c r="AG342" t="s">
        <v>202</v>
      </c>
    </row>
    <row r="343" spans="1:60" ht="22.5" outlineLevel="1" x14ac:dyDescent="0.2">
      <c r="A343" s="236">
        <v>46</v>
      </c>
      <c r="B343" s="237" t="s">
        <v>288</v>
      </c>
      <c r="C343" s="254" t="s">
        <v>289</v>
      </c>
      <c r="D343" s="238" t="s">
        <v>290</v>
      </c>
      <c r="E343" s="239">
        <v>113.31</v>
      </c>
      <c r="F343" s="240"/>
      <c r="G343" s="241">
        <f>ROUND(E343*F343,2)</f>
        <v>0</v>
      </c>
      <c r="H343" s="240"/>
      <c r="I343" s="241">
        <f>ROUND(E343*H343,2)</f>
        <v>0</v>
      </c>
      <c r="J343" s="240"/>
      <c r="K343" s="241">
        <f>ROUND(E343*J343,2)</f>
        <v>0</v>
      </c>
      <c r="L343" s="241">
        <v>15</v>
      </c>
      <c r="M343" s="241">
        <f>G343*(1+L343/100)</f>
        <v>0</v>
      </c>
      <c r="N343" s="239">
        <v>1.8380000000000001E-2</v>
      </c>
      <c r="O343" s="239">
        <f>ROUND(E343*N343,2)</f>
        <v>2.08</v>
      </c>
      <c r="P343" s="239">
        <v>0</v>
      </c>
      <c r="Q343" s="239">
        <f>ROUND(E343*P343,2)</f>
        <v>0</v>
      </c>
      <c r="R343" s="241" t="s">
        <v>291</v>
      </c>
      <c r="S343" s="241" t="s">
        <v>206</v>
      </c>
      <c r="T343" s="242" t="s">
        <v>206</v>
      </c>
      <c r="U343" s="224">
        <v>0.13</v>
      </c>
      <c r="V343" s="224">
        <f>ROUND(E343*U343,2)</f>
        <v>14.73</v>
      </c>
      <c r="W343" s="224"/>
      <c r="X343" s="224" t="s">
        <v>263</v>
      </c>
      <c r="Y343" s="224" t="s">
        <v>209</v>
      </c>
      <c r="Z343" s="214"/>
      <c r="AA343" s="214"/>
      <c r="AB343" s="214"/>
      <c r="AC343" s="214"/>
      <c r="AD343" s="214"/>
      <c r="AE343" s="214"/>
      <c r="AF343" s="214"/>
      <c r="AG343" s="214" t="s">
        <v>264</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5" t="s">
        <v>292</v>
      </c>
      <c r="D344" s="264"/>
      <c r="E344" s="264"/>
      <c r="F344" s="264"/>
      <c r="G344" s="26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266</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57" t="s">
        <v>293</v>
      </c>
      <c r="D345" s="252"/>
      <c r="E345" s="252"/>
      <c r="F345" s="252"/>
      <c r="G345" s="252"/>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212</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6" t="s">
        <v>974</v>
      </c>
      <c r="D346" s="262"/>
      <c r="E346" s="263"/>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268</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6" t="s">
        <v>295</v>
      </c>
      <c r="D347" s="262"/>
      <c r="E347" s="263">
        <v>113.31</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268</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1" x14ac:dyDescent="0.2">
      <c r="A348" s="236">
        <v>47</v>
      </c>
      <c r="B348" s="237" t="s">
        <v>296</v>
      </c>
      <c r="C348" s="254" t="s">
        <v>297</v>
      </c>
      <c r="D348" s="238" t="s">
        <v>290</v>
      </c>
      <c r="E348" s="239">
        <v>528</v>
      </c>
      <c r="F348" s="240"/>
      <c r="G348" s="241">
        <f>ROUND(E348*F348,2)</f>
        <v>0</v>
      </c>
      <c r="H348" s="240"/>
      <c r="I348" s="241">
        <f>ROUND(E348*H348,2)</f>
        <v>0</v>
      </c>
      <c r="J348" s="240"/>
      <c r="K348" s="241">
        <f>ROUND(E348*J348,2)</f>
        <v>0</v>
      </c>
      <c r="L348" s="241">
        <v>15</v>
      </c>
      <c r="M348" s="241">
        <f>G348*(1+L348/100)</f>
        <v>0</v>
      </c>
      <c r="N348" s="239">
        <v>1.8380000000000001E-2</v>
      </c>
      <c r="O348" s="239">
        <f>ROUND(E348*N348,2)</f>
        <v>9.6999999999999993</v>
      </c>
      <c r="P348" s="239">
        <v>0</v>
      </c>
      <c r="Q348" s="239">
        <f>ROUND(E348*P348,2)</f>
        <v>0</v>
      </c>
      <c r="R348" s="241" t="s">
        <v>291</v>
      </c>
      <c r="S348" s="241" t="s">
        <v>206</v>
      </c>
      <c r="T348" s="242" t="s">
        <v>206</v>
      </c>
      <c r="U348" s="224">
        <v>0.123</v>
      </c>
      <c r="V348" s="224">
        <f>ROUND(E348*U348,2)</f>
        <v>64.94</v>
      </c>
      <c r="W348" s="224"/>
      <c r="X348" s="224" t="s">
        <v>263</v>
      </c>
      <c r="Y348" s="224" t="s">
        <v>209</v>
      </c>
      <c r="Z348" s="214"/>
      <c r="AA348" s="214"/>
      <c r="AB348" s="214"/>
      <c r="AC348" s="214"/>
      <c r="AD348" s="214"/>
      <c r="AE348" s="214"/>
      <c r="AF348" s="214"/>
      <c r="AG348" s="214" t="s">
        <v>264</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5" t="s">
        <v>292</v>
      </c>
      <c r="D349" s="264"/>
      <c r="E349" s="264"/>
      <c r="F349" s="264"/>
      <c r="G349" s="26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266</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57" t="s">
        <v>293</v>
      </c>
      <c r="D350" s="252"/>
      <c r="E350" s="252"/>
      <c r="F350" s="252"/>
      <c r="G350" s="252"/>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212</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6" t="s">
        <v>807</v>
      </c>
      <c r="D351" s="262"/>
      <c r="E351" s="263"/>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268</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6" t="s">
        <v>299</v>
      </c>
      <c r="D352" s="262"/>
      <c r="E352" s="263">
        <v>384</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268</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6" t="s">
        <v>974</v>
      </c>
      <c r="D353" s="262"/>
      <c r="E353" s="263"/>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268</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6" t="s">
        <v>300</v>
      </c>
      <c r="D354" s="262"/>
      <c r="E354" s="263">
        <v>144</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268</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36">
        <v>48</v>
      </c>
      <c r="B355" s="237" t="s">
        <v>301</v>
      </c>
      <c r="C355" s="254" t="s">
        <v>302</v>
      </c>
      <c r="D355" s="238" t="s">
        <v>290</v>
      </c>
      <c r="E355" s="239">
        <v>339.93</v>
      </c>
      <c r="F355" s="240"/>
      <c r="G355" s="241">
        <f>ROUND(E355*F355,2)</f>
        <v>0</v>
      </c>
      <c r="H355" s="240"/>
      <c r="I355" s="241">
        <f>ROUND(E355*H355,2)</f>
        <v>0</v>
      </c>
      <c r="J355" s="240"/>
      <c r="K355" s="241">
        <f>ROUND(E355*J355,2)</f>
        <v>0</v>
      </c>
      <c r="L355" s="241">
        <v>15</v>
      </c>
      <c r="M355" s="241">
        <f>G355*(1+L355/100)</f>
        <v>0</v>
      </c>
      <c r="N355" s="239">
        <v>8.4999999999999995E-4</v>
      </c>
      <c r="O355" s="239">
        <f>ROUND(E355*N355,2)</f>
        <v>0.28999999999999998</v>
      </c>
      <c r="P355" s="239">
        <v>0</v>
      </c>
      <c r="Q355" s="239">
        <f>ROUND(E355*P355,2)</f>
        <v>0</v>
      </c>
      <c r="R355" s="241" t="s">
        <v>291</v>
      </c>
      <c r="S355" s="241" t="s">
        <v>206</v>
      </c>
      <c r="T355" s="242" t="s">
        <v>206</v>
      </c>
      <c r="U355" s="224">
        <v>6.0000000000000001E-3</v>
      </c>
      <c r="V355" s="224">
        <f>ROUND(E355*U355,2)</f>
        <v>2.04</v>
      </c>
      <c r="W355" s="224"/>
      <c r="X355" s="224" t="s">
        <v>263</v>
      </c>
      <c r="Y355" s="224" t="s">
        <v>209</v>
      </c>
      <c r="Z355" s="214"/>
      <c r="AA355" s="214"/>
      <c r="AB355" s="214"/>
      <c r="AC355" s="214"/>
      <c r="AD355" s="214"/>
      <c r="AE355" s="214"/>
      <c r="AF355" s="214"/>
      <c r="AG355" s="214" t="s">
        <v>264</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5" t="s">
        <v>292</v>
      </c>
      <c r="D356" s="264"/>
      <c r="E356" s="264"/>
      <c r="F356" s="264"/>
      <c r="G356" s="26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266</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6" t="s">
        <v>1082</v>
      </c>
      <c r="D357" s="262"/>
      <c r="E357" s="263">
        <v>339.93</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268</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ht="22.5" outlineLevel="1" x14ac:dyDescent="0.2">
      <c r="A358" s="236">
        <v>49</v>
      </c>
      <c r="B358" s="237" t="s">
        <v>304</v>
      </c>
      <c r="C358" s="254" t="s">
        <v>305</v>
      </c>
      <c r="D358" s="238" t="s">
        <v>290</v>
      </c>
      <c r="E358" s="239">
        <v>1584</v>
      </c>
      <c r="F358" s="240"/>
      <c r="G358" s="241">
        <f>ROUND(E358*F358,2)</f>
        <v>0</v>
      </c>
      <c r="H358" s="240"/>
      <c r="I358" s="241">
        <f>ROUND(E358*H358,2)</f>
        <v>0</v>
      </c>
      <c r="J358" s="240"/>
      <c r="K358" s="241">
        <f>ROUND(E358*J358,2)</f>
        <v>0</v>
      </c>
      <c r="L358" s="241">
        <v>15</v>
      </c>
      <c r="M358" s="241">
        <f>G358*(1+L358/100)</f>
        <v>0</v>
      </c>
      <c r="N358" s="239">
        <v>8.1999999999999998E-4</v>
      </c>
      <c r="O358" s="239">
        <f>ROUND(E358*N358,2)</f>
        <v>1.3</v>
      </c>
      <c r="P358" s="239">
        <v>0</v>
      </c>
      <c r="Q358" s="239">
        <f>ROUND(E358*P358,2)</f>
        <v>0</v>
      </c>
      <c r="R358" s="241" t="s">
        <v>291</v>
      </c>
      <c r="S358" s="241" t="s">
        <v>206</v>
      </c>
      <c r="T358" s="242" t="s">
        <v>206</v>
      </c>
      <c r="U358" s="224">
        <v>6.0000000000000001E-3</v>
      </c>
      <c r="V358" s="224">
        <f>ROUND(E358*U358,2)</f>
        <v>9.5</v>
      </c>
      <c r="W358" s="224"/>
      <c r="X358" s="224" t="s">
        <v>263</v>
      </c>
      <c r="Y358" s="224" t="s">
        <v>209</v>
      </c>
      <c r="Z358" s="214"/>
      <c r="AA358" s="214"/>
      <c r="AB358" s="214"/>
      <c r="AC358" s="214"/>
      <c r="AD358" s="214"/>
      <c r="AE358" s="214"/>
      <c r="AF358" s="214"/>
      <c r="AG358" s="214" t="s">
        <v>264</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5" t="s">
        <v>292</v>
      </c>
      <c r="D359" s="264"/>
      <c r="E359" s="264"/>
      <c r="F359" s="264"/>
      <c r="G359" s="26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266</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66" t="s">
        <v>1083</v>
      </c>
      <c r="D360" s="262"/>
      <c r="E360" s="263">
        <v>1584</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268</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36">
        <v>50</v>
      </c>
      <c r="B361" s="237" t="s">
        <v>307</v>
      </c>
      <c r="C361" s="254" t="s">
        <v>308</v>
      </c>
      <c r="D361" s="238" t="s">
        <v>290</v>
      </c>
      <c r="E361" s="239">
        <v>113.31</v>
      </c>
      <c r="F361" s="240"/>
      <c r="G361" s="241">
        <f>ROUND(E361*F361,2)</f>
        <v>0</v>
      </c>
      <c r="H361" s="240"/>
      <c r="I361" s="241">
        <f>ROUND(E361*H361,2)</f>
        <v>0</v>
      </c>
      <c r="J361" s="240"/>
      <c r="K361" s="241">
        <f>ROUND(E361*J361,2)</f>
        <v>0</v>
      </c>
      <c r="L361" s="241">
        <v>15</v>
      </c>
      <c r="M361" s="241">
        <f>G361*(1+L361/100)</f>
        <v>0</v>
      </c>
      <c r="N361" s="239">
        <v>0</v>
      </c>
      <c r="O361" s="239">
        <f>ROUND(E361*N361,2)</f>
        <v>0</v>
      </c>
      <c r="P361" s="239">
        <v>0</v>
      </c>
      <c r="Q361" s="239">
        <f>ROUND(E361*P361,2)</f>
        <v>0</v>
      </c>
      <c r="R361" s="241" t="s">
        <v>291</v>
      </c>
      <c r="S361" s="241" t="s">
        <v>206</v>
      </c>
      <c r="T361" s="242" t="s">
        <v>206</v>
      </c>
      <c r="U361" s="224">
        <v>0.10199999999999999</v>
      </c>
      <c r="V361" s="224">
        <f>ROUND(E361*U361,2)</f>
        <v>11.56</v>
      </c>
      <c r="W361" s="224"/>
      <c r="X361" s="224" t="s">
        <v>263</v>
      </c>
      <c r="Y361" s="224" t="s">
        <v>209</v>
      </c>
      <c r="Z361" s="214"/>
      <c r="AA361" s="214"/>
      <c r="AB361" s="214"/>
      <c r="AC361" s="214"/>
      <c r="AD361" s="214"/>
      <c r="AE361" s="214"/>
      <c r="AF361" s="214"/>
      <c r="AG361" s="214" t="s">
        <v>264</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6" t="s">
        <v>1084</v>
      </c>
      <c r="D362" s="262"/>
      <c r="E362" s="263">
        <v>113.31</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268</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ht="22.5" outlineLevel="1" x14ac:dyDescent="0.2">
      <c r="A363" s="236">
        <v>51</v>
      </c>
      <c r="B363" s="237" t="s">
        <v>310</v>
      </c>
      <c r="C363" s="254" t="s">
        <v>311</v>
      </c>
      <c r="D363" s="238" t="s">
        <v>290</v>
      </c>
      <c r="E363" s="239">
        <v>528</v>
      </c>
      <c r="F363" s="240"/>
      <c r="G363" s="241">
        <f>ROUND(E363*F363,2)</f>
        <v>0</v>
      </c>
      <c r="H363" s="240"/>
      <c r="I363" s="241">
        <f>ROUND(E363*H363,2)</f>
        <v>0</v>
      </c>
      <c r="J363" s="240"/>
      <c r="K363" s="241">
        <f>ROUND(E363*J363,2)</f>
        <v>0</v>
      </c>
      <c r="L363" s="241">
        <v>15</v>
      </c>
      <c r="M363" s="241">
        <f>G363*(1+L363/100)</f>
        <v>0</v>
      </c>
      <c r="N363" s="239">
        <v>0</v>
      </c>
      <c r="O363" s="239">
        <f>ROUND(E363*N363,2)</f>
        <v>0</v>
      </c>
      <c r="P363" s="239">
        <v>0</v>
      </c>
      <c r="Q363" s="239">
        <f>ROUND(E363*P363,2)</f>
        <v>0</v>
      </c>
      <c r="R363" s="241" t="s">
        <v>291</v>
      </c>
      <c r="S363" s="241" t="s">
        <v>206</v>
      </c>
      <c r="T363" s="242" t="s">
        <v>206</v>
      </c>
      <c r="U363" s="224">
        <v>0.105</v>
      </c>
      <c r="V363" s="224">
        <f>ROUND(E363*U363,2)</f>
        <v>55.44</v>
      </c>
      <c r="W363" s="224"/>
      <c r="X363" s="224" t="s">
        <v>263</v>
      </c>
      <c r="Y363" s="224" t="s">
        <v>209</v>
      </c>
      <c r="Z363" s="214"/>
      <c r="AA363" s="214"/>
      <c r="AB363" s="214"/>
      <c r="AC363" s="214"/>
      <c r="AD363" s="214"/>
      <c r="AE363" s="214"/>
      <c r="AF363" s="214"/>
      <c r="AG363" s="214" t="s">
        <v>264</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66" t="s">
        <v>1085</v>
      </c>
      <c r="D364" s="262"/>
      <c r="E364" s="263">
        <v>528</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268</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36">
        <v>52</v>
      </c>
      <c r="B365" s="237" t="s">
        <v>1086</v>
      </c>
      <c r="C365" s="254" t="s">
        <v>1087</v>
      </c>
      <c r="D365" s="238" t="s">
        <v>290</v>
      </c>
      <c r="E365" s="239">
        <v>12.5</v>
      </c>
      <c r="F365" s="240"/>
      <c r="G365" s="241">
        <f>ROUND(E365*F365,2)</f>
        <v>0</v>
      </c>
      <c r="H365" s="240"/>
      <c r="I365" s="241">
        <f>ROUND(E365*H365,2)</f>
        <v>0</v>
      </c>
      <c r="J365" s="240"/>
      <c r="K365" s="241">
        <f>ROUND(E365*J365,2)</f>
        <v>0</v>
      </c>
      <c r="L365" s="241">
        <v>15</v>
      </c>
      <c r="M365" s="241">
        <f>G365*(1+L365/100)</f>
        <v>0</v>
      </c>
      <c r="N365" s="239">
        <v>1.58E-3</v>
      </c>
      <c r="O365" s="239">
        <f>ROUND(E365*N365,2)</f>
        <v>0.02</v>
      </c>
      <c r="P365" s="239">
        <v>0</v>
      </c>
      <c r="Q365" s="239">
        <f>ROUND(E365*P365,2)</f>
        <v>0</v>
      </c>
      <c r="R365" s="241" t="s">
        <v>291</v>
      </c>
      <c r="S365" s="241" t="s">
        <v>206</v>
      </c>
      <c r="T365" s="242" t="s">
        <v>206</v>
      </c>
      <c r="U365" s="224">
        <v>0.214</v>
      </c>
      <c r="V365" s="224">
        <f>ROUND(E365*U365,2)</f>
        <v>2.68</v>
      </c>
      <c r="W365" s="224"/>
      <c r="X365" s="224" t="s">
        <v>263</v>
      </c>
      <c r="Y365" s="224" t="s">
        <v>209</v>
      </c>
      <c r="Z365" s="214"/>
      <c r="AA365" s="214"/>
      <c r="AB365" s="214"/>
      <c r="AC365" s="214"/>
      <c r="AD365" s="214"/>
      <c r="AE365" s="214"/>
      <c r="AF365" s="214"/>
      <c r="AG365" s="214" t="s">
        <v>264</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2" x14ac:dyDescent="0.2">
      <c r="A366" s="221"/>
      <c r="B366" s="222"/>
      <c r="C366" s="266" t="s">
        <v>1088</v>
      </c>
      <c r="D366" s="262"/>
      <c r="E366" s="263"/>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268</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6" t="s">
        <v>1089</v>
      </c>
      <c r="D367" s="262"/>
      <c r="E367" s="263">
        <v>12.5</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268</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36">
        <v>53</v>
      </c>
      <c r="B368" s="237" t="s">
        <v>313</v>
      </c>
      <c r="C368" s="254" t="s">
        <v>314</v>
      </c>
      <c r="D368" s="238" t="s">
        <v>290</v>
      </c>
      <c r="E368" s="239">
        <v>213.16</v>
      </c>
      <c r="F368" s="240"/>
      <c r="G368" s="241">
        <f>ROUND(E368*F368,2)</f>
        <v>0</v>
      </c>
      <c r="H368" s="240"/>
      <c r="I368" s="241">
        <f>ROUND(E368*H368,2)</f>
        <v>0</v>
      </c>
      <c r="J368" s="240"/>
      <c r="K368" s="241">
        <f>ROUND(E368*J368,2)</f>
        <v>0</v>
      </c>
      <c r="L368" s="241">
        <v>15</v>
      </c>
      <c r="M368" s="241">
        <f>G368*(1+L368/100)</f>
        <v>0</v>
      </c>
      <c r="N368" s="239">
        <v>5.9199999999999999E-3</v>
      </c>
      <c r="O368" s="239">
        <f>ROUND(E368*N368,2)</f>
        <v>1.26</v>
      </c>
      <c r="P368" s="239">
        <v>0</v>
      </c>
      <c r="Q368" s="239">
        <f>ROUND(E368*P368,2)</f>
        <v>0</v>
      </c>
      <c r="R368" s="241" t="s">
        <v>291</v>
      </c>
      <c r="S368" s="241" t="s">
        <v>206</v>
      </c>
      <c r="T368" s="242" t="s">
        <v>206</v>
      </c>
      <c r="U368" s="224">
        <v>0.26</v>
      </c>
      <c r="V368" s="224">
        <f>ROUND(E368*U368,2)</f>
        <v>55.42</v>
      </c>
      <c r="W368" s="224"/>
      <c r="X368" s="224" t="s">
        <v>263</v>
      </c>
      <c r="Y368" s="224" t="s">
        <v>209</v>
      </c>
      <c r="Z368" s="214"/>
      <c r="AA368" s="214"/>
      <c r="AB368" s="214"/>
      <c r="AC368" s="214"/>
      <c r="AD368" s="214"/>
      <c r="AE368" s="214"/>
      <c r="AF368" s="214"/>
      <c r="AG368" s="214" t="s">
        <v>264</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6" t="s">
        <v>812</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268</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6" t="s">
        <v>903</v>
      </c>
      <c r="D370" s="262"/>
      <c r="E370" s="263">
        <v>5.89</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268</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6" t="s">
        <v>904</v>
      </c>
      <c r="D371" s="262"/>
      <c r="E371" s="263">
        <v>71.61</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268</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6" t="s">
        <v>886</v>
      </c>
      <c r="D372" s="262"/>
      <c r="E372" s="263">
        <v>54.56</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268</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6" t="s">
        <v>905</v>
      </c>
      <c r="D373" s="262"/>
      <c r="E373" s="263">
        <v>13.56</v>
      </c>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268</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6" t="s">
        <v>1077</v>
      </c>
      <c r="D374" s="262"/>
      <c r="E374" s="263">
        <v>24.51</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268</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66" t="s">
        <v>906</v>
      </c>
      <c r="D375" s="262"/>
      <c r="E375" s="263">
        <v>7.52</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268</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6" t="s">
        <v>1079</v>
      </c>
      <c r="D376" s="262"/>
      <c r="E376" s="263">
        <v>1.1100000000000001</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268</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6" t="s">
        <v>1080</v>
      </c>
      <c r="D377" s="262"/>
      <c r="E377" s="263">
        <v>1.04</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268</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6" t="s">
        <v>907</v>
      </c>
      <c r="D378" s="262"/>
      <c r="E378" s="263">
        <v>16.11</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268</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6" t="s">
        <v>1073</v>
      </c>
      <c r="D379" s="262"/>
      <c r="E379" s="263">
        <v>15.19</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268</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6" t="s">
        <v>874</v>
      </c>
      <c r="D380" s="262"/>
      <c r="E380" s="263">
        <v>2.06</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268</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6">
        <v>54</v>
      </c>
      <c r="B381" s="237" t="s">
        <v>1090</v>
      </c>
      <c r="C381" s="254" t="s">
        <v>1091</v>
      </c>
      <c r="D381" s="238" t="s">
        <v>290</v>
      </c>
      <c r="E381" s="239">
        <v>16</v>
      </c>
      <c r="F381" s="240"/>
      <c r="G381" s="241">
        <f>ROUND(E381*F381,2)</f>
        <v>0</v>
      </c>
      <c r="H381" s="240"/>
      <c r="I381" s="241">
        <f>ROUND(E381*H381,2)</f>
        <v>0</v>
      </c>
      <c r="J381" s="240"/>
      <c r="K381" s="241">
        <f>ROUND(E381*J381,2)</f>
        <v>0</v>
      </c>
      <c r="L381" s="241">
        <v>15</v>
      </c>
      <c r="M381" s="241">
        <f>G381*(1+L381/100)</f>
        <v>0</v>
      </c>
      <c r="N381" s="239">
        <v>6.3499999999999997E-3</v>
      </c>
      <c r="O381" s="239">
        <f>ROUND(E381*N381,2)</f>
        <v>0.1</v>
      </c>
      <c r="P381" s="239">
        <v>0</v>
      </c>
      <c r="Q381" s="239">
        <f>ROUND(E381*P381,2)</f>
        <v>0</v>
      </c>
      <c r="R381" s="241" t="s">
        <v>291</v>
      </c>
      <c r="S381" s="241" t="s">
        <v>206</v>
      </c>
      <c r="T381" s="242" t="s">
        <v>206</v>
      </c>
      <c r="U381" s="224">
        <v>0.26</v>
      </c>
      <c r="V381" s="224">
        <f>ROUND(E381*U381,2)</f>
        <v>4.16</v>
      </c>
      <c r="W381" s="224"/>
      <c r="X381" s="224" t="s">
        <v>263</v>
      </c>
      <c r="Y381" s="224" t="s">
        <v>209</v>
      </c>
      <c r="Z381" s="214"/>
      <c r="AA381" s="214"/>
      <c r="AB381" s="214"/>
      <c r="AC381" s="214"/>
      <c r="AD381" s="214"/>
      <c r="AE381" s="214"/>
      <c r="AF381" s="214"/>
      <c r="AG381" s="214" t="s">
        <v>264</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6" t="s">
        <v>1088</v>
      </c>
      <c r="D382" s="262"/>
      <c r="E382" s="263"/>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268</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6" t="s">
        <v>1092</v>
      </c>
      <c r="D383" s="262"/>
      <c r="E383" s="263">
        <v>16</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268</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x14ac:dyDescent="0.2">
      <c r="A384" s="229" t="s">
        <v>201</v>
      </c>
      <c r="B384" s="230" t="s">
        <v>100</v>
      </c>
      <c r="C384" s="253" t="s">
        <v>101</v>
      </c>
      <c r="D384" s="231"/>
      <c r="E384" s="232"/>
      <c r="F384" s="233"/>
      <c r="G384" s="233">
        <f>SUMIF(AG385:AG410,"&lt;&gt;NOR",G385:G410)</f>
        <v>0</v>
      </c>
      <c r="H384" s="233"/>
      <c r="I384" s="233">
        <f>SUM(I385:I410)</f>
        <v>0</v>
      </c>
      <c r="J384" s="233"/>
      <c r="K384" s="233">
        <f>SUM(K385:K410)</f>
        <v>0</v>
      </c>
      <c r="L384" s="233"/>
      <c r="M384" s="233">
        <f>SUM(M385:M410)</f>
        <v>0</v>
      </c>
      <c r="N384" s="232"/>
      <c r="O384" s="232">
        <f>SUM(O385:O410)</f>
        <v>0.02</v>
      </c>
      <c r="P384" s="232"/>
      <c r="Q384" s="232">
        <f>SUM(Q385:Q410)</f>
        <v>0</v>
      </c>
      <c r="R384" s="233"/>
      <c r="S384" s="233"/>
      <c r="T384" s="234"/>
      <c r="U384" s="228"/>
      <c r="V384" s="228">
        <f>SUM(V385:V410)</f>
        <v>162.32</v>
      </c>
      <c r="W384" s="228"/>
      <c r="X384" s="228"/>
      <c r="Y384" s="228"/>
      <c r="AG384" t="s">
        <v>202</v>
      </c>
    </row>
    <row r="385" spans="1:60" ht="56.25" outlineLevel="1" x14ac:dyDescent="0.2">
      <c r="A385" s="236">
        <v>55</v>
      </c>
      <c r="B385" s="237" t="s">
        <v>1093</v>
      </c>
      <c r="C385" s="254" t="s">
        <v>1094</v>
      </c>
      <c r="D385" s="238" t="s">
        <v>290</v>
      </c>
      <c r="E385" s="239">
        <v>523.6</v>
      </c>
      <c r="F385" s="240"/>
      <c r="G385" s="241">
        <f>ROUND(E385*F385,2)</f>
        <v>0</v>
      </c>
      <c r="H385" s="240"/>
      <c r="I385" s="241">
        <f>ROUND(E385*H385,2)</f>
        <v>0</v>
      </c>
      <c r="J385" s="240"/>
      <c r="K385" s="241">
        <f>ROUND(E385*J385,2)</f>
        <v>0</v>
      </c>
      <c r="L385" s="241">
        <v>15</v>
      </c>
      <c r="M385" s="241">
        <f>G385*(1+L385/100)</f>
        <v>0</v>
      </c>
      <c r="N385" s="239">
        <v>4.0000000000000003E-5</v>
      </c>
      <c r="O385" s="239">
        <f>ROUND(E385*N385,2)</f>
        <v>0.02</v>
      </c>
      <c r="P385" s="239">
        <v>0</v>
      </c>
      <c r="Q385" s="239">
        <f>ROUND(E385*P385,2)</f>
        <v>0</v>
      </c>
      <c r="R385" s="241" t="s">
        <v>811</v>
      </c>
      <c r="S385" s="241" t="s">
        <v>206</v>
      </c>
      <c r="T385" s="242" t="s">
        <v>206</v>
      </c>
      <c r="U385" s="224">
        <v>0.31</v>
      </c>
      <c r="V385" s="224">
        <f>ROUND(E385*U385,2)</f>
        <v>162.32</v>
      </c>
      <c r="W385" s="224"/>
      <c r="X385" s="224" t="s">
        <v>263</v>
      </c>
      <c r="Y385" s="224" t="s">
        <v>209</v>
      </c>
      <c r="Z385" s="214"/>
      <c r="AA385" s="214"/>
      <c r="AB385" s="214"/>
      <c r="AC385" s="214"/>
      <c r="AD385" s="214"/>
      <c r="AE385" s="214"/>
      <c r="AF385" s="214"/>
      <c r="AG385" s="214" t="s">
        <v>264</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ht="33.75" outlineLevel="2" x14ac:dyDescent="0.2">
      <c r="A386" s="221"/>
      <c r="B386" s="222"/>
      <c r="C386" s="255" t="s">
        <v>1095</v>
      </c>
      <c r="D386" s="243"/>
      <c r="E386" s="243"/>
      <c r="F386" s="243"/>
      <c r="G386" s="243"/>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212</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44" t="str">
        <f>C386</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386" s="214"/>
      <c r="BC386" s="214"/>
      <c r="BD386" s="214"/>
      <c r="BE386" s="214"/>
      <c r="BF386" s="214"/>
      <c r="BG386" s="214"/>
      <c r="BH386" s="214"/>
    </row>
    <row r="387" spans="1:60" outlineLevel="3" x14ac:dyDescent="0.2">
      <c r="A387" s="221"/>
      <c r="B387" s="222"/>
      <c r="C387" s="258" t="s">
        <v>248</v>
      </c>
      <c r="D387" s="225"/>
      <c r="E387" s="226"/>
      <c r="F387" s="227"/>
      <c r="G387" s="227"/>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212</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7" t="s">
        <v>1096</v>
      </c>
      <c r="D388" s="252"/>
      <c r="E388" s="252"/>
      <c r="F388" s="252"/>
      <c r="G388" s="252"/>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212</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44" t="str">
        <f>C388</f>
        <v>Do položky započíst i průběžný úklid v průběhu provádění prací. Položka bude včetně těchto nákladů na úklidové práce.</v>
      </c>
      <c r="BB388" s="214"/>
      <c r="BC388" s="214"/>
      <c r="BD388" s="214"/>
      <c r="BE388" s="214"/>
      <c r="BF388" s="214"/>
      <c r="BG388" s="214"/>
      <c r="BH388" s="214"/>
    </row>
    <row r="389" spans="1:60" outlineLevel="2" x14ac:dyDescent="0.2">
      <c r="A389" s="221"/>
      <c r="B389" s="222"/>
      <c r="C389" s="266" t="s">
        <v>812</v>
      </c>
      <c r="D389" s="262"/>
      <c r="E389" s="263"/>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268</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6" t="s">
        <v>1097</v>
      </c>
      <c r="D390" s="262"/>
      <c r="E390" s="263">
        <v>323.60000000000002</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268</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6" t="s">
        <v>1098</v>
      </c>
      <c r="D391" s="262"/>
      <c r="E391" s="263">
        <v>200</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268</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36">
        <v>56</v>
      </c>
      <c r="B392" s="237" t="s">
        <v>1099</v>
      </c>
      <c r="C392" s="254" t="s">
        <v>1100</v>
      </c>
      <c r="D392" s="238" t="s">
        <v>354</v>
      </c>
      <c r="E392" s="239">
        <v>1</v>
      </c>
      <c r="F392" s="240"/>
      <c r="G392" s="241">
        <f>ROUND(E392*F392,2)</f>
        <v>0</v>
      </c>
      <c r="H392" s="240"/>
      <c r="I392" s="241">
        <f>ROUND(E392*H392,2)</f>
        <v>0</v>
      </c>
      <c r="J392" s="240"/>
      <c r="K392" s="241">
        <f>ROUND(E392*J392,2)</f>
        <v>0</v>
      </c>
      <c r="L392" s="241">
        <v>15</v>
      </c>
      <c r="M392" s="241">
        <f>G392*(1+L392/100)</f>
        <v>0</v>
      </c>
      <c r="N392" s="239">
        <v>0</v>
      </c>
      <c r="O392" s="239">
        <f>ROUND(E392*N392,2)</f>
        <v>0</v>
      </c>
      <c r="P392" s="239">
        <v>0</v>
      </c>
      <c r="Q392" s="239">
        <f>ROUND(E392*P392,2)</f>
        <v>0</v>
      </c>
      <c r="R392" s="241"/>
      <c r="S392" s="241" t="s">
        <v>253</v>
      </c>
      <c r="T392" s="242" t="s">
        <v>207</v>
      </c>
      <c r="U392" s="224">
        <v>0</v>
      </c>
      <c r="V392" s="224">
        <f>ROUND(E392*U392,2)</f>
        <v>0</v>
      </c>
      <c r="W392" s="224"/>
      <c r="X392" s="224" t="s">
        <v>263</v>
      </c>
      <c r="Y392" s="224" t="s">
        <v>209</v>
      </c>
      <c r="Z392" s="214"/>
      <c r="AA392" s="214"/>
      <c r="AB392" s="214"/>
      <c r="AC392" s="214"/>
      <c r="AD392" s="214"/>
      <c r="AE392" s="214"/>
      <c r="AF392" s="214"/>
      <c r="AG392" s="214" t="s">
        <v>264</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2" x14ac:dyDescent="0.2">
      <c r="A393" s="221"/>
      <c r="B393" s="222"/>
      <c r="C393" s="266" t="s">
        <v>812</v>
      </c>
      <c r="D393" s="262"/>
      <c r="E393" s="263"/>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268</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6" t="s">
        <v>1101</v>
      </c>
      <c r="D394" s="262"/>
      <c r="E394" s="263">
        <v>1</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268</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6">
        <v>57</v>
      </c>
      <c r="B395" s="237" t="s">
        <v>1102</v>
      </c>
      <c r="C395" s="254" t="s">
        <v>1103</v>
      </c>
      <c r="D395" s="238" t="s">
        <v>354</v>
      </c>
      <c r="E395" s="239">
        <v>1</v>
      </c>
      <c r="F395" s="240"/>
      <c r="G395" s="241">
        <f>ROUND(E395*F395,2)</f>
        <v>0</v>
      </c>
      <c r="H395" s="240"/>
      <c r="I395" s="241">
        <f>ROUND(E395*H395,2)</f>
        <v>0</v>
      </c>
      <c r="J395" s="240"/>
      <c r="K395" s="241">
        <f>ROUND(E395*J395,2)</f>
        <v>0</v>
      </c>
      <c r="L395" s="241">
        <v>15</v>
      </c>
      <c r="M395" s="241">
        <f>G395*(1+L395/100)</f>
        <v>0</v>
      </c>
      <c r="N395" s="239">
        <v>0</v>
      </c>
      <c r="O395" s="239">
        <f>ROUND(E395*N395,2)</f>
        <v>0</v>
      </c>
      <c r="P395" s="239">
        <v>0</v>
      </c>
      <c r="Q395" s="239">
        <f>ROUND(E395*P395,2)</f>
        <v>0</v>
      </c>
      <c r="R395" s="241"/>
      <c r="S395" s="241" t="s">
        <v>253</v>
      </c>
      <c r="T395" s="242" t="s">
        <v>207</v>
      </c>
      <c r="U395" s="224">
        <v>0</v>
      </c>
      <c r="V395" s="224">
        <f>ROUND(E395*U395,2)</f>
        <v>0</v>
      </c>
      <c r="W395" s="224"/>
      <c r="X395" s="224" t="s">
        <v>263</v>
      </c>
      <c r="Y395" s="224" t="s">
        <v>209</v>
      </c>
      <c r="Z395" s="214"/>
      <c r="AA395" s="214"/>
      <c r="AB395" s="214"/>
      <c r="AC395" s="214"/>
      <c r="AD395" s="214"/>
      <c r="AE395" s="214"/>
      <c r="AF395" s="214"/>
      <c r="AG395" s="214" t="s">
        <v>264</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66" t="s">
        <v>812</v>
      </c>
      <c r="D396" s="262"/>
      <c r="E396" s="263"/>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268</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6" t="s">
        <v>1104</v>
      </c>
      <c r="D397" s="262"/>
      <c r="E397" s="263">
        <v>1</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268</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6">
        <v>58</v>
      </c>
      <c r="B398" s="237" t="s">
        <v>1105</v>
      </c>
      <c r="C398" s="254" t="s">
        <v>1106</v>
      </c>
      <c r="D398" s="238" t="s">
        <v>1107</v>
      </c>
      <c r="E398" s="239">
        <v>1</v>
      </c>
      <c r="F398" s="240"/>
      <c r="G398" s="241">
        <f>ROUND(E398*F398,2)</f>
        <v>0</v>
      </c>
      <c r="H398" s="240"/>
      <c r="I398" s="241">
        <f>ROUND(E398*H398,2)</f>
        <v>0</v>
      </c>
      <c r="J398" s="240"/>
      <c r="K398" s="241">
        <f>ROUND(E398*J398,2)</f>
        <v>0</v>
      </c>
      <c r="L398" s="241">
        <v>15</v>
      </c>
      <c r="M398" s="241">
        <f>G398*(1+L398/100)</f>
        <v>0</v>
      </c>
      <c r="N398" s="239">
        <v>0</v>
      </c>
      <c r="O398" s="239">
        <f>ROUND(E398*N398,2)</f>
        <v>0</v>
      </c>
      <c r="P398" s="239">
        <v>0</v>
      </c>
      <c r="Q398" s="239">
        <f>ROUND(E398*P398,2)</f>
        <v>0</v>
      </c>
      <c r="R398" s="241"/>
      <c r="S398" s="241" t="s">
        <v>253</v>
      </c>
      <c r="T398" s="242" t="s">
        <v>207</v>
      </c>
      <c r="U398" s="224">
        <v>0</v>
      </c>
      <c r="V398" s="224">
        <f>ROUND(E398*U398,2)</f>
        <v>0</v>
      </c>
      <c r="W398" s="224"/>
      <c r="X398" s="224" t="s">
        <v>263</v>
      </c>
      <c r="Y398" s="224" t="s">
        <v>209</v>
      </c>
      <c r="Z398" s="214"/>
      <c r="AA398" s="214"/>
      <c r="AB398" s="214"/>
      <c r="AC398" s="214"/>
      <c r="AD398" s="214"/>
      <c r="AE398" s="214"/>
      <c r="AF398" s="214"/>
      <c r="AG398" s="214" t="s">
        <v>264</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6" t="s">
        <v>885</v>
      </c>
      <c r="D399" s="262"/>
      <c r="E399" s="263"/>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268</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6" t="s">
        <v>1108</v>
      </c>
      <c r="D400" s="262"/>
      <c r="E400" s="263">
        <v>1</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268</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36">
        <v>59</v>
      </c>
      <c r="B401" s="237" t="s">
        <v>1109</v>
      </c>
      <c r="C401" s="254" t="s">
        <v>1110</v>
      </c>
      <c r="D401" s="238" t="s">
        <v>290</v>
      </c>
      <c r="E401" s="239">
        <v>3.67</v>
      </c>
      <c r="F401" s="240"/>
      <c r="G401" s="241">
        <f>ROUND(E401*F401,2)</f>
        <v>0</v>
      </c>
      <c r="H401" s="240"/>
      <c r="I401" s="241">
        <f>ROUND(E401*H401,2)</f>
        <v>0</v>
      </c>
      <c r="J401" s="240"/>
      <c r="K401" s="241">
        <f>ROUND(E401*J401,2)</f>
        <v>0</v>
      </c>
      <c r="L401" s="241">
        <v>15</v>
      </c>
      <c r="M401" s="241">
        <f>G401*(1+L401/100)</f>
        <v>0</v>
      </c>
      <c r="N401" s="239">
        <v>0</v>
      </c>
      <c r="O401" s="239">
        <f>ROUND(E401*N401,2)</f>
        <v>0</v>
      </c>
      <c r="P401" s="239">
        <v>0</v>
      </c>
      <c r="Q401" s="239">
        <f>ROUND(E401*P401,2)</f>
        <v>0</v>
      </c>
      <c r="R401" s="241"/>
      <c r="S401" s="241" t="s">
        <v>253</v>
      </c>
      <c r="T401" s="242" t="s">
        <v>207</v>
      </c>
      <c r="U401" s="224">
        <v>0</v>
      </c>
      <c r="V401" s="224">
        <f>ROUND(E401*U401,2)</f>
        <v>0</v>
      </c>
      <c r="W401" s="224"/>
      <c r="X401" s="224" t="s">
        <v>263</v>
      </c>
      <c r="Y401" s="224" t="s">
        <v>209</v>
      </c>
      <c r="Z401" s="214"/>
      <c r="AA401" s="214"/>
      <c r="AB401" s="214"/>
      <c r="AC401" s="214"/>
      <c r="AD401" s="214"/>
      <c r="AE401" s="214"/>
      <c r="AF401" s="214"/>
      <c r="AG401" s="214" t="s">
        <v>264</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x14ac:dyDescent="0.2">
      <c r="A402" s="221"/>
      <c r="B402" s="222"/>
      <c r="C402" s="255" t="s">
        <v>1111</v>
      </c>
      <c r="D402" s="243"/>
      <c r="E402" s="243"/>
      <c r="F402" s="243"/>
      <c r="G402" s="243"/>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212</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66" t="s">
        <v>1088</v>
      </c>
      <c r="D403" s="262"/>
      <c r="E403" s="263"/>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268</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6" t="s">
        <v>1112</v>
      </c>
      <c r="D404" s="262"/>
      <c r="E404" s="263">
        <v>2.9</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268</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6" t="s">
        <v>1113</v>
      </c>
      <c r="D405" s="262"/>
      <c r="E405" s="263">
        <v>0.77</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268</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36">
        <v>60</v>
      </c>
      <c r="B406" s="237" t="s">
        <v>1114</v>
      </c>
      <c r="C406" s="254" t="s">
        <v>1115</v>
      </c>
      <c r="D406" s="238" t="s">
        <v>354</v>
      </c>
      <c r="E406" s="239">
        <v>1</v>
      </c>
      <c r="F406" s="240"/>
      <c r="G406" s="241">
        <f>ROUND(E406*F406,2)</f>
        <v>0</v>
      </c>
      <c r="H406" s="240"/>
      <c r="I406" s="241">
        <f>ROUND(E406*H406,2)</f>
        <v>0</v>
      </c>
      <c r="J406" s="240"/>
      <c r="K406" s="241">
        <f>ROUND(E406*J406,2)</f>
        <v>0</v>
      </c>
      <c r="L406" s="241">
        <v>15</v>
      </c>
      <c r="M406" s="241">
        <f>G406*(1+L406/100)</f>
        <v>0</v>
      </c>
      <c r="N406" s="239">
        <v>0</v>
      </c>
      <c r="O406" s="239">
        <f>ROUND(E406*N406,2)</f>
        <v>0</v>
      </c>
      <c r="P406" s="239">
        <v>0</v>
      </c>
      <c r="Q406" s="239">
        <f>ROUND(E406*P406,2)</f>
        <v>0</v>
      </c>
      <c r="R406" s="241"/>
      <c r="S406" s="241" t="s">
        <v>253</v>
      </c>
      <c r="T406" s="242" t="s">
        <v>207</v>
      </c>
      <c r="U406" s="224">
        <v>0</v>
      </c>
      <c r="V406" s="224">
        <f>ROUND(E406*U406,2)</f>
        <v>0</v>
      </c>
      <c r="W406" s="224"/>
      <c r="X406" s="224" t="s">
        <v>263</v>
      </c>
      <c r="Y406" s="224" t="s">
        <v>209</v>
      </c>
      <c r="Z406" s="214"/>
      <c r="AA406" s="214"/>
      <c r="AB406" s="214"/>
      <c r="AC406" s="214"/>
      <c r="AD406" s="214"/>
      <c r="AE406" s="214"/>
      <c r="AF406" s="214"/>
      <c r="AG406" s="214" t="s">
        <v>264</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55" t="s">
        <v>1111</v>
      </c>
      <c r="D407" s="243"/>
      <c r="E407" s="243"/>
      <c r="F407" s="243"/>
      <c r="G407" s="243"/>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212</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2" x14ac:dyDescent="0.2">
      <c r="A408" s="221"/>
      <c r="B408" s="222"/>
      <c r="C408" s="266" t="s">
        <v>1088</v>
      </c>
      <c r="D408" s="262"/>
      <c r="E408" s="263"/>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268</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6" t="s">
        <v>891</v>
      </c>
      <c r="D409" s="262"/>
      <c r="E409" s="263">
        <v>1</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268</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45">
        <v>61</v>
      </c>
      <c r="B410" s="246" t="s">
        <v>1116</v>
      </c>
      <c r="C410" s="256" t="s">
        <v>1117</v>
      </c>
      <c r="D410" s="247" t="s">
        <v>554</v>
      </c>
      <c r="E410" s="248">
        <v>1</v>
      </c>
      <c r="F410" s="249"/>
      <c r="G410" s="250">
        <f>ROUND(E410*F410,2)</f>
        <v>0</v>
      </c>
      <c r="H410" s="249"/>
      <c r="I410" s="250">
        <f>ROUND(E410*H410,2)</f>
        <v>0</v>
      </c>
      <c r="J410" s="249"/>
      <c r="K410" s="250">
        <f>ROUND(E410*J410,2)</f>
        <v>0</v>
      </c>
      <c r="L410" s="250">
        <v>15</v>
      </c>
      <c r="M410" s="250">
        <f>G410*(1+L410/100)</f>
        <v>0</v>
      </c>
      <c r="N410" s="248">
        <v>0</v>
      </c>
      <c r="O410" s="248">
        <f>ROUND(E410*N410,2)</f>
        <v>0</v>
      </c>
      <c r="P410" s="248">
        <v>0</v>
      </c>
      <c r="Q410" s="248">
        <f>ROUND(E410*P410,2)</f>
        <v>0</v>
      </c>
      <c r="R410" s="250"/>
      <c r="S410" s="250" t="s">
        <v>253</v>
      </c>
      <c r="T410" s="251" t="s">
        <v>207</v>
      </c>
      <c r="U410" s="224">
        <v>0</v>
      </c>
      <c r="V410" s="224">
        <f>ROUND(E410*U410,2)</f>
        <v>0</v>
      </c>
      <c r="W410" s="224"/>
      <c r="X410" s="224" t="s">
        <v>263</v>
      </c>
      <c r="Y410" s="224" t="s">
        <v>209</v>
      </c>
      <c r="Z410" s="214"/>
      <c r="AA410" s="214"/>
      <c r="AB410" s="214"/>
      <c r="AC410" s="214"/>
      <c r="AD410" s="214"/>
      <c r="AE410" s="214"/>
      <c r="AF410" s="214"/>
      <c r="AG410" s="214" t="s">
        <v>264</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x14ac:dyDescent="0.2">
      <c r="A411" s="229" t="s">
        <v>201</v>
      </c>
      <c r="B411" s="230" t="s">
        <v>102</v>
      </c>
      <c r="C411" s="253" t="s">
        <v>103</v>
      </c>
      <c r="D411" s="231"/>
      <c r="E411" s="232"/>
      <c r="F411" s="233"/>
      <c r="G411" s="233">
        <f>SUMIF(AG412:AG423,"&lt;&gt;NOR",G412:G423)</f>
        <v>0</v>
      </c>
      <c r="H411" s="233"/>
      <c r="I411" s="233">
        <f>SUM(I412:I423)</f>
        <v>0</v>
      </c>
      <c r="J411" s="233"/>
      <c r="K411" s="233">
        <f>SUM(K412:K423)</f>
        <v>0</v>
      </c>
      <c r="L411" s="233"/>
      <c r="M411" s="233">
        <f>SUM(M412:M423)</f>
        <v>0</v>
      </c>
      <c r="N411" s="232"/>
      <c r="O411" s="232">
        <f>SUM(O412:O423)</f>
        <v>0</v>
      </c>
      <c r="P411" s="232"/>
      <c r="Q411" s="232">
        <f>SUM(Q412:Q423)</f>
        <v>0.31</v>
      </c>
      <c r="R411" s="233"/>
      <c r="S411" s="233"/>
      <c r="T411" s="234"/>
      <c r="U411" s="228"/>
      <c r="V411" s="228">
        <f>SUM(V412:V423)</f>
        <v>7.46</v>
      </c>
      <c r="W411" s="228"/>
      <c r="X411" s="228"/>
      <c r="Y411" s="228"/>
      <c r="AG411" t="s">
        <v>202</v>
      </c>
    </row>
    <row r="412" spans="1:60" ht="22.5" outlineLevel="1" x14ac:dyDescent="0.2">
      <c r="A412" s="236">
        <v>62</v>
      </c>
      <c r="B412" s="237" t="s">
        <v>1118</v>
      </c>
      <c r="C412" s="254" t="s">
        <v>1119</v>
      </c>
      <c r="D412" s="238" t="s">
        <v>354</v>
      </c>
      <c r="E412" s="239">
        <v>8</v>
      </c>
      <c r="F412" s="240"/>
      <c r="G412" s="241">
        <f>ROUND(E412*F412,2)</f>
        <v>0</v>
      </c>
      <c r="H412" s="240"/>
      <c r="I412" s="241">
        <f>ROUND(E412*H412,2)</f>
        <v>0</v>
      </c>
      <c r="J412" s="240"/>
      <c r="K412" s="241">
        <f>ROUND(E412*J412,2)</f>
        <v>0</v>
      </c>
      <c r="L412" s="241">
        <v>15</v>
      </c>
      <c r="M412" s="241">
        <f>G412*(1+L412/100)</f>
        <v>0</v>
      </c>
      <c r="N412" s="239">
        <v>4.8999999999999998E-4</v>
      </c>
      <c r="O412" s="239">
        <f>ROUND(E412*N412,2)</f>
        <v>0</v>
      </c>
      <c r="P412" s="239">
        <v>1.4999999999999999E-2</v>
      </c>
      <c r="Q412" s="239">
        <f>ROUND(E412*P412,2)</f>
        <v>0.12</v>
      </c>
      <c r="R412" s="241" t="s">
        <v>326</v>
      </c>
      <c r="S412" s="241" t="s">
        <v>206</v>
      </c>
      <c r="T412" s="242" t="s">
        <v>206</v>
      </c>
      <c r="U412" s="224">
        <v>0.54200000000000004</v>
      </c>
      <c r="V412" s="224">
        <f>ROUND(E412*U412,2)</f>
        <v>4.34</v>
      </c>
      <c r="W412" s="224"/>
      <c r="X412" s="224" t="s">
        <v>263</v>
      </c>
      <c r="Y412" s="224" t="s">
        <v>209</v>
      </c>
      <c r="Z412" s="214"/>
      <c r="AA412" s="214"/>
      <c r="AB412" s="214"/>
      <c r="AC412" s="214"/>
      <c r="AD412" s="214"/>
      <c r="AE412" s="214"/>
      <c r="AF412" s="214"/>
      <c r="AG412" s="214" t="s">
        <v>264</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55" t="s">
        <v>445</v>
      </c>
      <c r="D413" s="243"/>
      <c r="E413" s="243"/>
      <c r="F413" s="243"/>
      <c r="G413" s="243"/>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212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2" x14ac:dyDescent="0.2">
      <c r="A414" s="221"/>
      <c r="B414" s="222"/>
      <c r="C414" s="266" t="s">
        <v>812</v>
      </c>
      <c r="D414" s="262"/>
      <c r="E414" s="263"/>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268</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6" t="s">
        <v>847</v>
      </c>
      <c r="D415" s="262"/>
      <c r="E415" s="263"/>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268</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66" t="s">
        <v>848</v>
      </c>
      <c r="D416" s="262"/>
      <c r="E416" s="263"/>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268</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6" t="s">
        <v>1120</v>
      </c>
      <c r="D417" s="262"/>
      <c r="E417" s="263">
        <v>8</v>
      </c>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268</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6">
        <v>63</v>
      </c>
      <c r="B418" s="237" t="s">
        <v>1121</v>
      </c>
      <c r="C418" s="254" t="s">
        <v>1122</v>
      </c>
      <c r="D418" s="238" t="s">
        <v>350</v>
      </c>
      <c r="E418" s="239">
        <v>4.67</v>
      </c>
      <c r="F418" s="240"/>
      <c r="G418" s="241">
        <f>ROUND(E418*F418,2)</f>
        <v>0</v>
      </c>
      <c r="H418" s="240"/>
      <c r="I418" s="241">
        <f>ROUND(E418*H418,2)</f>
        <v>0</v>
      </c>
      <c r="J418" s="240"/>
      <c r="K418" s="241">
        <f>ROUND(E418*J418,2)</f>
        <v>0</v>
      </c>
      <c r="L418" s="241">
        <v>15</v>
      </c>
      <c r="M418" s="241">
        <f>G418*(1+L418/100)</f>
        <v>0</v>
      </c>
      <c r="N418" s="239">
        <v>4.8999999999999998E-4</v>
      </c>
      <c r="O418" s="239">
        <f>ROUND(E418*N418,2)</f>
        <v>0</v>
      </c>
      <c r="P418" s="239">
        <v>0.04</v>
      </c>
      <c r="Q418" s="239">
        <f>ROUND(E418*P418,2)</f>
        <v>0.19</v>
      </c>
      <c r="R418" s="241" t="s">
        <v>326</v>
      </c>
      <c r="S418" s="241" t="s">
        <v>206</v>
      </c>
      <c r="T418" s="242" t="s">
        <v>206</v>
      </c>
      <c r="U418" s="224">
        <v>0.66800000000000004</v>
      </c>
      <c r="V418" s="224">
        <f>ROUND(E418*U418,2)</f>
        <v>3.12</v>
      </c>
      <c r="W418" s="224"/>
      <c r="X418" s="224" t="s">
        <v>263</v>
      </c>
      <c r="Y418" s="224" t="s">
        <v>209</v>
      </c>
      <c r="Z418" s="214"/>
      <c r="AA418" s="214"/>
      <c r="AB418" s="214"/>
      <c r="AC418" s="214"/>
      <c r="AD418" s="214"/>
      <c r="AE418" s="214"/>
      <c r="AF418" s="214"/>
      <c r="AG418" s="214" t="s">
        <v>264</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55" t="s">
        <v>445</v>
      </c>
      <c r="D419" s="243"/>
      <c r="E419" s="243"/>
      <c r="F419" s="243"/>
      <c r="G419" s="243"/>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212</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6" t="s">
        <v>812</v>
      </c>
      <c r="D420" s="262"/>
      <c r="E420" s="263"/>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268</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6" t="s">
        <v>847</v>
      </c>
      <c r="D421" s="262"/>
      <c r="E421" s="263"/>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268</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6" t="s">
        <v>848</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268</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6" t="s">
        <v>1123</v>
      </c>
      <c r="D423" s="262"/>
      <c r="E423" s="263">
        <v>4.67</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268</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x14ac:dyDescent="0.2">
      <c r="A424" s="229" t="s">
        <v>201</v>
      </c>
      <c r="B424" s="230" t="s">
        <v>104</v>
      </c>
      <c r="C424" s="253" t="s">
        <v>105</v>
      </c>
      <c r="D424" s="231"/>
      <c r="E424" s="232"/>
      <c r="F424" s="233"/>
      <c r="G424" s="233">
        <f>SUMIF(AG425:AG430,"&lt;&gt;NOR",G425:G430)</f>
        <v>0</v>
      </c>
      <c r="H424" s="233"/>
      <c r="I424" s="233">
        <f>SUM(I425:I430)</f>
        <v>0</v>
      </c>
      <c r="J424" s="233"/>
      <c r="K424" s="233">
        <f>SUM(K425:K430)</f>
        <v>0</v>
      </c>
      <c r="L424" s="233"/>
      <c r="M424" s="233">
        <f>SUM(M425:M430)</f>
        <v>0</v>
      </c>
      <c r="N424" s="232"/>
      <c r="O424" s="232">
        <f>SUM(O425:O430)</f>
        <v>0</v>
      </c>
      <c r="P424" s="232"/>
      <c r="Q424" s="232">
        <f>SUM(Q425:Q430)</f>
        <v>0</v>
      </c>
      <c r="R424" s="233"/>
      <c r="S424" s="233"/>
      <c r="T424" s="234"/>
      <c r="U424" s="228"/>
      <c r="V424" s="228">
        <f>SUM(V425:V430)</f>
        <v>196.79</v>
      </c>
      <c r="W424" s="228"/>
      <c r="X424" s="228"/>
      <c r="Y424" s="228"/>
      <c r="AG424" t="s">
        <v>202</v>
      </c>
    </row>
    <row r="425" spans="1:60" ht="22.5" outlineLevel="1" x14ac:dyDescent="0.2">
      <c r="A425" s="236">
        <v>64</v>
      </c>
      <c r="B425" s="237" t="s">
        <v>528</v>
      </c>
      <c r="C425" s="254" t="s">
        <v>529</v>
      </c>
      <c r="D425" s="238" t="s">
        <v>530</v>
      </c>
      <c r="E425" s="239">
        <v>76.36327</v>
      </c>
      <c r="F425" s="240"/>
      <c r="G425" s="241">
        <f>ROUND(E425*F425,2)</f>
        <v>0</v>
      </c>
      <c r="H425" s="240"/>
      <c r="I425" s="241">
        <f>ROUND(E425*H425,2)</f>
        <v>0</v>
      </c>
      <c r="J425" s="240"/>
      <c r="K425" s="241">
        <f>ROUND(E425*J425,2)</f>
        <v>0</v>
      </c>
      <c r="L425" s="241">
        <v>15</v>
      </c>
      <c r="M425" s="241">
        <f>G425*(1+L425/100)</f>
        <v>0</v>
      </c>
      <c r="N425" s="239">
        <v>0</v>
      </c>
      <c r="O425" s="239">
        <f>ROUND(E425*N425,2)</f>
        <v>0</v>
      </c>
      <c r="P425" s="239">
        <v>0</v>
      </c>
      <c r="Q425" s="239">
        <f>ROUND(E425*P425,2)</f>
        <v>0</v>
      </c>
      <c r="R425" s="241" t="s">
        <v>531</v>
      </c>
      <c r="S425" s="241" t="s">
        <v>206</v>
      </c>
      <c r="T425" s="242" t="s">
        <v>206</v>
      </c>
      <c r="U425" s="224">
        <v>2.577</v>
      </c>
      <c r="V425" s="224">
        <f>ROUND(E425*U425,2)</f>
        <v>196.79</v>
      </c>
      <c r="W425" s="224"/>
      <c r="X425" s="224" t="s">
        <v>263</v>
      </c>
      <c r="Y425" s="224" t="s">
        <v>209</v>
      </c>
      <c r="Z425" s="214"/>
      <c r="AA425" s="214"/>
      <c r="AB425" s="214"/>
      <c r="AC425" s="214"/>
      <c r="AD425" s="214"/>
      <c r="AE425" s="214"/>
      <c r="AF425" s="214"/>
      <c r="AG425" s="214" t="s">
        <v>532</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65" t="s">
        <v>533</v>
      </c>
      <c r="D426" s="264"/>
      <c r="E426" s="264"/>
      <c r="F426" s="264"/>
      <c r="G426" s="26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266</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6" t="s">
        <v>534</v>
      </c>
      <c r="D427" s="262"/>
      <c r="E427" s="263"/>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268</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22.5" outlineLevel="3" x14ac:dyDescent="0.2">
      <c r="A428" s="221"/>
      <c r="B428" s="222"/>
      <c r="C428" s="266" t="s">
        <v>1124</v>
      </c>
      <c r="D428" s="262"/>
      <c r="E428" s="263"/>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268</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6" t="s">
        <v>1125</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268</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6" t="s">
        <v>1126</v>
      </c>
      <c r="D430" s="262"/>
      <c r="E430" s="263">
        <v>76.36</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268</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x14ac:dyDescent="0.2">
      <c r="A431" s="229" t="s">
        <v>201</v>
      </c>
      <c r="B431" s="230" t="s">
        <v>106</v>
      </c>
      <c r="C431" s="253" t="s">
        <v>107</v>
      </c>
      <c r="D431" s="231"/>
      <c r="E431" s="232"/>
      <c r="F431" s="233"/>
      <c r="G431" s="233">
        <f>SUMIF(AG432:AG522,"&lt;&gt;NOR",G432:G522)</f>
        <v>0</v>
      </c>
      <c r="H431" s="233"/>
      <c r="I431" s="233">
        <f>SUM(I432:I522)</f>
        <v>0</v>
      </c>
      <c r="J431" s="233"/>
      <c r="K431" s="233">
        <f>SUM(K432:K522)</f>
        <v>0</v>
      </c>
      <c r="L431" s="233"/>
      <c r="M431" s="233">
        <f>SUM(M432:M522)</f>
        <v>0</v>
      </c>
      <c r="N431" s="232"/>
      <c r="O431" s="232">
        <f>SUM(O432:O522)</f>
        <v>0.37</v>
      </c>
      <c r="P431" s="232"/>
      <c r="Q431" s="232">
        <f>SUM(Q432:Q522)</f>
        <v>0</v>
      </c>
      <c r="R431" s="233"/>
      <c r="S431" s="233"/>
      <c r="T431" s="234"/>
      <c r="U431" s="228"/>
      <c r="V431" s="228">
        <f>SUM(V432:V522)</f>
        <v>45.86</v>
      </c>
      <c r="W431" s="228"/>
      <c r="X431" s="228"/>
      <c r="Y431" s="228"/>
      <c r="AG431" t="s">
        <v>202</v>
      </c>
    </row>
    <row r="432" spans="1:60" ht="45" outlineLevel="1" x14ac:dyDescent="0.2">
      <c r="A432" s="236">
        <v>65</v>
      </c>
      <c r="B432" s="237" t="s">
        <v>1127</v>
      </c>
      <c r="C432" s="254" t="s">
        <v>1128</v>
      </c>
      <c r="D432" s="238" t="s">
        <v>290</v>
      </c>
      <c r="E432" s="239">
        <v>33.229999999999997</v>
      </c>
      <c r="F432" s="240"/>
      <c r="G432" s="241">
        <f>ROUND(E432*F432,2)</f>
        <v>0</v>
      </c>
      <c r="H432" s="240"/>
      <c r="I432" s="241">
        <f>ROUND(E432*H432,2)</f>
        <v>0</v>
      </c>
      <c r="J432" s="240"/>
      <c r="K432" s="241">
        <f>ROUND(E432*J432,2)</f>
        <v>0</v>
      </c>
      <c r="L432" s="241">
        <v>15</v>
      </c>
      <c r="M432" s="241">
        <f>G432*(1+L432/100)</f>
        <v>0</v>
      </c>
      <c r="N432" s="239">
        <v>3.3E-4</v>
      </c>
      <c r="O432" s="239">
        <f>ROUND(E432*N432,2)</f>
        <v>0.01</v>
      </c>
      <c r="P432" s="239">
        <v>0</v>
      </c>
      <c r="Q432" s="239">
        <f>ROUND(E432*P432,2)</f>
        <v>0</v>
      </c>
      <c r="R432" s="241" t="s">
        <v>539</v>
      </c>
      <c r="S432" s="241" t="s">
        <v>206</v>
      </c>
      <c r="T432" s="242" t="s">
        <v>206</v>
      </c>
      <c r="U432" s="224">
        <v>2.75E-2</v>
      </c>
      <c r="V432" s="224">
        <f>ROUND(E432*U432,2)</f>
        <v>0.91</v>
      </c>
      <c r="W432" s="224"/>
      <c r="X432" s="224" t="s">
        <v>263</v>
      </c>
      <c r="Y432" s="224" t="s">
        <v>209</v>
      </c>
      <c r="Z432" s="214"/>
      <c r="AA432" s="214"/>
      <c r="AB432" s="214"/>
      <c r="AC432" s="214"/>
      <c r="AD432" s="214"/>
      <c r="AE432" s="214"/>
      <c r="AF432" s="214"/>
      <c r="AG432" s="214" t="s">
        <v>264</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6" t="s">
        <v>1129</v>
      </c>
      <c r="D433" s="262"/>
      <c r="E433" s="263">
        <v>33.229999999999997</v>
      </c>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268</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ht="56.25" outlineLevel="1" x14ac:dyDescent="0.2">
      <c r="A434" s="236">
        <v>66</v>
      </c>
      <c r="B434" s="237" t="s">
        <v>1130</v>
      </c>
      <c r="C434" s="254" t="s">
        <v>1131</v>
      </c>
      <c r="D434" s="238" t="s">
        <v>290</v>
      </c>
      <c r="E434" s="239">
        <v>5.9420000000000002</v>
      </c>
      <c r="F434" s="240"/>
      <c r="G434" s="241">
        <f>ROUND(E434*F434,2)</f>
        <v>0</v>
      </c>
      <c r="H434" s="240"/>
      <c r="I434" s="241">
        <f>ROUND(E434*H434,2)</f>
        <v>0</v>
      </c>
      <c r="J434" s="240"/>
      <c r="K434" s="241">
        <f>ROUND(E434*J434,2)</f>
        <v>0</v>
      </c>
      <c r="L434" s="241">
        <v>15</v>
      </c>
      <c r="M434" s="241">
        <f>G434*(1+L434/100)</f>
        <v>0</v>
      </c>
      <c r="N434" s="239">
        <v>5.1999999999999995E-4</v>
      </c>
      <c r="O434" s="239">
        <f>ROUND(E434*N434,2)</f>
        <v>0</v>
      </c>
      <c r="P434" s="239">
        <v>0</v>
      </c>
      <c r="Q434" s="239">
        <f>ROUND(E434*P434,2)</f>
        <v>0</v>
      </c>
      <c r="R434" s="241" t="s">
        <v>539</v>
      </c>
      <c r="S434" s="241" t="s">
        <v>206</v>
      </c>
      <c r="T434" s="242" t="s">
        <v>206</v>
      </c>
      <c r="U434" s="224">
        <v>4.9000000000000002E-2</v>
      </c>
      <c r="V434" s="224">
        <f>ROUND(E434*U434,2)</f>
        <v>0.28999999999999998</v>
      </c>
      <c r="W434" s="224"/>
      <c r="X434" s="224" t="s">
        <v>263</v>
      </c>
      <c r="Y434" s="224" t="s">
        <v>209</v>
      </c>
      <c r="Z434" s="214"/>
      <c r="AA434" s="214"/>
      <c r="AB434" s="214"/>
      <c r="AC434" s="214"/>
      <c r="AD434" s="214"/>
      <c r="AE434" s="214"/>
      <c r="AF434" s="214"/>
      <c r="AG434" s="214" t="s">
        <v>264</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21"/>
      <c r="B435" s="222"/>
      <c r="C435" s="255" t="s">
        <v>1132</v>
      </c>
      <c r="D435" s="243"/>
      <c r="E435" s="243"/>
      <c r="F435" s="243"/>
      <c r="G435" s="243"/>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212</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66" t="s">
        <v>1133</v>
      </c>
      <c r="D436" s="262"/>
      <c r="E436" s="263">
        <v>5.94</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268</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ht="22.5" outlineLevel="1" x14ac:dyDescent="0.2">
      <c r="A437" s="236">
        <v>67</v>
      </c>
      <c r="B437" s="237" t="s">
        <v>1134</v>
      </c>
      <c r="C437" s="254" t="s">
        <v>1135</v>
      </c>
      <c r="D437" s="238" t="s">
        <v>290</v>
      </c>
      <c r="E437" s="239">
        <v>33.229999999999997</v>
      </c>
      <c r="F437" s="240"/>
      <c r="G437" s="241">
        <f>ROUND(E437*F437,2)</f>
        <v>0</v>
      </c>
      <c r="H437" s="240"/>
      <c r="I437" s="241">
        <f>ROUND(E437*H437,2)</f>
        <v>0</v>
      </c>
      <c r="J437" s="240"/>
      <c r="K437" s="241">
        <f>ROUND(E437*J437,2)</f>
        <v>0</v>
      </c>
      <c r="L437" s="241">
        <v>15</v>
      </c>
      <c r="M437" s="241">
        <f>G437*(1+L437/100)</f>
        <v>0</v>
      </c>
      <c r="N437" s="239">
        <v>4.0999999999999999E-4</v>
      </c>
      <c r="O437" s="239">
        <f>ROUND(E437*N437,2)</f>
        <v>0.01</v>
      </c>
      <c r="P437" s="239">
        <v>0</v>
      </c>
      <c r="Q437" s="239">
        <f>ROUND(E437*P437,2)</f>
        <v>0</v>
      </c>
      <c r="R437" s="241" t="s">
        <v>539</v>
      </c>
      <c r="S437" s="241" t="s">
        <v>206</v>
      </c>
      <c r="T437" s="242" t="s">
        <v>206</v>
      </c>
      <c r="U437" s="224">
        <v>0.22991</v>
      </c>
      <c r="V437" s="224">
        <f>ROUND(E437*U437,2)</f>
        <v>7.64</v>
      </c>
      <c r="W437" s="224"/>
      <c r="X437" s="224" t="s">
        <v>263</v>
      </c>
      <c r="Y437" s="224" t="s">
        <v>209</v>
      </c>
      <c r="Z437" s="214"/>
      <c r="AA437" s="214"/>
      <c r="AB437" s="214"/>
      <c r="AC437" s="214"/>
      <c r="AD437" s="214"/>
      <c r="AE437" s="214"/>
      <c r="AF437" s="214"/>
      <c r="AG437" s="214" t="s">
        <v>264</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66" t="s">
        <v>812</v>
      </c>
      <c r="D438" s="262"/>
      <c r="E438" s="263"/>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268</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6" t="s">
        <v>1072</v>
      </c>
      <c r="D439" s="262"/>
      <c r="E439" s="263"/>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268</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6" t="s">
        <v>1073</v>
      </c>
      <c r="D440" s="262"/>
      <c r="E440" s="263">
        <v>15.19</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268</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6" t="s">
        <v>1055</v>
      </c>
      <c r="D441" s="262"/>
      <c r="E441" s="263"/>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268</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6" t="s">
        <v>1136</v>
      </c>
      <c r="D442" s="262"/>
      <c r="E442" s="263">
        <v>18.04</v>
      </c>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268</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ht="22.5" outlineLevel="1" x14ac:dyDescent="0.2">
      <c r="A443" s="236">
        <v>68</v>
      </c>
      <c r="B443" s="237" t="s">
        <v>1137</v>
      </c>
      <c r="C443" s="254" t="s">
        <v>1138</v>
      </c>
      <c r="D443" s="238" t="s">
        <v>290</v>
      </c>
      <c r="E443" s="239">
        <v>5.9420000000000002</v>
      </c>
      <c r="F443" s="240"/>
      <c r="G443" s="241">
        <f>ROUND(E443*F443,2)</f>
        <v>0</v>
      </c>
      <c r="H443" s="240"/>
      <c r="I443" s="241">
        <f>ROUND(E443*H443,2)</f>
        <v>0</v>
      </c>
      <c r="J443" s="240"/>
      <c r="K443" s="241">
        <f>ROUND(E443*J443,2)</f>
        <v>0</v>
      </c>
      <c r="L443" s="241">
        <v>15</v>
      </c>
      <c r="M443" s="241">
        <f>G443*(1+L443/100)</f>
        <v>0</v>
      </c>
      <c r="N443" s="239">
        <v>5.8E-4</v>
      </c>
      <c r="O443" s="239">
        <f>ROUND(E443*N443,2)</f>
        <v>0</v>
      </c>
      <c r="P443" s="239">
        <v>0</v>
      </c>
      <c r="Q443" s="239">
        <f>ROUND(E443*P443,2)</f>
        <v>0</v>
      </c>
      <c r="R443" s="241" t="s">
        <v>539</v>
      </c>
      <c r="S443" s="241" t="s">
        <v>206</v>
      </c>
      <c r="T443" s="242" t="s">
        <v>206</v>
      </c>
      <c r="U443" s="224">
        <v>0.26600000000000001</v>
      </c>
      <c r="V443" s="224">
        <f>ROUND(E443*U443,2)</f>
        <v>1.58</v>
      </c>
      <c r="W443" s="224"/>
      <c r="X443" s="224" t="s">
        <v>263</v>
      </c>
      <c r="Y443" s="224" t="s">
        <v>209</v>
      </c>
      <c r="Z443" s="214"/>
      <c r="AA443" s="214"/>
      <c r="AB443" s="214"/>
      <c r="AC443" s="214"/>
      <c r="AD443" s="214"/>
      <c r="AE443" s="214"/>
      <c r="AF443" s="214"/>
      <c r="AG443" s="214" t="s">
        <v>264</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2" x14ac:dyDescent="0.2">
      <c r="A444" s="221"/>
      <c r="B444" s="222"/>
      <c r="C444" s="266" t="s">
        <v>812</v>
      </c>
      <c r="D444" s="262"/>
      <c r="E444" s="263"/>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268</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6" t="s">
        <v>1072</v>
      </c>
      <c r="D445" s="262"/>
      <c r="E445" s="263"/>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268</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6" t="s">
        <v>1139</v>
      </c>
      <c r="D446" s="262"/>
      <c r="E446" s="263">
        <v>3.49</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268</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6" t="s">
        <v>1025</v>
      </c>
      <c r="D447" s="262"/>
      <c r="E447" s="263"/>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268</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6" t="s">
        <v>1026</v>
      </c>
      <c r="D448" s="262"/>
      <c r="E448" s="263">
        <v>2.46</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268</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ht="33.75" outlineLevel="1" x14ac:dyDescent="0.2">
      <c r="A449" s="236">
        <v>69</v>
      </c>
      <c r="B449" s="237" t="s">
        <v>1140</v>
      </c>
      <c r="C449" s="254" t="s">
        <v>1141</v>
      </c>
      <c r="D449" s="238" t="s">
        <v>290</v>
      </c>
      <c r="E449" s="239">
        <v>209.84800000000001</v>
      </c>
      <c r="F449" s="240"/>
      <c r="G449" s="241">
        <f>ROUND(E449*F449,2)</f>
        <v>0</v>
      </c>
      <c r="H449" s="240"/>
      <c r="I449" s="241">
        <f>ROUND(E449*H449,2)</f>
        <v>0</v>
      </c>
      <c r="J449" s="240"/>
      <c r="K449" s="241">
        <f>ROUND(E449*J449,2)</f>
        <v>0</v>
      </c>
      <c r="L449" s="241">
        <v>15</v>
      </c>
      <c r="M449" s="241">
        <f>G449*(1+L449/100)</f>
        <v>0</v>
      </c>
      <c r="N449" s="239">
        <v>2.1000000000000001E-4</v>
      </c>
      <c r="O449" s="239">
        <f>ROUND(E449*N449,2)</f>
        <v>0.04</v>
      </c>
      <c r="P449" s="239">
        <v>0</v>
      </c>
      <c r="Q449" s="239">
        <f>ROUND(E449*P449,2)</f>
        <v>0</v>
      </c>
      <c r="R449" s="241" t="s">
        <v>539</v>
      </c>
      <c r="S449" s="241" t="s">
        <v>206</v>
      </c>
      <c r="T449" s="242" t="s">
        <v>206</v>
      </c>
      <c r="U449" s="224">
        <v>9.5000000000000001E-2</v>
      </c>
      <c r="V449" s="224">
        <f>ROUND(E449*U449,2)</f>
        <v>19.940000000000001</v>
      </c>
      <c r="W449" s="224"/>
      <c r="X449" s="224" t="s">
        <v>263</v>
      </c>
      <c r="Y449" s="224" t="s">
        <v>209</v>
      </c>
      <c r="Z449" s="214"/>
      <c r="AA449" s="214"/>
      <c r="AB449" s="214"/>
      <c r="AC449" s="214"/>
      <c r="AD449" s="214"/>
      <c r="AE449" s="214"/>
      <c r="AF449" s="214"/>
      <c r="AG449" s="214" t="s">
        <v>264</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2" x14ac:dyDescent="0.2">
      <c r="A450" s="221"/>
      <c r="B450" s="222"/>
      <c r="C450" s="266" t="s">
        <v>1142</v>
      </c>
      <c r="D450" s="262"/>
      <c r="E450" s="263">
        <v>17.97</v>
      </c>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268</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75" t="s">
        <v>1143</v>
      </c>
      <c r="D451" s="267"/>
      <c r="E451" s="268">
        <v>17.97</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268</v>
      </c>
      <c r="AH451" s="214">
        <v>4</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66" t="s">
        <v>812</v>
      </c>
      <c r="D452" s="262"/>
      <c r="E452" s="263"/>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268</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6" t="s">
        <v>1144</v>
      </c>
      <c r="D453" s="262"/>
      <c r="E453" s="263"/>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268</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6" t="s">
        <v>904</v>
      </c>
      <c r="D454" s="262"/>
      <c r="E454" s="263">
        <v>71.61</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268</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6" t="s">
        <v>886</v>
      </c>
      <c r="D455" s="262"/>
      <c r="E455" s="263">
        <v>54.56</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268</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6" t="s">
        <v>812</v>
      </c>
      <c r="D456" s="262"/>
      <c r="E456" s="263"/>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268</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6" t="s">
        <v>1076</v>
      </c>
      <c r="D457" s="262"/>
      <c r="E457" s="263"/>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268</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6" t="s">
        <v>905</v>
      </c>
      <c r="D458" s="262"/>
      <c r="E458" s="263">
        <v>13.56</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268</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6" t="s">
        <v>1077</v>
      </c>
      <c r="D459" s="262"/>
      <c r="E459" s="263">
        <v>24.51</v>
      </c>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268</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6" t="s">
        <v>906</v>
      </c>
      <c r="D460" s="262"/>
      <c r="E460" s="263">
        <v>7.52</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268</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6" t="s">
        <v>1078</v>
      </c>
      <c r="D461" s="262"/>
      <c r="E461" s="263"/>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268</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66" t="s">
        <v>1079</v>
      </c>
      <c r="D462" s="262"/>
      <c r="E462" s="263">
        <v>1.1100000000000001</v>
      </c>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268</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6" t="s">
        <v>1080</v>
      </c>
      <c r="D463" s="262"/>
      <c r="E463" s="263">
        <v>1.04</v>
      </c>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268</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36">
        <v>70</v>
      </c>
      <c r="B464" s="237" t="s">
        <v>1145</v>
      </c>
      <c r="C464" s="254" t="s">
        <v>1146</v>
      </c>
      <c r="D464" s="238" t="s">
        <v>290</v>
      </c>
      <c r="E464" s="239">
        <v>17.969000000000001</v>
      </c>
      <c r="F464" s="240"/>
      <c r="G464" s="241">
        <f>ROUND(E464*F464,2)</f>
        <v>0</v>
      </c>
      <c r="H464" s="240"/>
      <c r="I464" s="241">
        <f>ROUND(E464*H464,2)</f>
        <v>0</v>
      </c>
      <c r="J464" s="240"/>
      <c r="K464" s="241">
        <f>ROUND(E464*J464,2)</f>
        <v>0</v>
      </c>
      <c r="L464" s="241">
        <v>15</v>
      </c>
      <c r="M464" s="241">
        <f>G464*(1+L464/100)</f>
        <v>0</v>
      </c>
      <c r="N464" s="239">
        <v>3.3999999999999998E-3</v>
      </c>
      <c r="O464" s="239">
        <f>ROUND(E464*N464,2)</f>
        <v>0.06</v>
      </c>
      <c r="P464" s="239">
        <v>0</v>
      </c>
      <c r="Q464" s="239">
        <f>ROUND(E464*P464,2)</f>
        <v>0</v>
      </c>
      <c r="R464" s="241" t="s">
        <v>539</v>
      </c>
      <c r="S464" s="241" t="s">
        <v>206</v>
      </c>
      <c r="T464" s="242" t="s">
        <v>206</v>
      </c>
      <c r="U464" s="224">
        <v>0.38500000000000001</v>
      </c>
      <c r="V464" s="224">
        <f>ROUND(E464*U464,2)</f>
        <v>6.92</v>
      </c>
      <c r="W464" s="224"/>
      <c r="X464" s="224" t="s">
        <v>263</v>
      </c>
      <c r="Y464" s="224" t="s">
        <v>209</v>
      </c>
      <c r="Z464" s="214"/>
      <c r="AA464" s="214"/>
      <c r="AB464" s="214"/>
      <c r="AC464" s="214"/>
      <c r="AD464" s="214"/>
      <c r="AE464" s="214"/>
      <c r="AF464" s="214"/>
      <c r="AG464" s="214" t="s">
        <v>264</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2" x14ac:dyDescent="0.2">
      <c r="A465" s="221"/>
      <c r="B465" s="222"/>
      <c r="C465" s="255" t="s">
        <v>1147</v>
      </c>
      <c r="D465" s="243"/>
      <c r="E465" s="243"/>
      <c r="F465" s="243"/>
      <c r="G465" s="243"/>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212</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2" x14ac:dyDescent="0.2">
      <c r="A466" s="221"/>
      <c r="B466" s="222"/>
      <c r="C466" s="266" t="s">
        <v>812</v>
      </c>
      <c r="D466" s="262"/>
      <c r="E466" s="263"/>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268</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6" t="s">
        <v>1148</v>
      </c>
      <c r="D467" s="262"/>
      <c r="E467" s="263"/>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268</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6" t="s">
        <v>903</v>
      </c>
      <c r="D468" s="262"/>
      <c r="E468" s="263">
        <v>5.89</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268</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6" t="s">
        <v>1149</v>
      </c>
      <c r="D469" s="262"/>
      <c r="E469" s="263">
        <v>3.55</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268</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6" t="s">
        <v>812</v>
      </c>
      <c r="D470" s="262"/>
      <c r="E470" s="263"/>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268</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6" t="s">
        <v>1078</v>
      </c>
      <c r="D471" s="262"/>
      <c r="E471" s="263"/>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268</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66" t="s">
        <v>1079</v>
      </c>
      <c r="D472" s="262"/>
      <c r="E472" s="263">
        <v>1.1100000000000001</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268</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6" t="s">
        <v>1150</v>
      </c>
      <c r="D473" s="262"/>
      <c r="E473" s="263">
        <v>1.29</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268</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6" t="s">
        <v>1080</v>
      </c>
      <c r="D474" s="262"/>
      <c r="E474" s="263">
        <v>1.04</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268</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6" t="s">
        <v>1151</v>
      </c>
      <c r="D475" s="262"/>
      <c r="E475" s="263">
        <v>1.22</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268</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6" t="s">
        <v>874</v>
      </c>
      <c r="D476" s="262"/>
      <c r="E476" s="263">
        <v>2.06</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268</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6" t="s">
        <v>1152</v>
      </c>
      <c r="D477" s="262"/>
      <c r="E477" s="263">
        <v>1.81</v>
      </c>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268</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ht="22.5" outlineLevel="1" x14ac:dyDescent="0.2">
      <c r="A478" s="236">
        <v>71</v>
      </c>
      <c r="B478" s="237" t="s">
        <v>1153</v>
      </c>
      <c r="C478" s="254" t="s">
        <v>1154</v>
      </c>
      <c r="D478" s="238" t="s">
        <v>290</v>
      </c>
      <c r="E478" s="239">
        <v>6.1</v>
      </c>
      <c r="F478" s="240"/>
      <c r="G478" s="241">
        <f>ROUND(E478*F478,2)</f>
        <v>0</v>
      </c>
      <c r="H478" s="240"/>
      <c r="I478" s="241">
        <f>ROUND(E478*H478,2)</f>
        <v>0</v>
      </c>
      <c r="J478" s="240"/>
      <c r="K478" s="241">
        <f>ROUND(E478*J478,2)</f>
        <v>0</v>
      </c>
      <c r="L478" s="241">
        <v>15</v>
      </c>
      <c r="M478" s="241">
        <f>G478*(1+L478/100)</f>
        <v>0</v>
      </c>
      <c r="N478" s="239">
        <v>4.6299999999999996E-3</v>
      </c>
      <c r="O478" s="239">
        <f>ROUND(E478*N478,2)</f>
        <v>0.03</v>
      </c>
      <c r="P478" s="239">
        <v>0</v>
      </c>
      <c r="Q478" s="239">
        <f>ROUND(E478*P478,2)</f>
        <v>0</v>
      </c>
      <c r="R478" s="241" t="s">
        <v>539</v>
      </c>
      <c r="S478" s="241" t="s">
        <v>206</v>
      </c>
      <c r="T478" s="242" t="s">
        <v>206</v>
      </c>
      <c r="U478" s="224">
        <v>0.59299999999999997</v>
      </c>
      <c r="V478" s="224">
        <f>ROUND(E478*U478,2)</f>
        <v>3.62</v>
      </c>
      <c r="W478" s="224"/>
      <c r="X478" s="224" t="s">
        <v>263</v>
      </c>
      <c r="Y478" s="224" t="s">
        <v>209</v>
      </c>
      <c r="Z478" s="214"/>
      <c r="AA478" s="214"/>
      <c r="AB478" s="214"/>
      <c r="AC478" s="214"/>
      <c r="AD478" s="214"/>
      <c r="AE478" s="214"/>
      <c r="AF478" s="214"/>
      <c r="AG478" s="214" t="s">
        <v>264</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6" t="s">
        <v>798</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268</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6" t="s">
        <v>799</v>
      </c>
      <c r="D480" s="262"/>
      <c r="E480" s="263"/>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268</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6" t="s">
        <v>853</v>
      </c>
      <c r="D481" s="262"/>
      <c r="E481" s="263">
        <v>6.1</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268</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36">
        <v>72</v>
      </c>
      <c r="B482" s="237" t="s">
        <v>1155</v>
      </c>
      <c r="C482" s="254" t="s">
        <v>1156</v>
      </c>
      <c r="D482" s="238" t="s">
        <v>350</v>
      </c>
      <c r="E482" s="239">
        <v>22.58</v>
      </c>
      <c r="F482" s="240"/>
      <c r="G482" s="241">
        <f>ROUND(E482*F482,2)</f>
        <v>0</v>
      </c>
      <c r="H482" s="240"/>
      <c r="I482" s="241">
        <f>ROUND(E482*H482,2)</f>
        <v>0</v>
      </c>
      <c r="J482" s="240"/>
      <c r="K482" s="241">
        <f>ROUND(E482*J482,2)</f>
        <v>0</v>
      </c>
      <c r="L482" s="241">
        <v>15</v>
      </c>
      <c r="M482" s="241">
        <f>G482*(1+L482/100)</f>
        <v>0</v>
      </c>
      <c r="N482" s="239">
        <v>2.9E-4</v>
      </c>
      <c r="O482" s="239">
        <f>ROUND(E482*N482,2)</f>
        <v>0.01</v>
      </c>
      <c r="P482" s="239">
        <v>0</v>
      </c>
      <c r="Q482" s="239">
        <f>ROUND(E482*P482,2)</f>
        <v>0</v>
      </c>
      <c r="R482" s="241" t="s">
        <v>539</v>
      </c>
      <c r="S482" s="241" t="s">
        <v>206</v>
      </c>
      <c r="T482" s="242" t="s">
        <v>206</v>
      </c>
      <c r="U482" s="224">
        <v>0.11</v>
      </c>
      <c r="V482" s="224">
        <f>ROUND(E482*U482,2)</f>
        <v>2.48</v>
      </c>
      <c r="W482" s="224"/>
      <c r="X482" s="224" t="s">
        <v>263</v>
      </c>
      <c r="Y482" s="224" t="s">
        <v>209</v>
      </c>
      <c r="Z482" s="214"/>
      <c r="AA482" s="214"/>
      <c r="AB482" s="214"/>
      <c r="AC482" s="214"/>
      <c r="AD482" s="214"/>
      <c r="AE482" s="214"/>
      <c r="AF482" s="214"/>
      <c r="AG482" s="214" t="s">
        <v>264</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66" t="s">
        <v>812</v>
      </c>
      <c r="D483" s="262"/>
      <c r="E483" s="263"/>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268</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6" t="s">
        <v>1148</v>
      </c>
      <c r="D484" s="262"/>
      <c r="E484" s="263"/>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268</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6" t="s">
        <v>1157</v>
      </c>
      <c r="D485" s="262"/>
      <c r="E485" s="263">
        <v>11.83</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268</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6" t="s">
        <v>1158</v>
      </c>
      <c r="D486" s="262"/>
      <c r="E486" s="263">
        <v>-1.1499999999999999</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268</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6" t="s">
        <v>812</v>
      </c>
      <c r="D487" s="262"/>
      <c r="E487" s="263"/>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268</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6" t="s">
        <v>1078</v>
      </c>
      <c r="D488" s="262"/>
      <c r="E488" s="263"/>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268</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6" t="s">
        <v>1159</v>
      </c>
      <c r="D489" s="262"/>
      <c r="E489" s="263">
        <v>4.3</v>
      </c>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268</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6" t="s">
        <v>1160</v>
      </c>
      <c r="D490" s="262"/>
      <c r="E490" s="263">
        <v>-1.2</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268</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6" t="s">
        <v>1161</v>
      </c>
      <c r="D491" s="262"/>
      <c r="E491" s="263">
        <v>4.08</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268</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6" t="s">
        <v>1162</v>
      </c>
      <c r="D492" s="262"/>
      <c r="E492" s="263">
        <v>-0.6</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268</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66" t="s">
        <v>1163</v>
      </c>
      <c r="D493" s="262"/>
      <c r="E493" s="263">
        <v>6.02</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268</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66" t="s">
        <v>1164</v>
      </c>
      <c r="D494" s="262"/>
      <c r="E494" s="263">
        <v>-0.7</v>
      </c>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268</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1" x14ac:dyDescent="0.2">
      <c r="A495" s="236">
        <v>73</v>
      </c>
      <c r="B495" s="237" t="s">
        <v>1165</v>
      </c>
      <c r="C495" s="254" t="s">
        <v>1166</v>
      </c>
      <c r="D495" s="238" t="s">
        <v>354</v>
      </c>
      <c r="E495" s="239">
        <v>18</v>
      </c>
      <c r="F495" s="240"/>
      <c r="G495" s="241">
        <f>ROUND(E495*F495,2)</f>
        <v>0</v>
      </c>
      <c r="H495" s="240"/>
      <c r="I495" s="241">
        <f>ROUND(E495*H495,2)</f>
        <v>0</v>
      </c>
      <c r="J495" s="240"/>
      <c r="K495" s="241">
        <f>ROUND(E495*J495,2)</f>
        <v>0</v>
      </c>
      <c r="L495" s="241">
        <v>15</v>
      </c>
      <c r="M495" s="241">
        <f>G495*(1+L495/100)</f>
        <v>0</v>
      </c>
      <c r="N495" s="239">
        <v>1.1E-4</v>
      </c>
      <c r="O495" s="239">
        <f>ROUND(E495*N495,2)</f>
        <v>0</v>
      </c>
      <c r="P495" s="239">
        <v>0</v>
      </c>
      <c r="Q495" s="239">
        <f>ROUND(E495*P495,2)</f>
        <v>0</v>
      </c>
      <c r="R495" s="241" t="s">
        <v>539</v>
      </c>
      <c r="S495" s="241" t="s">
        <v>206</v>
      </c>
      <c r="T495" s="242" t="s">
        <v>206</v>
      </c>
      <c r="U495" s="224">
        <v>6.7000000000000004E-2</v>
      </c>
      <c r="V495" s="224">
        <f>ROUND(E495*U495,2)</f>
        <v>1.21</v>
      </c>
      <c r="W495" s="224"/>
      <c r="X495" s="224" t="s">
        <v>263</v>
      </c>
      <c r="Y495" s="224" t="s">
        <v>209</v>
      </c>
      <c r="Z495" s="214"/>
      <c r="AA495" s="214"/>
      <c r="AB495" s="214"/>
      <c r="AC495" s="214"/>
      <c r="AD495" s="214"/>
      <c r="AE495" s="214"/>
      <c r="AF495" s="214"/>
      <c r="AG495" s="214" t="s">
        <v>264</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21"/>
      <c r="B496" s="222"/>
      <c r="C496" s="266" t="s">
        <v>812</v>
      </c>
      <c r="D496" s="262"/>
      <c r="E496" s="263"/>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268</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6" t="s">
        <v>1148</v>
      </c>
      <c r="D497" s="262"/>
      <c r="E497" s="263"/>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268</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6" t="s">
        <v>1167</v>
      </c>
      <c r="D498" s="262"/>
      <c r="E498" s="263">
        <v>6</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268</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6" t="s">
        <v>812</v>
      </c>
      <c r="D499" s="262"/>
      <c r="E499" s="263"/>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268</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6" t="s">
        <v>1078</v>
      </c>
      <c r="D500" s="262"/>
      <c r="E500" s="263"/>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268</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6" t="s">
        <v>1168</v>
      </c>
      <c r="D501" s="262"/>
      <c r="E501" s="263">
        <v>4</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268</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6" t="s">
        <v>1169</v>
      </c>
      <c r="D502" s="262"/>
      <c r="E502" s="263">
        <v>4</v>
      </c>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268</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6" t="s">
        <v>1170</v>
      </c>
      <c r="D503" s="262"/>
      <c r="E503" s="263">
        <v>4</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268</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36">
        <v>74</v>
      </c>
      <c r="B504" s="237" t="s">
        <v>1171</v>
      </c>
      <c r="C504" s="254" t="s">
        <v>1172</v>
      </c>
      <c r="D504" s="238" t="s">
        <v>350</v>
      </c>
      <c r="E504" s="239">
        <v>4.8</v>
      </c>
      <c r="F504" s="240"/>
      <c r="G504" s="241">
        <f>ROUND(E504*F504,2)</f>
        <v>0</v>
      </c>
      <c r="H504" s="240"/>
      <c r="I504" s="241">
        <f>ROUND(E504*H504,2)</f>
        <v>0</v>
      </c>
      <c r="J504" s="240"/>
      <c r="K504" s="241">
        <f>ROUND(E504*J504,2)</f>
        <v>0</v>
      </c>
      <c r="L504" s="241">
        <v>15</v>
      </c>
      <c r="M504" s="241">
        <f>G504*(1+L504/100)</f>
        <v>0</v>
      </c>
      <c r="N504" s="239">
        <v>2.9E-4</v>
      </c>
      <c r="O504" s="239">
        <f>ROUND(E504*N504,2)</f>
        <v>0</v>
      </c>
      <c r="P504" s="239">
        <v>0</v>
      </c>
      <c r="Q504" s="239">
        <f>ROUND(E504*P504,2)</f>
        <v>0</v>
      </c>
      <c r="R504" s="241" t="s">
        <v>539</v>
      </c>
      <c r="S504" s="241" t="s">
        <v>206</v>
      </c>
      <c r="T504" s="242" t="s">
        <v>206</v>
      </c>
      <c r="U504" s="224">
        <v>0.14000000000000001</v>
      </c>
      <c r="V504" s="224">
        <f>ROUND(E504*U504,2)</f>
        <v>0.67</v>
      </c>
      <c r="W504" s="224"/>
      <c r="X504" s="224" t="s">
        <v>263</v>
      </c>
      <c r="Y504" s="224" t="s">
        <v>209</v>
      </c>
      <c r="Z504" s="214"/>
      <c r="AA504" s="214"/>
      <c r="AB504" s="214"/>
      <c r="AC504" s="214"/>
      <c r="AD504" s="214"/>
      <c r="AE504" s="214"/>
      <c r="AF504" s="214"/>
      <c r="AG504" s="214" t="s">
        <v>264</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6" t="s">
        <v>812</v>
      </c>
      <c r="D505" s="262"/>
      <c r="E505" s="263"/>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268</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6" t="s">
        <v>1148</v>
      </c>
      <c r="D506" s="262"/>
      <c r="E506" s="263"/>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268</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6" t="s">
        <v>1173</v>
      </c>
      <c r="D507" s="262"/>
      <c r="E507" s="263">
        <v>1.2</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268</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6" t="s">
        <v>812</v>
      </c>
      <c r="D508" s="262"/>
      <c r="E508" s="263"/>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268</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6" t="s">
        <v>1078</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268</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6" t="s">
        <v>1174</v>
      </c>
      <c r="D510" s="262"/>
      <c r="E510" s="263">
        <v>1.2</v>
      </c>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268</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6" t="s">
        <v>1175</v>
      </c>
      <c r="D511" s="262"/>
      <c r="E511" s="263">
        <v>1.2</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268</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6" t="s">
        <v>1176</v>
      </c>
      <c r="D512" s="262"/>
      <c r="E512" s="263">
        <v>1.2</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268</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ht="22.5" outlineLevel="1" x14ac:dyDescent="0.2">
      <c r="A513" s="236">
        <v>75</v>
      </c>
      <c r="B513" s="237" t="s">
        <v>1177</v>
      </c>
      <c r="C513" s="254" t="s">
        <v>1178</v>
      </c>
      <c r="D513" s="238" t="s">
        <v>290</v>
      </c>
      <c r="E513" s="239">
        <v>45.344900000000003</v>
      </c>
      <c r="F513" s="240"/>
      <c r="G513" s="241">
        <f>ROUND(E513*F513,2)</f>
        <v>0</v>
      </c>
      <c r="H513" s="240"/>
      <c r="I513" s="241">
        <f>ROUND(E513*H513,2)</f>
        <v>0</v>
      </c>
      <c r="J513" s="240"/>
      <c r="K513" s="241">
        <f>ROUND(E513*J513,2)</f>
        <v>0</v>
      </c>
      <c r="L513" s="241">
        <v>15</v>
      </c>
      <c r="M513" s="241">
        <f>G513*(1+L513/100)</f>
        <v>0</v>
      </c>
      <c r="N513" s="239">
        <v>4.5999999999999999E-3</v>
      </c>
      <c r="O513" s="239">
        <f>ROUND(E513*N513,2)</f>
        <v>0.21</v>
      </c>
      <c r="P513" s="239">
        <v>0</v>
      </c>
      <c r="Q513" s="239">
        <f>ROUND(E513*P513,2)</f>
        <v>0</v>
      </c>
      <c r="R513" s="241" t="s">
        <v>1179</v>
      </c>
      <c r="S513" s="241" t="s">
        <v>206</v>
      </c>
      <c r="T513" s="242" t="s">
        <v>206</v>
      </c>
      <c r="U513" s="224">
        <v>0</v>
      </c>
      <c r="V513" s="224">
        <f>ROUND(E513*U513,2)</f>
        <v>0</v>
      </c>
      <c r="W513" s="224"/>
      <c r="X513" s="224" t="s">
        <v>1180</v>
      </c>
      <c r="Y513" s="224" t="s">
        <v>209</v>
      </c>
      <c r="Z513" s="214"/>
      <c r="AA513" s="214"/>
      <c r="AB513" s="214"/>
      <c r="AC513" s="214"/>
      <c r="AD513" s="214"/>
      <c r="AE513" s="214"/>
      <c r="AF513" s="214"/>
      <c r="AG513" s="214" t="s">
        <v>1181</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66" t="s">
        <v>1129</v>
      </c>
      <c r="D514" s="262"/>
      <c r="E514" s="263">
        <v>33.229999999999997</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268</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75" t="s">
        <v>1182</v>
      </c>
      <c r="D515" s="267"/>
      <c r="E515" s="268">
        <v>4.9800000000000004</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268</v>
      </c>
      <c r="AH515" s="214">
        <v>4</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6" t="s">
        <v>1133</v>
      </c>
      <c r="D516" s="262"/>
      <c r="E516" s="263">
        <v>5.94</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268</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75" t="s">
        <v>1183</v>
      </c>
      <c r="D517" s="267"/>
      <c r="E517" s="268">
        <v>1.19</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268</v>
      </c>
      <c r="AH517" s="214">
        <v>4</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36">
        <v>76</v>
      </c>
      <c r="B518" s="237" t="s">
        <v>1184</v>
      </c>
      <c r="C518" s="254" t="s">
        <v>1185</v>
      </c>
      <c r="D518" s="238" t="s">
        <v>530</v>
      </c>
      <c r="E518" s="239">
        <v>0.38303999999999999</v>
      </c>
      <c r="F518" s="240"/>
      <c r="G518" s="241">
        <f>ROUND(E518*F518,2)</f>
        <v>0</v>
      </c>
      <c r="H518" s="240"/>
      <c r="I518" s="241">
        <f>ROUND(E518*H518,2)</f>
        <v>0</v>
      </c>
      <c r="J518" s="240"/>
      <c r="K518" s="241">
        <f>ROUND(E518*J518,2)</f>
        <v>0</v>
      </c>
      <c r="L518" s="241">
        <v>15</v>
      </c>
      <c r="M518" s="241">
        <f>G518*(1+L518/100)</f>
        <v>0</v>
      </c>
      <c r="N518" s="239">
        <v>0</v>
      </c>
      <c r="O518" s="239">
        <f>ROUND(E518*N518,2)</f>
        <v>0</v>
      </c>
      <c r="P518" s="239">
        <v>0</v>
      </c>
      <c r="Q518" s="239">
        <f>ROUND(E518*P518,2)</f>
        <v>0</v>
      </c>
      <c r="R518" s="241" t="s">
        <v>539</v>
      </c>
      <c r="S518" s="241" t="s">
        <v>206</v>
      </c>
      <c r="T518" s="242" t="s">
        <v>206</v>
      </c>
      <c r="U518" s="224">
        <v>1.5669999999999999</v>
      </c>
      <c r="V518" s="224">
        <f>ROUND(E518*U518,2)</f>
        <v>0.6</v>
      </c>
      <c r="W518" s="224"/>
      <c r="X518" s="224" t="s">
        <v>263</v>
      </c>
      <c r="Y518" s="224" t="s">
        <v>209</v>
      </c>
      <c r="Z518" s="214"/>
      <c r="AA518" s="214"/>
      <c r="AB518" s="214"/>
      <c r="AC518" s="214"/>
      <c r="AD518" s="214"/>
      <c r="AE518" s="214"/>
      <c r="AF518" s="214"/>
      <c r="AG518" s="214" t="s">
        <v>583</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5" t="s">
        <v>1186</v>
      </c>
      <c r="D519" s="264"/>
      <c r="E519" s="264"/>
      <c r="F519" s="264"/>
      <c r="G519" s="26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266</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2" x14ac:dyDescent="0.2">
      <c r="A520" s="221"/>
      <c r="B520" s="222"/>
      <c r="C520" s="266" t="s">
        <v>534</v>
      </c>
      <c r="D520" s="262"/>
      <c r="E520" s="263"/>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268</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66" t="s">
        <v>1187</v>
      </c>
      <c r="D521" s="262"/>
      <c r="E521" s="263"/>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268</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6" t="s">
        <v>1188</v>
      </c>
      <c r="D522" s="262"/>
      <c r="E522" s="263">
        <v>0.38</v>
      </c>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268</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x14ac:dyDescent="0.2">
      <c r="A523" s="229" t="s">
        <v>201</v>
      </c>
      <c r="B523" s="230" t="s">
        <v>108</v>
      </c>
      <c r="C523" s="253" t="s">
        <v>109</v>
      </c>
      <c r="D523" s="231"/>
      <c r="E523" s="232"/>
      <c r="F523" s="233"/>
      <c r="G523" s="233">
        <f>SUMIF(AG524:AG537,"&lt;&gt;NOR",G524:G537)</f>
        <v>0</v>
      </c>
      <c r="H523" s="233"/>
      <c r="I523" s="233">
        <f>SUM(I524:I537)</f>
        <v>0</v>
      </c>
      <c r="J523" s="233"/>
      <c r="K523" s="233">
        <f>SUM(K524:K537)</f>
        <v>0</v>
      </c>
      <c r="L523" s="233"/>
      <c r="M523" s="233">
        <f>SUM(M524:M537)</f>
        <v>0</v>
      </c>
      <c r="N523" s="232"/>
      <c r="O523" s="232">
        <f>SUM(O524:O537)</f>
        <v>0.01</v>
      </c>
      <c r="P523" s="232"/>
      <c r="Q523" s="232">
        <f>SUM(Q524:Q537)</f>
        <v>0</v>
      </c>
      <c r="R523" s="233"/>
      <c r="S523" s="233"/>
      <c r="T523" s="234"/>
      <c r="U523" s="228"/>
      <c r="V523" s="228">
        <f>SUM(V524:V537)</f>
        <v>4.37</v>
      </c>
      <c r="W523" s="228"/>
      <c r="X523" s="228"/>
      <c r="Y523" s="228"/>
      <c r="AG523" t="s">
        <v>202</v>
      </c>
    </row>
    <row r="524" spans="1:60" outlineLevel="1" x14ac:dyDescent="0.2">
      <c r="A524" s="236">
        <v>77</v>
      </c>
      <c r="B524" s="237" t="s">
        <v>1189</v>
      </c>
      <c r="C524" s="254" t="s">
        <v>1190</v>
      </c>
      <c r="D524" s="238" t="s">
        <v>290</v>
      </c>
      <c r="E524" s="239">
        <v>68.894090000000006</v>
      </c>
      <c r="F524" s="240"/>
      <c r="G524" s="241">
        <f>ROUND(E524*F524,2)</f>
        <v>0</v>
      </c>
      <c r="H524" s="240"/>
      <c r="I524" s="241">
        <f>ROUND(E524*H524,2)</f>
        <v>0</v>
      </c>
      <c r="J524" s="240"/>
      <c r="K524" s="241">
        <f>ROUND(E524*J524,2)</f>
        <v>0</v>
      </c>
      <c r="L524" s="241">
        <v>15</v>
      </c>
      <c r="M524" s="241">
        <f>G524*(1+L524/100)</f>
        <v>0</v>
      </c>
      <c r="N524" s="239">
        <v>2.1000000000000001E-4</v>
      </c>
      <c r="O524" s="239">
        <f>ROUND(E524*N524,2)</f>
        <v>0.01</v>
      </c>
      <c r="P524" s="239">
        <v>0</v>
      </c>
      <c r="Q524" s="239">
        <f>ROUND(E524*P524,2)</f>
        <v>0</v>
      </c>
      <c r="R524" s="241" t="s">
        <v>539</v>
      </c>
      <c r="S524" s="241" t="s">
        <v>206</v>
      </c>
      <c r="T524" s="242" t="s">
        <v>206</v>
      </c>
      <c r="U524" s="224">
        <v>6.3E-2</v>
      </c>
      <c r="V524" s="224">
        <f>ROUND(E524*U524,2)</f>
        <v>4.34</v>
      </c>
      <c r="W524" s="224"/>
      <c r="X524" s="224" t="s">
        <v>263</v>
      </c>
      <c r="Y524" s="224" t="s">
        <v>209</v>
      </c>
      <c r="Z524" s="214"/>
      <c r="AA524" s="214"/>
      <c r="AB524" s="214"/>
      <c r="AC524" s="214"/>
      <c r="AD524" s="214"/>
      <c r="AE524" s="214"/>
      <c r="AF524" s="214"/>
      <c r="AG524" s="214" t="s">
        <v>264</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2" x14ac:dyDescent="0.2">
      <c r="A525" s="221"/>
      <c r="B525" s="222"/>
      <c r="C525" s="266" t="s">
        <v>1191</v>
      </c>
      <c r="D525" s="262"/>
      <c r="E525" s="263"/>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268</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6" t="s">
        <v>1192</v>
      </c>
      <c r="D526" s="262"/>
      <c r="E526" s="263"/>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268</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6" t="s">
        <v>1193</v>
      </c>
      <c r="D527" s="262"/>
      <c r="E527" s="263">
        <v>51.18</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268</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6" t="s">
        <v>1194</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268</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6" t="s">
        <v>1195</v>
      </c>
      <c r="D529" s="262"/>
      <c r="E529" s="263">
        <v>7.51</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268</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6" t="s">
        <v>1196</v>
      </c>
      <c r="D530" s="262"/>
      <c r="E530" s="263">
        <v>7.9</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268</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6" t="s">
        <v>1197</v>
      </c>
      <c r="D531" s="262"/>
      <c r="E531" s="263"/>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268</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6" t="s">
        <v>1198</v>
      </c>
      <c r="D532" s="262"/>
      <c r="E532" s="263">
        <v>2.2999999999999998</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268</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36">
        <v>78</v>
      </c>
      <c r="B533" s="237" t="s">
        <v>1199</v>
      </c>
      <c r="C533" s="254" t="s">
        <v>1200</v>
      </c>
      <c r="D533" s="238" t="s">
        <v>290</v>
      </c>
      <c r="E533" s="239">
        <v>75.783500000000004</v>
      </c>
      <c r="F533" s="240"/>
      <c r="G533" s="241">
        <f>ROUND(E533*F533,2)</f>
        <v>0</v>
      </c>
      <c r="H533" s="240"/>
      <c r="I533" s="241">
        <f>ROUND(E533*H533,2)</f>
        <v>0</v>
      </c>
      <c r="J533" s="240"/>
      <c r="K533" s="241">
        <f>ROUND(E533*J533,2)</f>
        <v>0</v>
      </c>
      <c r="L533" s="241">
        <v>15</v>
      </c>
      <c r="M533" s="241">
        <f>G533*(1+L533/100)</f>
        <v>0</v>
      </c>
      <c r="N533" s="239">
        <v>2.0000000000000002E-5</v>
      </c>
      <c r="O533" s="239">
        <f>ROUND(E533*N533,2)</f>
        <v>0</v>
      </c>
      <c r="P533" s="239">
        <v>0</v>
      </c>
      <c r="Q533" s="239">
        <f>ROUND(E533*P533,2)</f>
        <v>0</v>
      </c>
      <c r="R533" s="241" t="s">
        <v>1179</v>
      </c>
      <c r="S533" s="241" t="s">
        <v>206</v>
      </c>
      <c r="T533" s="242" t="s">
        <v>206</v>
      </c>
      <c r="U533" s="224">
        <v>0</v>
      </c>
      <c r="V533" s="224">
        <f>ROUND(E533*U533,2)</f>
        <v>0</v>
      </c>
      <c r="W533" s="224"/>
      <c r="X533" s="224" t="s">
        <v>1180</v>
      </c>
      <c r="Y533" s="224" t="s">
        <v>209</v>
      </c>
      <c r="Z533" s="214"/>
      <c r="AA533" s="214"/>
      <c r="AB533" s="214"/>
      <c r="AC533" s="214"/>
      <c r="AD533" s="214"/>
      <c r="AE533" s="214"/>
      <c r="AF533" s="214"/>
      <c r="AG533" s="214" t="s">
        <v>1181</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2" x14ac:dyDescent="0.2">
      <c r="A534" s="221"/>
      <c r="B534" s="222"/>
      <c r="C534" s="266" t="s">
        <v>1201</v>
      </c>
      <c r="D534" s="262"/>
      <c r="E534" s="263">
        <v>68.89</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268</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75" t="s">
        <v>1202</v>
      </c>
      <c r="D535" s="267"/>
      <c r="E535" s="268">
        <v>6.89</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268</v>
      </c>
      <c r="AH535" s="214">
        <v>4</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36">
        <v>79</v>
      </c>
      <c r="B536" s="237" t="s">
        <v>1203</v>
      </c>
      <c r="C536" s="254" t="s">
        <v>1204</v>
      </c>
      <c r="D536" s="238" t="s">
        <v>530</v>
      </c>
      <c r="E536" s="239">
        <v>1.5980000000000001E-2</v>
      </c>
      <c r="F536" s="240"/>
      <c r="G536" s="241">
        <f>ROUND(E536*F536,2)</f>
        <v>0</v>
      </c>
      <c r="H536" s="240"/>
      <c r="I536" s="241">
        <f>ROUND(E536*H536,2)</f>
        <v>0</v>
      </c>
      <c r="J536" s="240"/>
      <c r="K536" s="241">
        <f>ROUND(E536*J536,2)</f>
        <v>0</v>
      </c>
      <c r="L536" s="241">
        <v>15</v>
      </c>
      <c r="M536" s="241">
        <f>G536*(1+L536/100)</f>
        <v>0</v>
      </c>
      <c r="N536" s="239">
        <v>0</v>
      </c>
      <c r="O536" s="239">
        <f>ROUND(E536*N536,2)</f>
        <v>0</v>
      </c>
      <c r="P536" s="239">
        <v>0</v>
      </c>
      <c r="Q536" s="239">
        <f>ROUND(E536*P536,2)</f>
        <v>0</v>
      </c>
      <c r="R536" s="241" t="s">
        <v>539</v>
      </c>
      <c r="S536" s="241" t="s">
        <v>206</v>
      </c>
      <c r="T536" s="242" t="s">
        <v>206</v>
      </c>
      <c r="U536" s="224">
        <v>1.6850000000000001</v>
      </c>
      <c r="V536" s="224">
        <f>ROUND(E536*U536,2)</f>
        <v>0.03</v>
      </c>
      <c r="W536" s="224"/>
      <c r="X536" s="224" t="s">
        <v>1205</v>
      </c>
      <c r="Y536" s="224" t="s">
        <v>209</v>
      </c>
      <c r="Z536" s="214"/>
      <c r="AA536" s="214"/>
      <c r="AB536" s="214"/>
      <c r="AC536" s="214"/>
      <c r="AD536" s="214"/>
      <c r="AE536" s="214"/>
      <c r="AF536" s="214"/>
      <c r="AG536" s="214" t="s">
        <v>1206</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2" x14ac:dyDescent="0.2">
      <c r="A537" s="221"/>
      <c r="B537" s="222"/>
      <c r="C537" s="265" t="s">
        <v>584</v>
      </c>
      <c r="D537" s="264"/>
      <c r="E537" s="264"/>
      <c r="F537" s="264"/>
      <c r="G537" s="26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266</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x14ac:dyDescent="0.2">
      <c r="A538" s="229" t="s">
        <v>201</v>
      </c>
      <c r="B538" s="230" t="s">
        <v>110</v>
      </c>
      <c r="C538" s="253" t="s">
        <v>111</v>
      </c>
      <c r="D538" s="231"/>
      <c r="E538" s="232"/>
      <c r="F538" s="233"/>
      <c r="G538" s="233">
        <f>SUMIF(AG539:AG596,"&lt;&gt;NOR",G539:G596)</f>
        <v>0</v>
      </c>
      <c r="H538" s="233"/>
      <c r="I538" s="233">
        <f>SUM(I539:I596)</f>
        <v>0</v>
      </c>
      <c r="J538" s="233"/>
      <c r="K538" s="233">
        <f>SUM(K539:K596)</f>
        <v>0</v>
      </c>
      <c r="L538" s="233"/>
      <c r="M538" s="233">
        <f>SUM(M539:M596)</f>
        <v>0</v>
      </c>
      <c r="N538" s="232"/>
      <c r="O538" s="232">
        <f>SUM(O539:O596)</f>
        <v>0.38</v>
      </c>
      <c r="P538" s="232"/>
      <c r="Q538" s="232">
        <f>SUM(Q539:Q596)</f>
        <v>0</v>
      </c>
      <c r="R538" s="233"/>
      <c r="S538" s="233"/>
      <c r="T538" s="234"/>
      <c r="U538" s="228"/>
      <c r="V538" s="228">
        <f>SUM(V539:V596)</f>
        <v>23.47</v>
      </c>
      <c r="W538" s="228"/>
      <c r="X538" s="228"/>
      <c r="Y538" s="228"/>
      <c r="AG538" t="s">
        <v>202</v>
      </c>
    </row>
    <row r="539" spans="1:60" outlineLevel="1" x14ac:dyDescent="0.2">
      <c r="A539" s="236">
        <v>80</v>
      </c>
      <c r="B539" s="237" t="s">
        <v>1207</v>
      </c>
      <c r="C539" s="254" t="s">
        <v>1208</v>
      </c>
      <c r="D539" s="238" t="s">
        <v>290</v>
      </c>
      <c r="E539" s="239">
        <v>2.3039999999999998</v>
      </c>
      <c r="F539" s="240"/>
      <c r="G539" s="241">
        <f>ROUND(E539*F539,2)</f>
        <v>0</v>
      </c>
      <c r="H539" s="240"/>
      <c r="I539" s="241">
        <f>ROUND(E539*H539,2)</f>
        <v>0</v>
      </c>
      <c r="J539" s="240"/>
      <c r="K539" s="241">
        <f>ROUND(E539*J539,2)</f>
        <v>0</v>
      </c>
      <c r="L539" s="241">
        <v>15</v>
      </c>
      <c r="M539" s="241">
        <f>G539*(1+L539/100)</f>
        <v>0</v>
      </c>
      <c r="N539" s="239">
        <v>2.3000000000000001E-4</v>
      </c>
      <c r="O539" s="239">
        <f>ROUND(E539*N539,2)</f>
        <v>0</v>
      </c>
      <c r="P539" s="239">
        <v>0</v>
      </c>
      <c r="Q539" s="239">
        <f>ROUND(E539*P539,2)</f>
        <v>0</v>
      </c>
      <c r="R539" s="241" t="s">
        <v>1209</v>
      </c>
      <c r="S539" s="241" t="s">
        <v>206</v>
      </c>
      <c r="T539" s="242" t="s">
        <v>206</v>
      </c>
      <c r="U539" s="224">
        <v>0.18099999999999999</v>
      </c>
      <c r="V539" s="224">
        <f>ROUND(E539*U539,2)</f>
        <v>0.42</v>
      </c>
      <c r="W539" s="224"/>
      <c r="X539" s="224" t="s">
        <v>263</v>
      </c>
      <c r="Y539" s="224" t="s">
        <v>209</v>
      </c>
      <c r="Z539" s="214"/>
      <c r="AA539" s="214"/>
      <c r="AB539" s="214"/>
      <c r="AC539" s="214"/>
      <c r="AD539" s="214"/>
      <c r="AE539" s="214"/>
      <c r="AF539" s="214"/>
      <c r="AG539" s="214" t="s">
        <v>264</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2" x14ac:dyDescent="0.2">
      <c r="A540" s="221"/>
      <c r="B540" s="222"/>
      <c r="C540" s="266" t="s">
        <v>1191</v>
      </c>
      <c r="D540" s="262"/>
      <c r="E540" s="263"/>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268</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6" t="s">
        <v>1197</v>
      </c>
      <c r="D541" s="262"/>
      <c r="E541" s="263"/>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268</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6" t="s">
        <v>1198</v>
      </c>
      <c r="D542" s="262"/>
      <c r="E542" s="263">
        <v>2.2999999999999998</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268</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36">
        <v>81</v>
      </c>
      <c r="B543" s="237" t="s">
        <v>1210</v>
      </c>
      <c r="C543" s="254" t="s">
        <v>1211</v>
      </c>
      <c r="D543" s="238" t="s">
        <v>290</v>
      </c>
      <c r="E543" s="239">
        <v>15.19</v>
      </c>
      <c r="F543" s="240"/>
      <c r="G543" s="241">
        <f>ROUND(E543*F543,2)</f>
        <v>0</v>
      </c>
      <c r="H543" s="240"/>
      <c r="I543" s="241">
        <f>ROUND(E543*H543,2)</f>
        <v>0</v>
      </c>
      <c r="J543" s="240"/>
      <c r="K543" s="241">
        <f>ROUND(E543*J543,2)</f>
        <v>0</v>
      </c>
      <c r="L543" s="241">
        <v>15</v>
      </c>
      <c r="M543" s="241">
        <f>G543*(1+L543/100)</f>
        <v>0</v>
      </c>
      <c r="N543" s="239">
        <v>0</v>
      </c>
      <c r="O543" s="239">
        <f>ROUND(E543*N543,2)</f>
        <v>0</v>
      </c>
      <c r="P543" s="239">
        <v>0</v>
      </c>
      <c r="Q543" s="239">
        <f>ROUND(E543*P543,2)</f>
        <v>0</v>
      </c>
      <c r="R543" s="241" t="s">
        <v>1209</v>
      </c>
      <c r="S543" s="241" t="s">
        <v>206</v>
      </c>
      <c r="T543" s="242" t="s">
        <v>206</v>
      </c>
      <c r="U543" s="224">
        <v>0.15</v>
      </c>
      <c r="V543" s="224">
        <f>ROUND(E543*U543,2)</f>
        <v>2.2799999999999998</v>
      </c>
      <c r="W543" s="224"/>
      <c r="X543" s="224" t="s">
        <v>263</v>
      </c>
      <c r="Y543" s="224" t="s">
        <v>209</v>
      </c>
      <c r="Z543" s="214"/>
      <c r="AA543" s="214"/>
      <c r="AB543" s="214"/>
      <c r="AC543" s="214"/>
      <c r="AD543" s="214"/>
      <c r="AE543" s="214"/>
      <c r="AF543" s="214"/>
      <c r="AG543" s="214" t="s">
        <v>264</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2" x14ac:dyDescent="0.2">
      <c r="A544" s="221"/>
      <c r="B544" s="222"/>
      <c r="C544" s="266" t="s">
        <v>812</v>
      </c>
      <c r="D544" s="262"/>
      <c r="E544" s="263"/>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268</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6" t="s">
        <v>1072</v>
      </c>
      <c r="D545" s="262"/>
      <c r="E545" s="263"/>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268</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6" t="s">
        <v>1073</v>
      </c>
      <c r="D546" s="262"/>
      <c r="E546" s="263">
        <v>15.19</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268</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36">
        <v>82</v>
      </c>
      <c r="B547" s="237" t="s">
        <v>1212</v>
      </c>
      <c r="C547" s="254" t="s">
        <v>1213</v>
      </c>
      <c r="D547" s="238" t="s">
        <v>290</v>
      </c>
      <c r="E547" s="239">
        <v>27.26</v>
      </c>
      <c r="F547" s="240"/>
      <c r="G547" s="241">
        <f>ROUND(E547*F547,2)</f>
        <v>0</v>
      </c>
      <c r="H547" s="240"/>
      <c r="I547" s="241">
        <f>ROUND(E547*H547,2)</f>
        <v>0</v>
      </c>
      <c r="J547" s="240"/>
      <c r="K547" s="241">
        <f>ROUND(E547*J547,2)</f>
        <v>0</v>
      </c>
      <c r="L547" s="241">
        <v>15</v>
      </c>
      <c r="M547" s="241">
        <f>G547*(1+L547/100)</f>
        <v>0</v>
      </c>
      <c r="N547" s="239">
        <v>3.0000000000000001E-3</v>
      </c>
      <c r="O547" s="239">
        <f>ROUND(E547*N547,2)</f>
        <v>0.08</v>
      </c>
      <c r="P547" s="239">
        <v>0</v>
      </c>
      <c r="Q547" s="239">
        <f>ROUND(E547*P547,2)</f>
        <v>0</v>
      </c>
      <c r="R547" s="241" t="s">
        <v>1209</v>
      </c>
      <c r="S547" s="241" t="s">
        <v>206</v>
      </c>
      <c r="T547" s="242" t="s">
        <v>206</v>
      </c>
      <c r="U547" s="224">
        <v>0.28000000000000003</v>
      </c>
      <c r="V547" s="224">
        <f>ROUND(E547*U547,2)</f>
        <v>7.63</v>
      </c>
      <c r="W547" s="224"/>
      <c r="X547" s="224" t="s">
        <v>263</v>
      </c>
      <c r="Y547" s="224" t="s">
        <v>209</v>
      </c>
      <c r="Z547" s="214"/>
      <c r="AA547" s="214"/>
      <c r="AB547" s="214"/>
      <c r="AC547" s="214"/>
      <c r="AD547" s="214"/>
      <c r="AE547" s="214"/>
      <c r="AF547" s="214"/>
      <c r="AG547" s="214" t="s">
        <v>264</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55" t="s">
        <v>1214</v>
      </c>
      <c r="D548" s="243"/>
      <c r="E548" s="243"/>
      <c r="F548" s="243"/>
      <c r="G548" s="243"/>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212</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44" t="str">
        <f>C548</f>
        <v>Očištění povrchu stěny od prachu, nařezání izolačních desek na požadovaný rozměr, nanesení lepicího tmelu, osazení desek.</v>
      </c>
      <c r="BB548" s="214"/>
      <c r="BC548" s="214"/>
      <c r="BD548" s="214"/>
      <c r="BE548" s="214"/>
      <c r="BF548" s="214"/>
      <c r="BG548" s="214"/>
      <c r="BH548" s="214"/>
    </row>
    <row r="549" spans="1:60" outlineLevel="2" x14ac:dyDescent="0.2">
      <c r="A549" s="221"/>
      <c r="B549" s="222"/>
      <c r="C549" s="266" t="s">
        <v>1191</v>
      </c>
      <c r="D549" s="262"/>
      <c r="E549" s="263"/>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268</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6" t="s">
        <v>1215</v>
      </c>
      <c r="D550" s="262"/>
      <c r="E550" s="263"/>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268</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6" t="s">
        <v>1216</v>
      </c>
      <c r="D551" s="262"/>
      <c r="E551" s="263">
        <v>8.26</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268</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6" t="s">
        <v>1217</v>
      </c>
      <c r="D552" s="262"/>
      <c r="E552" s="263">
        <v>19</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268</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36">
        <v>83</v>
      </c>
      <c r="B553" s="237" t="s">
        <v>1218</v>
      </c>
      <c r="C553" s="254" t="s">
        <v>1213</v>
      </c>
      <c r="D553" s="238" t="s">
        <v>290</v>
      </c>
      <c r="E553" s="239">
        <v>2.456</v>
      </c>
      <c r="F553" s="240"/>
      <c r="G553" s="241">
        <f>ROUND(E553*F553,2)</f>
        <v>0</v>
      </c>
      <c r="H553" s="240"/>
      <c r="I553" s="241">
        <f>ROUND(E553*H553,2)</f>
        <v>0</v>
      </c>
      <c r="J553" s="240"/>
      <c r="K553" s="241">
        <f>ROUND(E553*J553,2)</f>
        <v>0</v>
      </c>
      <c r="L553" s="241">
        <v>15</v>
      </c>
      <c r="M553" s="241">
        <f>G553*(1+L553/100)</f>
        <v>0</v>
      </c>
      <c r="N553" s="239">
        <v>2.9399999999999999E-3</v>
      </c>
      <c r="O553" s="239">
        <f>ROUND(E553*N553,2)</f>
        <v>0.01</v>
      </c>
      <c r="P553" s="239">
        <v>0</v>
      </c>
      <c r="Q553" s="239">
        <f>ROUND(E553*P553,2)</f>
        <v>0</v>
      </c>
      <c r="R553" s="241" t="s">
        <v>1209</v>
      </c>
      <c r="S553" s="241" t="s">
        <v>206</v>
      </c>
      <c r="T553" s="242" t="s">
        <v>206</v>
      </c>
      <c r="U553" s="224">
        <v>0.28000000000000003</v>
      </c>
      <c r="V553" s="224">
        <f>ROUND(E553*U553,2)</f>
        <v>0.69</v>
      </c>
      <c r="W553" s="224"/>
      <c r="X553" s="224" t="s">
        <v>263</v>
      </c>
      <c r="Y553" s="224" t="s">
        <v>209</v>
      </c>
      <c r="Z553" s="214"/>
      <c r="AA553" s="214"/>
      <c r="AB553" s="214"/>
      <c r="AC553" s="214"/>
      <c r="AD553" s="214"/>
      <c r="AE553" s="214"/>
      <c r="AF553" s="214"/>
      <c r="AG553" s="214" t="s">
        <v>264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55" t="s">
        <v>1214</v>
      </c>
      <c r="D554" s="243"/>
      <c r="E554" s="243"/>
      <c r="F554" s="243"/>
      <c r="G554" s="243"/>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212</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44" t="str">
        <f>C554</f>
        <v>Očištění povrchu stěny od prachu, nařezání izolačních desek na požadovaný rozměr, nanesení lepicího tmelu, osazení desek.</v>
      </c>
      <c r="BB554" s="214"/>
      <c r="BC554" s="214"/>
      <c r="BD554" s="214"/>
      <c r="BE554" s="214"/>
      <c r="BF554" s="214"/>
      <c r="BG554" s="214"/>
      <c r="BH554" s="214"/>
    </row>
    <row r="555" spans="1:60" outlineLevel="2" x14ac:dyDescent="0.2">
      <c r="A555" s="221"/>
      <c r="B555" s="222"/>
      <c r="C555" s="266" t="s">
        <v>812</v>
      </c>
      <c r="D555" s="262"/>
      <c r="E555" s="263"/>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268</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6" t="s">
        <v>1025</v>
      </c>
      <c r="D556" s="262"/>
      <c r="E556" s="263"/>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268</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6" t="s">
        <v>1026</v>
      </c>
      <c r="D557" s="262"/>
      <c r="E557" s="263">
        <v>2.46</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268</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36">
        <v>84</v>
      </c>
      <c r="B558" s="237" t="s">
        <v>1219</v>
      </c>
      <c r="C558" s="254" t="s">
        <v>1220</v>
      </c>
      <c r="D558" s="238" t="s">
        <v>290</v>
      </c>
      <c r="E558" s="239">
        <v>66.590090000000004</v>
      </c>
      <c r="F558" s="240"/>
      <c r="G558" s="241">
        <f>ROUND(E558*F558,2)</f>
        <v>0</v>
      </c>
      <c r="H558" s="240"/>
      <c r="I558" s="241">
        <f>ROUND(E558*H558,2)</f>
        <v>0</v>
      </c>
      <c r="J558" s="240"/>
      <c r="K558" s="241">
        <f>ROUND(E558*J558,2)</f>
        <v>0</v>
      </c>
      <c r="L558" s="241">
        <v>15</v>
      </c>
      <c r="M558" s="241">
        <f>G558*(1+L558/100)</f>
        <v>0</v>
      </c>
      <c r="N558" s="239">
        <v>3.3E-4</v>
      </c>
      <c r="O558" s="239">
        <f>ROUND(E558*N558,2)</f>
        <v>0.02</v>
      </c>
      <c r="P558" s="239">
        <v>0</v>
      </c>
      <c r="Q558" s="239">
        <f>ROUND(E558*P558,2)</f>
        <v>0</v>
      </c>
      <c r="R558" s="241" t="s">
        <v>1209</v>
      </c>
      <c r="S558" s="241" t="s">
        <v>206</v>
      </c>
      <c r="T558" s="242" t="s">
        <v>206</v>
      </c>
      <c r="U558" s="224">
        <v>0.16</v>
      </c>
      <c r="V558" s="224">
        <f>ROUND(E558*U558,2)</f>
        <v>10.65</v>
      </c>
      <c r="W558" s="224"/>
      <c r="X558" s="224" t="s">
        <v>263</v>
      </c>
      <c r="Y558" s="224" t="s">
        <v>209</v>
      </c>
      <c r="Z558" s="214"/>
      <c r="AA558" s="214"/>
      <c r="AB558" s="214"/>
      <c r="AC558" s="214"/>
      <c r="AD558" s="214"/>
      <c r="AE558" s="214"/>
      <c r="AF558" s="214"/>
      <c r="AG558" s="214" t="s">
        <v>264</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2" x14ac:dyDescent="0.2">
      <c r="A559" s="221"/>
      <c r="B559" s="222"/>
      <c r="C559" s="255" t="s">
        <v>1221</v>
      </c>
      <c r="D559" s="243"/>
      <c r="E559" s="243"/>
      <c r="F559" s="243"/>
      <c r="G559" s="243"/>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212</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6" t="s">
        <v>1191</v>
      </c>
      <c r="D560" s="262"/>
      <c r="E560" s="263"/>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268</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6" t="s">
        <v>1192</v>
      </c>
      <c r="D561" s="262"/>
      <c r="E561" s="263"/>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268</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6" t="s">
        <v>1193</v>
      </c>
      <c r="D562" s="262"/>
      <c r="E562" s="263">
        <v>51.18</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268</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6" t="s">
        <v>1194</v>
      </c>
      <c r="D563" s="262"/>
      <c r="E563" s="263"/>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268</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6" t="s">
        <v>1195</v>
      </c>
      <c r="D564" s="262"/>
      <c r="E564" s="263">
        <v>7.51</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268</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6" t="s">
        <v>1196</v>
      </c>
      <c r="D565" s="262"/>
      <c r="E565" s="263">
        <v>7.9</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268</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ht="22.5" outlineLevel="1" x14ac:dyDescent="0.2">
      <c r="A566" s="236">
        <v>85</v>
      </c>
      <c r="B566" s="237" t="s">
        <v>1222</v>
      </c>
      <c r="C566" s="254" t="s">
        <v>1223</v>
      </c>
      <c r="D566" s="238" t="s">
        <v>290</v>
      </c>
      <c r="E566" s="239">
        <v>15.19</v>
      </c>
      <c r="F566" s="240"/>
      <c r="G566" s="241">
        <f>ROUND(E566*F566,2)</f>
        <v>0</v>
      </c>
      <c r="H566" s="240"/>
      <c r="I566" s="241">
        <f>ROUND(E566*H566,2)</f>
        <v>0</v>
      </c>
      <c r="J566" s="240"/>
      <c r="K566" s="241">
        <f>ROUND(E566*J566,2)</f>
        <v>0</v>
      </c>
      <c r="L566" s="241">
        <v>15</v>
      </c>
      <c r="M566" s="241">
        <f>G566*(1+L566/100)</f>
        <v>0</v>
      </c>
      <c r="N566" s="239">
        <v>1.0000000000000001E-5</v>
      </c>
      <c r="O566" s="239">
        <f>ROUND(E566*N566,2)</f>
        <v>0</v>
      </c>
      <c r="P566" s="239">
        <v>0</v>
      </c>
      <c r="Q566" s="239">
        <f>ROUND(E566*P566,2)</f>
        <v>0</v>
      </c>
      <c r="R566" s="241" t="s">
        <v>1209</v>
      </c>
      <c r="S566" s="241" t="s">
        <v>206</v>
      </c>
      <c r="T566" s="242" t="s">
        <v>206</v>
      </c>
      <c r="U566" s="224">
        <v>7.0000000000000007E-2</v>
      </c>
      <c r="V566" s="224">
        <f>ROUND(E566*U566,2)</f>
        <v>1.06</v>
      </c>
      <c r="W566" s="224"/>
      <c r="X566" s="224" t="s">
        <v>263</v>
      </c>
      <c r="Y566" s="224" t="s">
        <v>209</v>
      </c>
      <c r="Z566" s="214"/>
      <c r="AA566" s="214"/>
      <c r="AB566" s="214"/>
      <c r="AC566" s="214"/>
      <c r="AD566" s="214"/>
      <c r="AE566" s="214"/>
      <c r="AF566" s="214"/>
      <c r="AG566" s="214" t="s">
        <v>264</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2" x14ac:dyDescent="0.2">
      <c r="A567" s="221"/>
      <c r="B567" s="222"/>
      <c r="C567" s="266" t="s">
        <v>1224</v>
      </c>
      <c r="D567" s="262"/>
      <c r="E567" s="263">
        <v>15.19</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268</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ht="22.5" outlineLevel="1" x14ac:dyDescent="0.2">
      <c r="A568" s="236">
        <v>86</v>
      </c>
      <c r="B568" s="237" t="s">
        <v>1225</v>
      </c>
      <c r="C568" s="254" t="s">
        <v>1226</v>
      </c>
      <c r="D568" s="238" t="s">
        <v>261</v>
      </c>
      <c r="E568" s="239">
        <v>0.47849000000000003</v>
      </c>
      <c r="F568" s="240"/>
      <c r="G568" s="241">
        <f>ROUND(E568*F568,2)</f>
        <v>0</v>
      </c>
      <c r="H568" s="240"/>
      <c r="I568" s="241">
        <f>ROUND(E568*H568,2)</f>
        <v>0</v>
      </c>
      <c r="J568" s="240"/>
      <c r="K568" s="241">
        <f>ROUND(E568*J568,2)</f>
        <v>0</v>
      </c>
      <c r="L568" s="241">
        <v>15</v>
      </c>
      <c r="M568" s="241">
        <f>G568*(1+L568/100)</f>
        <v>0</v>
      </c>
      <c r="N568" s="239">
        <v>0.03</v>
      </c>
      <c r="O568" s="239">
        <f>ROUND(E568*N568,2)</f>
        <v>0.01</v>
      </c>
      <c r="P568" s="239">
        <v>0</v>
      </c>
      <c r="Q568" s="239">
        <f>ROUND(E568*P568,2)</f>
        <v>0</v>
      </c>
      <c r="R568" s="241" t="s">
        <v>1179</v>
      </c>
      <c r="S568" s="241" t="s">
        <v>206</v>
      </c>
      <c r="T568" s="242" t="s">
        <v>206</v>
      </c>
      <c r="U568" s="224">
        <v>0</v>
      </c>
      <c r="V568" s="224">
        <f>ROUND(E568*U568,2)</f>
        <v>0</v>
      </c>
      <c r="W568" s="224"/>
      <c r="X568" s="224" t="s">
        <v>1180</v>
      </c>
      <c r="Y568" s="224" t="s">
        <v>209</v>
      </c>
      <c r="Z568" s="214"/>
      <c r="AA568" s="214"/>
      <c r="AB568" s="214"/>
      <c r="AC568" s="214"/>
      <c r="AD568" s="214"/>
      <c r="AE568" s="214"/>
      <c r="AF568" s="214"/>
      <c r="AG568" s="214" t="s">
        <v>1181</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2" x14ac:dyDescent="0.2">
      <c r="A569" s="221"/>
      <c r="B569" s="222"/>
      <c r="C569" s="266" t="s">
        <v>812</v>
      </c>
      <c r="D569" s="262"/>
      <c r="E569" s="263"/>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268</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6" t="s">
        <v>1072</v>
      </c>
      <c r="D570" s="262"/>
      <c r="E570" s="263"/>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268</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6" t="s">
        <v>1227</v>
      </c>
      <c r="D571" s="262"/>
      <c r="E571" s="263">
        <v>0.46</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268</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75" t="s">
        <v>1228</v>
      </c>
      <c r="D572" s="267"/>
      <c r="E572" s="268">
        <v>0.02</v>
      </c>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268</v>
      </c>
      <c r="AH572" s="214">
        <v>4</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ht="33.75" outlineLevel="1" x14ac:dyDescent="0.2">
      <c r="A573" s="236">
        <v>87</v>
      </c>
      <c r="B573" s="237" t="s">
        <v>1229</v>
      </c>
      <c r="C573" s="254" t="s">
        <v>1230</v>
      </c>
      <c r="D573" s="238" t="s">
        <v>290</v>
      </c>
      <c r="E573" s="239">
        <v>31.201799999999999</v>
      </c>
      <c r="F573" s="240"/>
      <c r="G573" s="241">
        <f>ROUND(E573*F573,2)</f>
        <v>0</v>
      </c>
      <c r="H573" s="240"/>
      <c r="I573" s="241">
        <f>ROUND(E573*H573,2)</f>
        <v>0</v>
      </c>
      <c r="J573" s="240"/>
      <c r="K573" s="241">
        <f>ROUND(E573*J573,2)</f>
        <v>0</v>
      </c>
      <c r="L573" s="241">
        <v>15</v>
      </c>
      <c r="M573" s="241">
        <f>G573*(1+L573/100)</f>
        <v>0</v>
      </c>
      <c r="N573" s="239">
        <v>2.0999999999999999E-3</v>
      </c>
      <c r="O573" s="239">
        <f>ROUND(E573*N573,2)</f>
        <v>7.0000000000000007E-2</v>
      </c>
      <c r="P573" s="239">
        <v>0</v>
      </c>
      <c r="Q573" s="239">
        <f>ROUND(E573*P573,2)</f>
        <v>0</v>
      </c>
      <c r="R573" s="241" t="s">
        <v>1179</v>
      </c>
      <c r="S573" s="241" t="s">
        <v>206</v>
      </c>
      <c r="T573" s="242" t="s">
        <v>206</v>
      </c>
      <c r="U573" s="224">
        <v>0</v>
      </c>
      <c r="V573" s="224">
        <f>ROUND(E573*U573,2)</f>
        <v>0</v>
      </c>
      <c r="W573" s="224"/>
      <c r="X573" s="224" t="s">
        <v>1180</v>
      </c>
      <c r="Y573" s="224" t="s">
        <v>209</v>
      </c>
      <c r="Z573" s="214"/>
      <c r="AA573" s="214"/>
      <c r="AB573" s="214"/>
      <c r="AC573" s="214"/>
      <c r="AD573" s="214"/>
      <c r="AE573" s="214"/>
      <c r="AF573" s="214"/>
      <c r="AG573" s="214" t="s">
        <v>1181</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66" t="s">
        <v>1191</v>
      </c>
      <c r="D574" s="262"/>
      <c r="E574" s="263"/>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268</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6" t="s">
        <v>1215</v>
      </c>
      <c r="D575" s="262"/>
      <c r="E575" s="263"/>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268</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6" t="s">
        <v>1216</v>
      </c>
      <c r="D576" s="262"/>
      <c r="E576" s="263">
        <v>8.26</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268</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6" t="s">
        <v>1217</v>
      </c>
      <c r="D577" s="262"/>
      <c r="E577" s="263">
        <v>19</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268</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6" t="s">
        <v>812</v>
      </c>
      <c r="D578" s="262"/>
      <c r="E578" s="263"/>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268</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6" t="s">
        <v>1025</v>
      </c>
      <c r="D579" s="262"/>
      <c r="E579" s="263"/>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268</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6" t="s">
        <v>1026</v>
      </c>
      <c r="D580" s="262"/>
      <c r="E580" s="263">
        <v>2.46</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268</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75" t="s">
        <v>1228</v>
      </c>
      <c r="D581" s="267"/>
      <c r="E581" s="268">
        <v>1.49</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268</v>
      </c>
      <c r="AH581" s="214">
        <v>4</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ht="22.5" outlineLevel="1" x14ac:dyDescent="0.2">
      <c r="A582" s="236">
        <v>88</v>
      </c>
      <c r="B582" s="237" t="s">
        <v>1231</v>
      </c>
      <c r="C582" s="254" t="s">
        <v>1232</v>
      </c>
      <c r="D582" s="238" t="s">
        <v>290</v>
      </c>
      <c r="E582" s="239">
        <v>53.738669999999999</v>
      </c>
      <c r="F582" s="240"/>
      <c r="G582" s="241">
        <f>ROUND(E582*F582,2)</f>
        <v>0</v>
      </c>
      <c r="H582" s="240"/>
      <c r="I582" s="241">
        <f>ROUND(E582*H582,2)</f>
        <v>0</v>
      </c>
      <c r="J582" s="240"/>
      <c r="K582" s="241">
        <f>ROUND(E582*J582,2)</f>
        <v>0</v>
      </c>
      <c r="L582" s="241">
        <v>15</v>
      </c>
      <c r="M582" s="241">
        <f>G582*(1+L582/100)</f>
        <v>0</v>
      </c>
      <c r="N582" s="239">
        <v>2.3999999999999998E-3</v>
      </c>
      <c r="O582" s="239">
        <f>ROUND(E582*N582,2)</f>
        <v>0.13</v>
      </c>
      <c r="P582" s="239">
        <v>0</v>
      </c>
      <c r="Q582" s="239">
        <f>ROUND(E582*P582,2)</f>
        <v>0</v>
      </c>
      <c r="R582" s="241" t="s">
        <v>1179</v>
      </c>
      <c r="S582" s="241" t="s">
        <v>1233</v>
      </c>
      <c r="T582" s="242" t="s">
        <v>1234</v>
      </c>
      <c r="U582" s="224">
        <v>0</v>
      </c>
      <c r="V582" s="224">
        <f>ROUND(E582*U582,2)</f>
        <v>0</v>
      </c>
      <c r="W582" s="224"/>
      <c r="X582" s="224" t="s">
        <v>1180</v>
      </c>
      <c r="Y582" s="224" t="s">
        <v>209</v>
      </c>
      <c r="Z582" s="214"/>
      <c r="AA582" s="214"/>
      <c r="AB582" s="214"/>
      <c r="AC582" s="214"/>
      <c r="AD582" s="214"/>
      <c r="AE582" s="214"/>
      <c r="AF582" s="214"/>
      <c r="AG582" s="214" t="s">
        <v>1181</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2" x14ac:dyDescent="0.2">
      <c r="A583" s="221"/>
      <c r="B583" s="222"/>
      <c r="C583" s="266" t="s">
        <v>1191</v>
      </c>
      <c r="D583" s="262"/>
      <c r="E583" s="263"/>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268</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6" t="s">
        <v>1192</v>
      </c>
      <c r="D584" s="262"/>
      <c r="E584" s="263"/>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268</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6" t="s">
        <v>1193</v>
      </c>
      <c r="D585" s="262"/>
      <c r="E585" s="263">
        <v>51.18</v>
      </c>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268</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75" t="s">
        <v>1228</v>
      </c>
      <c r="D586" s="267"/>
      <c r="E586" s="268">
        <v>2.56</v>
      </c>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268</v>
      </c>
      <c r="AH586" s="214">
        <v>4</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ht="22.5" outlineLevel="1" x14ac:dyDescent="0.2">
      <c r="A587" s="236">
        <v>89</v>
      </c>
      <c r="B587" s="237" t="s">
        <v>1235</v>
      </c>
      <c r="C587" s="254" t="s">
        <v>1236</v>
      </c>
      <c r="D587" s="238" t="s">
        <v>290</v>
      </c>
      <c r="E587" s="239">
        <v>18.60012</v>
      </c>
      <c r="F587" s="240"/>
      <c r="G587" s="241">
        <f>ROUND(E587*F587,2)</f>
        <v>0</v>
      </c>
      <c r="H587" s="240"/>
      <c r="I587" s="241">
        <f>ROUND(E587*H587,2)</f>
        <v>0</v>
      </c>
      <c r="J587" s="240"/>
      <c r="K587" s="241">
        <f>ROUND(E587*J587,2)</f>
        <v>0</v>
      </c>
      <c r="L587" s="241">
        <v>15</v>
      </c>
      <c r="M587" s="241">
        <f>G587*(1+L587/100)</f>
        <v>0</v>
      </c>
      <c r="N587" s="239">
        <v>3.0000000000000001E-3</v>
      </c>
      <c r="O587" s="239">
        <f>ROUND(E587*N587,2)</f>
        <v>0.06</v>
      </c>
      <c r="P587" s="239">
        <v>0</v>
      </c>
      <c r="Q587" s="239">
        <f>ROUND(E587*P587,2)</f>
        <v>0</v>
      </c>
      <c r="R587" s="241" t="s">
        <v>1179</v>
      </c>
      <c r="S587" s="241" t="s">
        <v>1233</v>
      </c>
      <c r="T587" s="242" t="s">
        <v>1234</v>
      </c>
      <c r="U587" s="224">
        <v>0</v>
      </c>
      <c r="V587" s="224">
        <f>ROUND(E587*U587,2)</f>
        <v>0</v>
      </c>
      <c r="W587" s="224"/>
      <c r="X587" s="224" t="s">
        <v>1180</v>
      </c>
      <c r="Y587" s="224" t="s">
        <v>209</v>
      </c>
      <c r="Z587" s="214"/>
      <c r="AA587" s="214"/>
      <c r="AB587" s="214"/>
      <c r="AC587" s="214"/>
      <c r="AD587" s="214"/>
      <c r="AE587" s="214"/>
      <c r="AF587" s="214"/>
      <c r="AG587" s="214" t="s">
        <v>1181</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2" x14ac:dyDescent="0.2">
      <c r="A588" s="221"/>
      <c r="B588" s="222"/>
      <c r="C588" s="266" t="s">
        <v>1191</v>
      </c>
      <c r="D588" s="262"/>
      <c r="E588" s="263"/>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268</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6" t="s">
        <v>1194</v>
      </c>
      <c r="D589" s="262"/>
      <c r="E589" s="263"/>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268</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6" t="s">
        <v>1195</v>
      </c>
      <c r="D590" s="262"/>
      <c r="E590" s="263">
        <v>7.51</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268</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6" t="s">
        <v>1196</v>
      </c>
      <c r="D591" s="262"/>
      <c r="E591" s="263">
        <v>7.9</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268</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6" t="s">
        <v>1197</v>
      </c>
      <c r="D592" s="262"/>
      <c r="E592" s="263"/>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268</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6" t="s">
        <v>1198</v>
      </c>
      <c r="D593" s="262"/>
      <c r="E593" s="263">
        <v>2.2999999999999998</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268</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75" t="s">
        <v>1228</v>
      </c>
      <c r="D594" s="267"/>
      <c r="E594" s="268">
        <v>0.89</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268</v>
      </c>
      <c r="AH594" s="214">
        <v>4</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1" x14ac:dyDescent="0.2">
      <c r="A595" s="236">
        <v>90</v>
      </c>
      <c r="B595" s="237" t="s">
        <v>1237</v>
      </c>
      <c r="C595" s="254" t="s">
        <v>1238</v>
      </c>
      <c r="D595" s="238" t="s">
        <v>530</v>
      </c>
      <c r="E595" s="239">
        <v>0.37630999999999998</v>
      </c>
      <c r="F595" s="240"/>
      <c r="G595" s="241">
        <f>ROUND(E595*F595,2)</f>
        <v>0</v>
      </c>
      <c r="H595" s="240"/>
      <c r="I595" s="241">
        <f>ROUND(E595*H595,2)</f>
        <v>0</v>
      </c>
      <c r="J595" s="240"/>
      <c r="K595" s="241">
        <f>ROUND(E595*J595,2)</f>
        <v>0</v>
      </c>
      <c r="L595" s="241">
        <v>15</v>
      </c>
      <c r="M595" s="241">
        <f>G595*(1+L595/100)</f>
        <v>0</v>
      </c>
      <c r="N595" s="239">
        <v>0</v>
      </c>
      <c r="O595" s="239">
        <f>ROUND(E595*N595,2)</f>
        <v>0</v>
      </c>
      <c r="P595" s="239">
        <v>0</v>
      </c>
      <c r="Q595" s="239">
        <f>ROUND(E595*P595,2)</f>
        <v>0</v>
      </c>
      <c r="R595" s="241" t="s">
        <v>1209</v>
      </c>
      <c r="S595" s="241" t="s">
        <v>206</v>
      </c>
      <c r="T595" s="242" t="s">
        <v>206</v>
      </c>
      <c r="U595" s="224">
        <v>1.966</v>
      </c>
      <c r="V595" s="224">
        <f>ROUND(E595*U595,2)</f>
        <v>0.74</v>
      </c>
      <c r="W595" s="224"/>
      <c r="X595" s="224" t="s">
        <v>1205</v>
      </c>
      <c r="Y595" s="224" t="s">
        <v>209</v>
      </c>
      <c r="Z595" s="214"/>
      <c r="AA595" s="214"/>
      <c r="AB595" s="214"/>
      <c r="AC595" s="214"/>
      <c r="AD595" s="214"/>
      <c r="AE595" s="214"/>
      <c r="AF595" s="214"/>
      <c r="AG595" s="214" t="s">
        <v>1206</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2" x14ac:dyDescent="0.2">
      <c r="A596" s="221"/>
      <c r="B596" s="222"/>
      <c r="C596" s="265" t="s">
        <v>584</v>
      </c>
      <c r="D596" s="264"/>
      <c r="E596" s="264"/>
      <c r="F596" s="264"/>
      <c r="G596" s="26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266</v>
      </c>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x14ac:dyDescent="0.2">
      <c r="A597" s="229" t="s">
        <v>201</v>
      </c>
      <c r="B597" s="230" t="s">
        <v>127</v>
      </c>
      <c r="C597" s="253" t="s">
        <v>128</v>
      </c>
      <c r="D597" s="231"/>
      <c r="E597" s="232"/>
      <c r="F597" s="233"/>
      <c r="G597" s="233">
        <f>SUMIF(AG598:AG717,"&lt;&gt;NOR",G598:G717)</f>
        <v>0</v>
      </c>
      <c r="H597" s="233"/>
      <c r="I597" s="233">
        <f>SUM(I598:I717)</f>
        <v>0</v>
      </c>
      <c r="J597" s="233"/>
      <c r="K597" s="233">
        <f>SUM(K598:K717)</f>
        <v>0</v>
      </c>
      <c r="L597" s="233"/>
      <c r="M597" s="233">
        <f>SUM(M598:M717)</f>
        <v>0</v>
      </c>
      <c r="N597" s="232"/>
      <c r="O597" s="232">
        <f>SUM(O598:O717)</f>
        <v>3.42</v>
      </c>
      <c r="P597" s="232"/>
      <c r="Q597" s="232">
        <f>SUM(Q598:Q717)</f>
        <v>0</v>
      </c>
      <c r="R597" s="233"/>
      <c r="S597" s="233"/>
      <c r="T597" s="234"/>
      <c r="U597" s="228"/>
      <c r="V597" s="228">
        <f>SUM(V598:V717)</f>
        <v>65.44</v>
      </c>
      <c r="W597" s="228"/>
      <c r="X597" s="228"/>
      <c r="Y597" s="228"/>
      <c r="AG597" t="s">
        <v>202</v>
      </c>
    </row>
    <row r="598" spans="1:60" ht="22.5" outlineLevel="1" x14ac:dyDescent="0.2">
      <c r="A598" s="236">
        <v>91</v>
      </c>
      <c r="B598" s="237" t="s">
        <v>1239</v>
      </c>
      <c r="C598" s="254" t="s">
        <v>1240</v>
      </c>
      <c r="D598" s="238" t="s">
        <v>350</v>
      </c>
      <c r="E598" s="239">
        <v>29.684999999999999</v>
      </c>
      <c r="F598" s="240"/>
      <c r="G598" s="241">
        <f>ROUND(E598*F598,2)</f>
        <v>0</v>
      </c>
      <c r="H598" s="240"/>
      <c r="I598" s="241">
        <f>ROUND(E598*H598,2)</f>
        <v>0</v>
      </c>
      <c r="J598" s="240"/>
      <c r="K598" s="241">
        <f>ROUND(E598*J598,2)</f>
        <v>0</v>
      </c>
      <c r="L598" s="241">
        <v>15</v>
      </c>
      <c r="M598" s="241">
        <f>G598*(1+L598/100)</f>
        <v>0</v>
      </c>
      <c r="N598" s="239">
        <v>9.8999999999999999E-4</v>
      </c>
      <c r="O598" s="239">
        <f>ROUND(E598*N598,2)</f>
        <v>0.03</v>
      </c>
      <c r="P598" s="239">
        <v>0</v>
      </c>
      <c r="Q598" s="239">
        <f>ROUND(E598*P598,2)</f>
        <v>0</v>
      </c>
      <c r="R598" s="241" t="s">
        <v>563</v>
      </c>
      <c r="S598" s="241" t="s">
        <v>206</v>
      </c>
      <c r="T598" s="242" t="s">
        <v>206</v>
      </c>
      <c r="U598" s="224">
        <v>0.26200000000000001</v>
      </c>
      <c r="V598" s="224">
        <f>ROUND(E598*U598,2)</f>
        <v>7.78</v>
      </c>
      <c r="W598" s="224"/>
      <c r="X598" s="224" t="s">
        <v>263</v>
      </c>
      <c r="Y598" s="224" t="s">
        <v>209</v>
      </c>
      <c r="Z598" s="214"/>
      <c r="AA598" s="214"/>
      <c r="AB598" s="214"/>
      <c r="AC598" s="214"/>
      <c r="AD598" s="214"/>
      <c r="AE598" s="214"/>
      <c r="AF598" s="214"/>
      <c r="AG598" s="214" t="s">
        <v>264</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2" x14ac:dyDescent="0.2">
      <c r="A599" s="221"/>
      <c r="B599" s="222"/>
      <c r="C599" s="266" t="s">
        <v>1241</v>
      </c>
      <c r="D599" s="262"/>
      <c r="E599" s="263"/>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268</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6" t="s">
        <v>1242</v>
      </c>
      <c r="D600" s="262"/>
      <c r="E600" s="263">
        <v>20.07</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268</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6" t="s">
        <v>1243</v>
      </c>
      <c r="D601" s="262"/>
      <c r="E601" s="263">
        <v>4</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268</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6" t="s">
        <v>1244</v>
      </c>
      <c r="D602" s="262"/>
      <c r="E602" s="263">
        <v>3.1</v>
      </c>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268</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6" t="s">
        <v>1245</v>
      </c>
      <c r="D603" s="262"/>
      <c r="E603" s="263">
        <v>2.52</v>
      </c>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268</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ht="33.75" outlineLevel="1" x14ac:dyDescent="0.2">
      <c r="A604" s="236">
        <v>92</v>
      </c>
      <c r="B604" s="237" t="s">
        <v>1246</v>
      </c>
      <c r="C604" s="254" t="s">
        <v>1247</v>
      </c>
      <c r="D604" s="238" t="s">
        <v>350</v>
      </c>
      <c r="E604" s="239">
        <v>6.25</v>
      </c>
      <c r="F604" s="240"/>
      <c r="G604" s="241">
        <f>ROUND(E604*F604,2)</f>
        <v>0</v>
      </c>
      <c r="H604" s="240"/>
      <c r="I604" s="241">
        <f>ROUND(E604*H604,2)</f>
        <v>0</v>
      </c>
      <c r="J604" s="240"/>
      <c r="K604" s="241">
        <f>ROUND(E604*J604,2)</f>
        <v>0</v>
      </c>
      <c r="L604" s="241">
        <v>15</v>
      </c>
      <c r="M604" s="241">
        <f>G604*(1+L604/100)</f>
        <v>0</v>
      </c>
      <c r="N604" s="239">
        <v>9.8999999999999999E-4</v>
      </c>
      <c r="O604" s="239">
        <f>ROUND(E604*N604,2)</f>
        <v>0.01</v>
      </c>
      <c r="P604" s="239">
        <v>0</v>
      </c>
      <c r="Q604" s="239">
        <f>ROUND(E604*P604,2)</f>
        <v>0</v>
      </c>
      <c r="R604" s="241" t="s">
        <v>563</v>
      </c>
      <c r="S604" s="241" t="s">
        <v>206</v>
      </c>
      <c r="T604" s="242" t="s">
        <v>206</v>
      </c>
      <c r="U604" s="224">
        <v>0.36099999999999999</v>
      </c>
      <c r="V604" s="224">
        <f>ROUND(E604*U604,2)</f>
        <v>2.2599999999999998</v>
      </c>
      <c r="W604" s="224"/>
      <c r="X604" s="224" t="s">
        <v>263</v>
      </c>
      <c r="Y604" s="224" t="s">
        <v>209</v>
      </c>
      <c r="Z604" s="214"/>
      <c r="AA604" s="214"/>
      <c r="AB604" s="214"/>
      <c r="AC604" s="214"/>
      <c r="AD604" s="214"/>
      <c r="AE604" s="214"/>
      <c r="AF604" s="214"/>
      <c r="AG604" s="214" t="s">
        <v>264</v>
      </c>
      <c r="AH604" s="214"/>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2" x14ac:dyDescent="0.2">
      <c r="A605" s="221"/>
      <c r="B605" s="222"/>
      <c r="C605" s="266" t="s">
        <v>1241</v>
      </c>
      <c r="D605" s="262"/>
      <c r="E605" s="263"/>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268</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6" t="s">
        <v>1248</v>
      </c>
      <c r="D606" s="262"/>
      <c r="E606" s="263">
        <v>4.05</v>
      </c>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268</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6" t="s">
        <v>1249</v>
      </c>
      <c r="D607" s="262"/>
      <c r="E607" s="263">
        <v>2.2000000000000002</v>
      </c>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268</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36">
        <v>93</v>
      </c>
      <c r="B608" s="237" t="s">
        <v>1250</v>
      </c>
      <c r="C608" s="254" t="s">
        <v>1251</v>
      </c>
      <c r="D608" s="238" t="s">
        <v>290</v>
      </c>
      <c r="E608" s="239">
        <v>68.894090000000006</v>
      </c>
      <c r="F608" s="240"/>
      <c r="G608" s="241">
        <f>ROUND(E608*F608,2)</f>
        <v>0</v>
      </c>
      <c r="H608" s="240"/>
      <c r="I608" s="241">
        <f>ROUND(E608*H608,2)</f>
        <v>0</v>
      </c>
      <c r="J608" s="240"/>
      <c r="K608" s="241">
        <f>ROUND(E608*J608,2)</f>
        <v>0</v>
      </c>
      <c r="L608" s="241">
        <v>15</v>
      </c>
      <c r="M608" s="241">
        <f>G608*(1+L608/100)</f>
        <v>0</v>
      </c>
      <c r="N608" s="239">
        <v>0</v>
      </c>
      <c r="O608" s="239">
        <f>ROUND(E608*N608,2)</f>
        <v>0</v>
      </c>
      <c r="P608" s="239">
        <v>0</v>
      </c>
      <c r="Q608" s="239">
        <f>ROUND(E608*P608,2)</f>
        <v>0</v>
      </c>
      <c r="R608" s="241" t="s">
        <v>563</v>
      </c>
      <c r="S608" s="241" t="s">
        <v>206</v>
      </c>
      <c r="T608" s="242" t="s">
        <v>206</v>
      </c>
      <c r="U608" s="224">
        <v>0.29199999999999998</v>
      </c>
      <c r="V608" s="224">
        <f>ROUND(E608*U608,2)</f>
        <v>20.12</v>
      </c>
      <c r="W608" s="224"/>
      <c r="X608" s="224" t="s">
        <v>263</v>
      </c>
      <c r="Y608" s="224" t="s">
        <v>209</v>
      </c>
      <c r="Z608" s="214"/>
      <c r="AA608" s="214"/>
      <c r="AB608" s="214"/>
      <c r="AC608" s="214"/>
      <c r="AD608" s="214"/>
      <c r="AE608" s="214"/>
      <c r="AF608" s="214"/>
      <c r="AG608" s="214" t="s">
        <v>264</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2" x14ac:dyDescent="0.2">
      <c r="A609" s="221"/>
      <c r="B609" s="222"/>
      <c r="C609" s="265" t="s">
        <v>1252</v>
      </c>
      <c r="D609" s="264"/>
      <c r="E609" s="264"/>
      <c r="F609" s="264"/>
      <c r="G609" s="26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266</v>
      </c>
      <c r="AH609" s="214"/>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2" x14ac:dyDescent="0.2">
      <c r="A610" s="221"/>
      <c r="B610" s="222"/>
      <c r="C610" s="266" t="s">
        <v>1191</v>
      </c>
      <c r="D610" s="262"/>
      <c r="E610" s="263"/>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268</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6" t="s">
        <v>1192</v>
      </c>
      <c r="D611" s="262"/>
      <c r="E611" s="263"/>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268</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6" t="s">
        <v>1193</v>
      </c>
      <c r="D612" s="262"/>
      <c r="E612" s="263">
        <v>51.18</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268</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6" t="s">
        <v>1194</v>
      </c>
      <c r="D613" s="262"/>
      <c r="E613" s="263"/>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268</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66" t="s">
        <v>1195</v>
      </c>
      <c r="D614" s="262"/>
      <c r="E614" s="263">
        <v>7.51</v>
      </c>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268</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66" t="s">
        <v>1196</v>
      </c>
      <c r="D615" s="262"/>
      <c r="E615" s="263">
        <v>7.9</v>
      </c>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268</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6" t="s">
        <v>1197</v>
      </c>
      <c r="D616" s="262"/>
      <c r="E616" s="263"/>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268</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66" t="s">
        <v>1198</v>
      </c>
      <c r="D617" s="262"/>
      <c r="E617" s="263">
        <v>2.2999999999999998</v>
      </c>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268</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36">
        <v>94</v>
      </c>
      <c r="B618" s="237" t="s">
        <v>1253</v>
      </c>
      <c r="C618" s="254" t="s">
        <v>1254</v>
      </c>
      <c r="D618" s="238" t="s">
        <v>290</v>
      </c>
      <c r="E618" s="239">
        <v>68.894090000000006</v>
      </c>
      <c r="F618" s="240"/>
      <c r="G618" s="241">
        <f>ROUND(E618*F618,2)</f>
        <v>0</v>
      </c>
      <c r="H618" s="240"/>
      <c r="I618" s="241">
        <f>ROUND(E618*H618,2)</f>
        <v>0</v>
      </c>
      <c r="J618" s="240"/>
      <c r="K618" s="241">
        <f>ROUND(E618*J618,2)</f>
        <v>0</v>
      </c>
      <c r="L618" s="241">
        <v>15</v>
      </c>
      <c r="M618" s="241">
        <f>G618*(1+L618/100)</f>
        <v>0</v>
      </c>
      <c r="N618" s="239">
        <v>0</v>
      </c>
      <c r="O618" s="239">
        <f>ROUND(E618*N618,2)</f>
        <v>0</v>
      </c>
      <c r="P618" s="239">
        <v>0</v>
      </c>
      <c r="Q618" s="239">
        <f>ROUND(E618*P618,2)</f>
        <v>0</v>
      </c>
      <c r="R618" s="241" t="s">
        <v>563</v>
      </c>
      <c r="S618" s="241" t="s">
        <v>206</v>
      </c>
      <c r="T618" s="242" t="s">
        <v>206</v>
      </c>
      <c r="U618" s="224">
        <v>5.5E-2</v>
      </c>
      <c r="V618" s="224">
        <f>ROUND(E618*U618,2)</f>
        <v>3.79</v>
      </c>
      <c r="W618" s="224"/>
      <c r="X618" s="224" t="s">
        <v>263</v>
      </c>
      <c r="Y618" s="224" t="s">
        <v>209</v>
      </c>
      <c r="Z618" s="214"/>
      <c r="AA618" s="214"/>
      <c r="AB618" s="214"/>
      <c r="AC618" s="214"/>
      <c r="AD618" s="214"/>
      <c r="AE618" s="214"/>
      <c r="AF618" s="214"/>
      <c r="AG618" s="214" t="s">
        <v>264</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66" t="s">
        <v>1191</v>
      </c>
      <c r="D619" s="262"/>
      <c r="E619" s="263"/>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268</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6" t="s">
        <v>1192</v>
      </c>
      <c r="D620" s="262"/>
      <c r="E620" s="263"/>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268</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66" t="s">
        <v>1193</v>
      </c>
      <c r="D621" s="262"/>
      <c r="E621" s="263">
        <v>51.18</v>
      </c>
      <c r="F621" s="224"/>
      <c r="G621" s="224"/>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268</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21"/>
      <c r="B622" s="222"/>
      <c r="C622" s="266" t="s">
        <v>1194</v>
      </c>
      <c r="D622" s="262"/>
      <c r="E622" s="263"/>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268</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66" t="s">
        <v>1195</v>
      </c>
      <c r="D623" s="262"/>
      <c r="E623" s="263">
        <v>7.51</v>
      </c>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268</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21"/>
      <c r="B624" s="222"/>
      <c r="C624" s="266" t="s">
        <v>1196</v>
      </c>
      <c r="D624" s="262"/>
      <c r="E624" s="263">
        <v>7.9</v>
      </c>
      <c r="F624" s="224"/>
      <c r="G624" s="224"/>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268</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66" t="s">
        <v>1197</v>
      </c>
      <c r="D625" s="262"/>
      <c r="E625" s="263"/>
      <c r="F625" s="224"/>
      <c r="G625" s="224"/>
      <c r="H625" s="224"/>
      <c r="I625" s="224"/>
      <c r="J625" s="224"/>
      <c r="K625" s="224"/>
      <c r="L625" s="224"/>
      <c r="M625" s="224"/>
      <c r="N625" s="223"/>
      <c r="O625" s="223"/>
      <c r="P625" s="223"/>
      <c r="Q625" s="223"/>
      <c r="R625" s="224"/>
      <c r="S625" s="224"/>
      <c r="T625" s="224"/>
      <c r="U625" s="224"/>
      <c r="V625" s="224"/>
      <c r="W625" s="224"/>
      <c r="X625" s="224"/>
      <c r="Y625" s="224"/>
      <c r="Z625" s="214"/>
      <c r="AA625" s="214"/>
      <c r="AB625" s="214"/>
      <c r="AC625" s="214"/>
      <c r="AD625" s="214"/>
      <c r="AE625" s="214"/>
      <c r="AF625" s="214"/>
      <c r="AG625" s="214" t="s">
        <v>268</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66" t="s">
        <v>1198</v>
      </c>
      <c r="D626" s="262"/>
      <c r="E626" s="263">
        <v>2.2999999999999998</v>
      </c>
      <c r="F626" s="224"/>
      <c r="G626" s="224"/>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268</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ht="22.5" outlineLevel="1" x14ac:dyDescent="0.2">
      <c r="A627" s="236">
        <v>95</v>
      </c>
      <c r="B627" s="237" t="s">
        <v>1255</v>
      </c>
      <c r="C627" s="254" t="s">
        <v>1256</v>
      </c>
      <c r="D627" s="238" t="s">
        <v>290</v>
      </c>
      <c r="E627" s="239">
        <v>68.894090000000006</v>
      </c>
      <c r="F627" s="240"/>
      <c r="G627" s="241">
        <f>ROUND(E627*F627,2)</f>
        <v>0</v>
      </c>
      <c r="H627" s="240"/>
      <c r="I627" s="241">
        <f>ROUND(E627*H627,2)</f>
        <v>0</v>
      </c>
      <c r="J627" s="240"/>
      <c r="K627" s="241">
        <f>ROUND(E627*J627,2)</f>
        <v>0</v>
      </c>
      <c r="L627" s="241">
        <v>15</v>
      </c>
      <c r="M627" s="241">
        <f>G627*(1+L627/100)</f>
        <v>0</v>
      </c>
      <c r="N627" s="239">
        <v>1.452E-2</v>
      </c>
      <c r="O627" s="239">
        <f>ROUND(E627*N627,2)</f>
        <v>1</v>
      </c>
      <c r="P627" s="239">
        <v>0</v>
      </c>
      <c r="Q627" s="239">
        <f>ROUND(E627*P627,2)</f>
        <v>0</v>
      </c>
      <c r="R627" s="241" t="s">
        <v>563</v>
      </c>
      <c r="S627" s="241" t="s">
        <v>206</v>
      </c>
      <c r="T627" s="242" t="s">
        <v>206</v>
      </c>
      <c r="U627" s="224">
        <v>0.27</v>
      </c>
      <c r="V627" s="224">
        <f>ROUND(E627*U627,2)</f>
        <v>18.600000000000001</v>
      </c>
      <c r="W627" s="224"/>
      <c r="X627" s="224" t="s">
        <v>263</v>
      </c>
      <c r="Y627" s="224" t="s">
        <v>209</v>
      </c>
      <c r="Z627" s="214"/>
      <c r="AA627" s="214"/>
      <c r="AB627" s="214"/>
      <c r="AC627" s="214"/>
      <c r="AD627" s="214"/>
      <c r="AE627" s="214"/>
      <c r="AF627" s="214"/>
      <c r="AG627" s="214" t="s">
        <v>264</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2" x14ac:dyDescent="0.2">
      <c r="A628" s="221"/>
      <c r="B628" s="222"/>
      <c r="C628" s="265" t="s">
        <v>1252</v>
      </c>
      <c r="D628" s="264"/>
      <c r="E628" s="264"/>
      <c r="F628" s="264"/>
      <c r="G628" s="26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266</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2" x14ac:dyDescent="0.2">
      <c r="A629" s="221"/>
      <c r="B629" s="222"/>
      <c r="C629" s="266" t="s">
        <v>1191</v>
      </c>
      <c r="D629" s="262"/>
      <c r="E629" s="263"/>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268</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66" t="s">
        <v>1192</v>
      </c>
      <c r="D630" s="262"/>
      <c r="E630" s="263"/>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268</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66" t="s">
        <v>1193</v>
      </c>
      <c r="D631" s="262"/>
      <c r="E631" s="263">
        <v>51.18</v>
      </c>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268</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6" t="s">
        <v>1194</v>
      </c>
      <c r="D632" s="262"/>
      <c r="E632" s="263"/>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268</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6" t="s">
        <v>1195</v>
      </c>
      <c r="D633" s="262"/>
      <c r="E633" s="263">
        <v>7.51</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268</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66" t="s">
        <v>1196</v>
      </c>
      <c r="D634" s="262"/>
      <c r="E634" s="263">
        <v>7.9</v>
      </c>
      <c r="F634" s="224"/>
      <c r="G634" s="224"/>
      <c r="H634" s="224"/>
      <c r="I634" s="224"/>
      <c r="J634" s="224"/>
      <c r="K634" s="224"/>
      <c r="L634" s="224"/>
      <c r="M634" s="224"/>
      <c r="N634" s="223"/>
      <c r="O634" s="223"/>
      <c r="P634" s="223"/>
      <c r="Q634" s="223"/>
      <c r="R634" s="224"/>
      <c r="S634" s="224"/>
      <c r="T634" s="224"/>
      <c r="U634" s="224"/>
      <c r="V634" s="224"/>
      <c r="W634" s="224"/>
      <c r="X634" s="224"/>
      <c r="Y634" s="224"/>
      <c r="Z634" s="214"/>
      <c r="AA634" s="214"/>
      <c r="AB634" s="214"/>
      <c r="AC634" s="214"/>
      <c r="AD634" s="214"/>
      <c r="AE634" s="214"/>
      <c r="AF634" s="214"/>
      <c r="AG634" s="214" t="s">
        <v>268</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6" t="s">
        <v>1197</v>
      </c>
      <c r="D635" s="262"/>
      <c r="E635" s="263"/>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268</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6" t="s">
        <v>1198</v>
      </c>
      <c r="D636" s="262"/>
      <c r="E636" s="263">
        <v>2.2999999999999998</v>
      </c>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268</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ht="22.5" outlineLevel="1" x14ac:dyDescent="0.2">
      <c r="A637" s="236">
        <v>96</v>
      </c>
      <c r="B637" s="237" t="s">
        <v>1257</v>
      </c>
      <c r="C637" s="254" t="s">
        <v>1258</v>
      </c>
      <c r="D637" s="238" t="s">
        <v>290</v>
      </c>
      <c r="E637" s="239">
        <v>16.795999999999999</v>
      </c>
      <c r="F637" s="240"/>
      <c r="G637" s="241">
        <f>ROUND(E637*F637,2)</f>
        <v>0</v>
      </c>
      <c r="H637" s="240"/>
      <c r="I637" s="241">
        <f>ROUND(E637*H637,2)</f>
        <v>0</v>
      </c>
      <c r="J637" s="240"/>
      <c r="K637" s="241">
        <f>ROUND(E637*J637,2)</f>
        <v>0</v>
      </c>
      <c r="L637" s="241">
        <v>15</v>
      </c>
      <c r="M637" s="241">
        <f>G637*(1+L637/100)</f>
        <v>0</v>
      </c>
      <c r="N637" s="239">
        <v>1.3310000000000001E-2</v>
      </c>
      <c r="O637" s="239">
        <f>ROUND(E637*N637,2)</f>
        <v>0.22</v>
      </c>
      <c r="P637" s="239">
        <v>0</v>
      </c>
      <c r="Q637" s="239">
        <f>ROUND(E637*P637,2)</f>
        <v>0</v>
      </c>
      <c r="R637" s="241" t="s">
        <v>563</v>
      </c>
      <c r="S637" s="241" t="s">
        <v>206</v>
      </c>
      <c r="T637" s="242" t="s">
        <v>206</v>
      </c>
      <c r="U637" s="224">
        <v>0.38700000000000001</v>
      </c>
      <c r="V637" s="224">
        <f>ROUND(E637*U637,2)</f>
        <v>6.5</v>
      </c>
      <c r="W637" s="224"/>
      <c r="X637" s="224" t="s">
        <v>263</v>
      </c>
      <c r="Y637" s="224" t="s">
        <v>209</v>
      </c>
      <c r="Z637" s="214"/>
      <c r="AA637" s="214"/>
      <c r="AB637" s="214"/>
      <c r="AC637" s="214"/>
      <c r="AD637" s="214"/>
      <c r="AE637" s="214"/>
      <c r="AF637" s="214"/>
      <c r="AG637" s="214" t="s">
        <v>264</v>
      </c>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2" x14ac:dyDescent="0.2">
      <c r="A638" s="221"/>
      <c r="B638" s="222"/>
      <c r="C638" s="265" t="s">
        <v>1252</v>
      </c>
      <c r="D638" s="264"/>
      <c r="E638" s="264"/>
      <c r="F638" s="264"/>
      <c r="G638" s="26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266</v>
      </c>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2" x14ac:dyDescent="0.2">
      <c r="A639" s="221"/>
      <c r="B639" s="222"/>
      <c r="C639" s="266" t="s">
        <v>812</v>
      </c>
      <c r="D639" s="262"/>
      <c r="E639" s="263"/>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268</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66" t="s">
        <v>1259</v>
      </c>
      <c r="D640" s="262"/>
      <c r="E640" s="263"/>
      <c r="F640" s="224"/>
      <c r="G640" s="224"/>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268</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66" t="s">
        <v>1260</v>
      </c>
      <c r="D641" s="262"/>
      <c r="E641" s="263">
        <v>6.94</v>
      </c>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268</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6" t="s">
        <v>572</v>
      </c>
      <c r="D642" s="262"/>
      <c r="E642" s="263">
        <v>9.86</v>
      </c>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268</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x14ac:dyDescent="0.2">
      <c r="A643" s="236">
        <v>97</v>
      </c>
      <c r="B643" s="237" t="s">
        <v>1261</v>
      </c>
      <c r="C643" s="254" t="s">
        <v>1262</v>
      </c>
      <c r="D643" s="238" t="s">
        <v>261</v>
      </c>
      <c r="E643" s="239">
        <v>0.44833000000000001</v>
      </c>
      <c r="F643" s="240"/>
      <c r="G643" s="241">
        <f>ROUND(E643*F643,2)</f>
        <v>0</v>
      </c>
      <c r="H643" s="240"/>
      <c r="I643" s="241">
        <f>ROUND(E643*H643,2)</f>
        <v>0</v>
      </c>
      <c r="J643" s="240"/>
      <c r="K643" s="241">
        <f>ROUND(E643*J643,2)</f>
        <v>0</v>
      </c>
      <c r="L643" s="241">
        <v>15</v>
      </c>
      <c r="M643" s="241">
        <f>G643*(1+L643/100)</f>
        <v>0</v>
      </c>
      <c r="N643" s="239">
        <v>2.3570000000000001E-2</v>
      </c>
      <c r="O643" s="239">
        <f>ROUND(E643*N643,2)</f>
        <v>0.01</v>
      </c>
      <c r="P643" s="239">
        <v>0</v>
      </c>
      <c r="Q643" s="239">
        <f>ROUND(E643*P643,2)</f>
        <v>0</v>
      </c>
      <c r="R643" s="241" t="s">
        <v>563</v>
      </c>
      <c r="S643" s="241" t="s">
        <v>206</v>
      </c>
      <c r="T643" s="242" t="s">
        <v>206</v>
      </c>
      <c r="U643" s="224">
        <v>0</v>
      </c>
      <c r="V643" s="224">
        <f>ROUND(E643*U643,2)</f>
        <v>0</v>
      </c>
      <c r="W643" s="224"/>
      <c r="X643" s="224" t="s">
        <v>263</v>
      </c>
      <c r="Y643" s="224" t="s">
        <v>209</v>
      </c>
      <c r="Z643" s="214"/>
      <c r="AA643" s="214"/>
      <c r="AB643" s="214"/>
      <c r="AC643" s="214"/>
      <c r="AD643" s="214"/>
      <c r="AE643" s="214"/>
      <c r="AF643" s="214"/>
      <c r="AG643" s="214" t="s">
        <v>264</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2" x14ac:dyDescent="0.2">
      <c r="A644" s="221"/>
      <c r="B644" s="222"/>
      <c r="C644" s="266" t="s">
        <v>1241</v>
      </c>
      <c r="D644" s="262"/>
      <c r="E644" s="263"/>
      <c r="F644" s="224"/>
      <c r="G644" s="224"/>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268</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66" t="s">
        <v>1263</v>
      </c>
      <c r="D645" s="262"/>
      <c r="E645" s="263">
        <v>0.09</v>
      </c>
      <c r="F645" s="224"/>
      <c r="G645" s="224"/>
      <c r="H645" s="224"/>
      <c r="I645" s="224"/>
      <c r="J645" s="224"/>
      <c r="K645" s="224"/>
      <c r="L645" s="224"/>
      <c r="M645" s="224"/>
      <c r="N645" s="223"/>
      <c r="O645" s="223"/>
      <c r="P645" s="223"/>
      <c r="Q645" s="223"/>
      <c r="R645" s="224"/>
      <c r="S645" s="224"/>
      <c r="T645" s="224"/>
      <c r="U645" s="224"/>
      <c r="V645" s="224"/>
      <c r="W645" s="224"/>
      <c r="X645" s="224"/>
      <c r="Y645" s="224"/>
      <c r="Z645" s="214"/>
      <c r="AA645" s="214"/>
      <c r="AB645" s="214"/>
      <c r="AC645" s="214"/>
      <c r="AD645" s="214"/>
      <c r="AE645" s="214"/>
      <c r="AF645" s="214"/>
      <c r="AG645" s="214" t="s">
        <v>268</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6" t="s">
        <v>1264</v>
      </c>
      <c r="D646" s="262"/>
      <c r="E646" s="263">
        <v>0.05</v>
      </c>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268</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6" t="s">
        <v>1265</v>
      </c>
      <c r="D647" s="262"/>
      <c r="E647" s="263">
        <v>0.22</v>
      </c>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268</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6" t="s">
        <v>1266</v>
      </c>
      <c r="D648" s="262"/>
      <c r="E648" s="263">
        <v>0.03</v>
      </c>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268</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66" t="s">
        <v>1267</v>
      </c>
      <c r="D649" s="262"/>
      <c r="E649" s="263">
        <v>0.04</v>
      </c>
      <c r="F649" s="224"/>
      <c r="G649" s="224"/>
      <c r="H649" s="224"/>
      <c r="I649" s="224"/>
      <c r="J649" s="224"/>
      <c r="K649" s="224"/>
      <c r="L649" s="224"/>
      <c r="M649" s="224"/>
      <c r="N649" s="223"/>
      <c r="O649" s="223"/>
      <c r="P649" s="223"/>
      <c r="Q649" s="223"/>
      <c r="R649" s="224"/>
      <c r="S649" s="224"/>
      <c r="T649" s="224"/>
      <c r="U649" s="224"/>
      <c r="V649" s="224"/>
      <c r="W649" s="224"/>
      <c r="X649" s="224"/>
      <c r="Y649" s="224"/>
      <c r="Z649" s="214"/>
      <c r="AA649" s="214"/>
      <c r="AB649" s="214"/>
      <c r="AC649" s="214"/>
      <c r="AD649" s="214"/>
      <c r="AE649" s="214"/>
      <c r="AF649" s="214"/>
      <c r="AG649" s="214" t="s">
        <v>268</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66" t="s">
        <v>1268</v>
      </c>
      <c r="D650" s="262"/>
      <c r="E650" s="263">
        <v>0.02</v>
      </c>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268</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ht="22.5" outlineLevel="1" x14ac:dyDescent="0.2">
      <c r="A651" s="236">
        <v>98</v>
      </c>
      <c r="B651" s="237" t="s">
        <v>1269</v>
      </c>
      <c r="C651" s="254" t="s">
        <v>1270</v>
      </c>
      <c r="D651" s="238" t="s">
        <v>261</v>
      </c>
      <c r="E651" s="239">
        <v>2.4856799999999999</v>
      </c>
      <c r="F651" s="240"/>
      <c r="G651" s="241">
        <f>ROUND(E651*F651,2)</f>
        <v>0</v>
      </c>
      <c r="H651" s="240"/>
      <c r="I651" s="241">
        <f>ROUND(E651*H651,2)</f>
        <v>0</v>
      </c>
      <c r="J651" s="240"/>
      <c r="K651" s="241">
        <f>ROUND(E651*J651,2)</f>
        <v>0</v>
      </c>
      <c r="L651" s="241">
        <v>15</v>
      </c>
      <c r="M651" s="241">
        <f>G651*(1+L651/100)</f>
        <v>0</v>
      </c>
      <c r="N651" s="239">
        <v>1.6500000000000001E-2</v>
      </c>
      <c r="O651" s="239">
        <f>ROUND(E651*N651,2)</f>
        <v>0.04</v>
      </c>
      <c r="P651" s="239">
        <v>0</v>
      </c>
      <c r="Q651" s="239">
        <f>ROUND(E651*P651,2)</f>
        <v>0</v>
      </c>
      <c r="R651" s="241" t="s">
        <v>563</v>
      </c>
      <c r="S651" s="241" t="s">
        <v>206</v>
      </c>
      <c r="T651" s="242" t="s">
        <v>206</v>
      </c>
      <c r="U651" s="224">
        <v>0</v>
      </c>
      <c r="V651" s="224">
        <f>ROUND(E651*U651,2)</f>
        <v>0</v>
      </c>
      <c r="W651" s="224"/>
      <c r="X651" s="224" t="s">
        <v>263</v>
      </c>
      <c r="Y651" s="224" t="s">
        <v>209</v>
      </c>
      <c r="Z651" s="214"/>
      <c r="AA651" s="214"/>
      <c r="AB651" s="214"/>
      <c r="AC651" s="214"/>
      <c r="AD651" s="214"/>
      <c r="AE651" s="214"/>
      <c r="AF651" s="214"/>
      <c r="AG651" s="214" t="s">
        <v>264</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2" x14ac:dyDescent="0.2">
      <c r="A652" s="221"/>
      <c r="B652" s="222"/>
      <c r="C652" s="266" t="s">
        <v>1271</v>
      </c>
      <c r="D652" s="262"/>
      <c r="E652" s="263">
        <v>0.45</v>
      </c>
      <c r="F652" s="224"/>
      <c r="G652" s="224"/>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268</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66" t="s">
        <v>1191</v>
      </c>
      <c r="D653" s="262"/>
      <c r="E653" s="263"/>
      <c r="F653" s="224"/>
      <c r="G653" s="224"/>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268</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6" t="s">
        <v>1192</v>
      </c>
      <c r="D654" s="262"/>
      <c r="E654" s="263"/>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268</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66" t="s">
        <v>1272</v>
      </c>
      <c r="D655" s="262"/>
      <c r="E655" s="263">
        <v>1.28</v>
      </c>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268</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66" t="s">
        <v>1273</v>
      </c>
      <c r="D656" s="262"/>
      <c r="E656" s="263">
        <v>0.2</v>
      </c>
      <c r="F656" s="224"/>
      <c r="G656" s="224"/>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268</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66" t="s">
        <v>1194</v>
      </c>
      <c r="D657" s="262"/>
      <c r="E657" s="263"/>
      <c r="F657" s="224"/>
      <c r="G657" s="224"/>
      <c r="H657" s="224"/>
      <c r="I657" s="224"/>
      <c r="J657" s="224"/>
      <c r="K657" s="224"/>
      <c r="L657" s="224"/>
      <c r="M657" s="224"/>
      <c r="N657" s="223"/>
      <c r="O657" s="223"/>
      <c r="P657" s="223"/>
      <c r="Q657" s="223"/>
      <c r="R657" s="224"/>
      <c r="S657" s="224"/>
      <c r="T657" s="224"/>
      <c r="U657" s="224"/>
      <c r="V657" s="224"/>
      <c r="W657" s="224"/>
      <c r="X657" s="224"/>
      <c r="Y657" s="224"/>
      <c r="Z657" s="214"/>
      <c r="AA657" s="214"/>
      <c r="AB657" s="214"/>
      <c r="AC657" s="214"/>
      <c r="AD657" s="214"/>
      <c r="AE657" s="214"/>
      <c r="AF657" s="214"/>
      <c r="AG657" s="214" t="s">
        <v>268</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66" t="s">
        <v>1274</v>
      </c>
      <c r="D658" s="262"/>
      <c r="E658" s="263">
        <v>0.19</v>
      </c>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268</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66" t="s">
        <v>1275</v>
      </c>
      <c r="D659" s="262"/>
      <c r="E659" s="263">
        <v>0.2</v>
      </c>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268</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6" t="s">
        <v>1276</v>
      </c>
      <c r="D660" s="262"/>
      <c r="E660" s="263">
        <v>0.1</v>
      </c>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268</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6" t="s">
        <v>1197</v>
      </c>
      <c r="D661" s="262"/>
      <c r="E661" s="263"/>
      <c r="F661" s="224"/>
      <c r="G661" s="224"/>
      <c r="H661" s="224"/>
      <c r="I661" s="224"/>
      <c r="J661" s="224"/>
      <c r="K661" s="224"/>
      <c r="L661" s="224"/>
      <c r="M661" s="224"/>
      <c r="N661" s="223"/>
      <c r="O661" s="223"/>
      <c r="P661" s="223"/>
      <c r="Q661" s="223"/>
      <c r="R661" s="224"/>
      <c r="S661" s="224"/>
      <c r="T661" s="224"/>
      <c r="U661" s="224"/>
      <c r="V661" s="224"/>
      <c r="W661" s="224"/>
      <c r="X661" s="224"/>
      <c r="Y661" s="224"/>
      <c r="Z661" s="214"/>
      <c r="AA661" s="214"/>
      <c r="AB661" s="214"/>
      <c r="AC661" s="214"/>
      <c r="AD661" s="214"/>
      <c r="AE661" s="214"/>
      <c r="AF661" s="214"/>
      <c r="AG661" s="214" t="s">
        <v>268</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6" t="s">
        <v>1277</v>
      </c>
      <c r="D662" s="262"/>
      <c r="E662" s="263">
        <v>0.06</v>
      </c>
      <c r="F662" s="224"/>
      <c r="G662" s="224"/>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268</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66" t="s">
        <v>1278</v>
      </c>
      <c r="D663" s="262"/>
      <c r="E663" s="263">
        <v>0.02</v>
      </c>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268</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1" x14ac:dyDescent="0.2">
      <c r="A664" s="236">
        <v>99</v>
      </c>
      <c r="B664" s="237" t="s">
        <v>1279</v>
      </c>
      <c r="C664" s="254" t="s">
        <v>1280</v>
      </c>
      <c r="D664" s="238" t="s">
        <v>637</v>
      </c>
      <c r="E664" s="239">
        <v>750</v>
      </c>
      <c r="F664" s="240"/>
      <c r="G664" s="241">
        <f>ROUND(E664*F664,2)</f>
        <v>0</v>
      </c>
      <c r="H664" s="240"/>
      <c r="I664" s="241">
        <f>ROUND(E664*H664,2)</f>
        <v>0</v>
      </c>
      <c r="J664" s="240"/>
      <c r="K664" s="241">
        <f>ROUND(E664*J664,2)</f>
        <v>0</v>
      </c>
      <c r="L664" s="241">
        <v>15</v>
      </c>
      <c r="M664" s="241">
        <f>G664*(1+L664/100)</f>
        <v>0</v>
      </c>
      <c r="N664" s="239">
        <v>1E-3</v>
      </c>
      <c r="O664" s="239">
        <f>ROUND(E664*N664,2)</f>
        <v>0.75</v>
      </c>
      <c r="P664" s="239">
        <v>0</v>
      </c>
      <c r="Q664" s="239">
        <f>ROUND(E664*P664,2)</f>
        <v>0</v>
      </c>
      <c r="R664" s="241" t="s">
        <v>1179</v>
      </c>
      <c r="S664" s="241" t="s">
        <v>206</v>
      </c>
      <c r="T664" s="242" t="s">
        <v>206</v>
      </c>
      <c r="U664" s="224">
        <v>0</v>
      </c>
      <c r="V664" s="224">
        <f>ROUND(E664*U664,2)</f>
        <v>0</v>
      </c>
      <c r="W664" s="224"/>
      <c r="X664" s="224" t="s">
        <v>1180</v>
      </c>
      <c r="Y664" s="224" t="s">
        <v>209</v>
      </c>
      <c r="Z664" s="214"/>
      <c r="AA664" s="214"/>
      <c r="AB664" s="214"/>
      <c r="AC664" s="214"/>
      <c r="AD664" s="214"/>
      <c r="AE664" s="214"/>
      <c r="AF664" s="214"/>
      <c r="AG664" s="214" t="s">
        <v>1181</v>
      </c>
      <c r="AH664" s="214"/>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2" x14ac:dyDescent="0.2">
      <c r="A665" s="221"/>
      <c r="B665" s="222"/>
      <c r="C665" s="266" t="s">
        <v>1281</v>
      </c>
      <c r="D665" s="262"/>
      <c r="E665" s="263">
        <v>750</v>
      </c>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268</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1" x14ac:dyDescent="0.2">
      <c r="A666" s="236">
        <v>100</v>
      </c>
      <c r="B666" s="237" t="s">
        <v>1282</v>
      </c>
      <c r="C666" s="254" t="s">
        <v>1283</v>
      </c>
      <c r="D666" s="238" t="s">
        <v>350</v>
      </c>
      <c r="E666" s="239">
        <v>75.783500000000004</v>
      </c>
      <c r="F666" s="240"/>
      <c r="G666" s="241">
        <f>ROUND(E666*F666,2)</f>
        <v>0</v>
      </c>
      <c r="H666" s="240"/>
      <c r="I666" s="241">
        <f>ROUND(E666*H666,2)</f>
        <v>0</v>
      </c>
      <c r="J666" s="240"/>
      <c r="K666" s="241">
        <f>ROUND(E666*J666,2)</f>
        <v>0</v>
      </c>
      <c r="L666" s="241">
        <v>15</v>
      </c>
      <c r="M666" s="241">
        <f>G666*(1+L666/100)</f>
        <v>0</v>
      </c>
      <c r="N666" s="239">
        <v>8.3000000000000001E-4</v>
      </c>
      <c r="O666" s="239">
        <f>ROUND(E666*N666,2)</f>
        <v>0.06</v>
      </c>
      <c r="P666" s="239">
        <v>0</v>
      </c>
      <c r="Q666" s="239">
        <f>ROUND(E666*P666,2)</f>
        <v>0</v>
      </c>
      <c r="R666" s="241" t="s">
        <v>1179</v>
      </c>
      <c r="S666" s="241" t="s">
        <v>206</v>
      </c>
      <c r="T666" s="242" t="s">
        <v>206</v>
      </c>
      <c r="U666" s="224">
        <v>0</v>
      </c>
      <c r="V666" s="224">
        <f>ROUND(E666*U666,2)</f>
        <v>0</v>
      </c>
      <c r="W666" s="224"/>
      <c r="X666" s="224" t="s">
        <v>1180</v>
      </c>
      <c r="Y666" s="224" t="s">
        <v>209</v>
      </c>
      <c r="Z666" s="214"/>
      <c r="AA666" s="214"/>
      <c r="AB666" s="214"/>
      <c r="AC666" s="214"/>
      <c r="AD666" s="214"/>
      <c r="AE666" s="214"/>
      <c r="AF666" s="214"/>
      <c r="AG666" s="214" t="s">
        <v>1181</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2" x14ac:dyDescent="0.2">
      <c r="A667" s="221"/>
      <c r="B667" s="222"/>
      <c r="C667" s="266" t="s">
        <v>1284</v>
      </c>
      <c r="D667" s="262"/>
      <c r="E667" s="263">
        <v>68.89</v>
      </c>
      <c r="F667" s="224"/>
      <c r="G667" s="224"/>
      <c r="H667" s="224"/>
      <c r="I667" s="224"/>
      <c r="J667" s="224"/>
      <c r="K667" s="224"/>
      <c r="L667" s="224"/>
      <c r="M667" s="224"/>
      <c r="N667" s="223"/>
      <c r="O667" s="223"/>
      <c r="P667" s="223"/>
      <c r="Q667" s="223"/>
      <c r="R667" s="224"/>
      <c r="S667" s="224"/>
      <c r="T667" s="224"/>
      <c r="U667" s="224"/>
      <c r="V667" s="224"/>
      <c r="W667" s="224"/>
      <c r="X667" s="224"/>
      <c r="Y667" s="224"/>
      <c r="Z667" s="214"/>
      <c r="AA667" s="214"/>
      <c r="AB667" s="214"/>
      <c r="AC667" s="214"/>
      <c r="AD667" s="214"/>
      <c r="AE667" s="214"/>
      <c r="AF667" s="214"/>
      <c r="AG667" s="214" t="s">
        <v>268</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75" t="s">
        <v>1202</v>
      </c>
      <c r="D668" s="267"/>
      <c r="E668" s="268">
        <v>6.89</v>
      </c>
      <c r="F668" s="224"/>
      <c r="G668" s="224"/>
      <c r="H668" s="224"/>
      <c r="I668" s="224"/>
      <c r="J668" s="224"/>
      <c r="K668" s="224"/>
      <c r="L668" s="224"/>
      <c r="M668" s="224"/>
      <c r="N668" s="223"/>
      <c r="O668" s="223"/>
      <c r="P668" s="223"/>
      <c r="Q668" s="223"/>
      <c r="R668" s="224"/>
      <c r="S668" s="224"/>
      <c r="T668" s="224"/>
      <c r="U668" s="224"/>
      <c r="V668" s="224"/>
      <c r="W668" s="224"/>
      <c r="X668" s="224"/>
      <c r="Y668" s="224"/>
      <c r="Z668" s="214"/>
      <c r="AA668" s="214"/>
      <c r="AB668" s="214"/>
      <c r="AC668" s="214"/>
      <c r="AD668" s="214"/>
      <c r="AE668" s="214"/>
      <c r="AF668" s="214"/>
      <c r="AG668" s="214" t="s">
        <v>268</v>
      </c>
      <c r="AH668" s="214">
        <v>4</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1" x14ac:dyDescent="0.2">
      <c r="A669" s="236">
        <v>101</v>
      </c>
      <c r="B669" s="237" t="s">
        <v>1285</v>
      </c>
      <c r="C669" s="254" t="s">
        <v>1286</v>
      </c>
      <c r="D669" s="238" t="s">
        <v>261</v>
      </c>
      <c r="E669" s="239">
        <v>3.3599999999999998E-2</v>
      </c>
      <c r="F669" s="240"/>
      <c r="G669" s="241">
        <f>ROUND(E669*F669,2)</f>
        <v>0</v>
      </c>
      <c r="H669" s="240"/>
      <c r="I669" s="241">
        <f>ROUND(E669*H669,2)</f>
        <v>0</v>
      </c>
      <c r="J669" s="240"/>
      <c r="K669" s="241">
        <f>ROUND(E669*J669,2)</f>
        <v>0</v>
      </c>
      <c r="L669" s="241">
        <v>15</v>
      </c>
      <c r="M669" s="241">
        <f>G669*(1+L669/100)</f>
        <v>0</v>
      </c>
      <c r="N669" s="239">
        <v>0.55000000000000004</v>
      </c>
      <c r="O669" s="239">
        <f>ROUND(E669*N669,2)</f>
        <v>0.02</v>
      </c>
      <c r="P669" s="239">
        <v>0</v>
      </c>
      <c r="Q669" s="239">
        <f>ROUND(E669*P669,2)</f>
        <v>0</v>
      </c>
      <c r="R669" s="241" t="s">
        <v>1179</v>
      </c>
      <c r="S669" s="241" t="s">
        <v>1234</v>
      </c>
      <c r="T669" s="242" t="s">
        <v>1234</v>
      </c>
      <c r="U669" s="224">
        <v>0</v>
      </c>
      <c r="V669" s="224">
        <f>ROUND(E669*U669,2)</f>
        <v>0</v>
      </c>
      <c r="W669" s="224"/>
      <c r="X669" s="224" t="s">
        <v>1180</v>
      </c>
      <c r="Y669" s="224" t="s">
        <v>209</v>
      </c>
      <c r="Z669" s="214"/>
      <c r="AA669" s="214"/>
      <c r="AB669" s="214"/>
      <c r="AC669" s="214"/>
      <c r="AD669" s="214"/>
      <c r="AE669" s="214"/>
      <c r="AF669" s="214"/>
      <c r="AG669" s="214" t="s">
        <v>1181</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2" x14ac:dyDescent="0.2">
      <c r="A670" s="221"/>
      <c r="B670" s="222"/>
      <c r="C670" s="266" t="s">
        <v>1241</v>
      </c>
      <c r="D670" s="262"/>
      <c r="E670" s="263"/>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268</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6" t="s">
        <v>1266</v>
      </c>
      <c r="D671" s="262"/>
      <c r="E671" s="263">
        <v>0.03</v>
      </c>
      <c r="F671" s="224"/>
      <c r="G671" s="224"/>
      <c r="H671" s="224"/>
      <c r="I671" s="224"/>
      <c r="J671" s="224"/>
      <c r="K671" s="224"/>
      <c r="L671" s="224"/>
      <c r="M671" s="224"/>
      <c r="N671" s="223"/>
      <c r="O671" s="223"/>
      <c r="P671" s="223"/>
      <c r="Q671" s="223"/>
      <c r="R671" s="224"/>
      <c r="S671" s="224"/>
      <c r="T671" s="224"/>
      <c r="U671" s="224"/>
      <c r="V671" s="224"/>
      <c r="W671" s="224"/>
      <c r="X671" s="224"/>
      <c r="Y671" s="224"/>
      <c r="Z671" s="214"/>
      <c r="AA671" s="214"/>
      <c r="AB671" s="214"/>
      <c r="AC671" s="214"/>
      <c r="AD671" s="214"/>
      <c r="AE671" s="214"/>
      <c r="AF671" s="214"/>
      <c r="AG671" s="214" t="s">
        <v>268</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75" t="s">
        <v>1183</v>
      </c>
      <c r="D672" s="267"/>
      <c r="E672" s="268">
        <v>0.01</v>
      </c>
      <c r="F672" s="224"/>
      <c r="G672" s="224"/>
      <c r="H672" s="224"/>
      <c r="I672" s="224"/>
      <c r="J672" s="224"/>
      <c r="K672" s="224"/>
      <c r="L672" s="224"/>
      <c r="M672" s="224"/>
      <c r="N672" s="223"/>
      <c r="O672" s="223"/>
      <c r="P672" s="223"/>
      <c r="Q672" s="223"/>
      <c r="R672" s="224"/>
      <c r="S672" s="224"/>
      <c r="T672" s="224"/>
      <c r="U672" s="224"/>
      <c r="V672" s="224"/>
      <c r="W672" s="224"/>
      <c r="X672" s="224"/>
      <c r="Y672" s="224"/>
      <c r="Z672" s="214"/>
      <c r="AA672" s="214"/>
      <c r="AB672" s="214"/>
      <c r="AC672" s="214"/>
      <c r="AD672" s="214"/>
      <c r="AE672" s="214"/>
      <c r="AF672" s="214"/>
      <c r="AG672" s="214" t="s">
        <v>268</v>
      </c>
      <c r="AH672" s="214">
        <v>4</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1" x14ac:dyDescent="0.2">
      <c r="A673" s="236">
        <v>102</v>
      </c>
      <c r="B673" s="237" t="s">
        <v>1287</v>
      </c>
      <c r="C673" s="254" t="s">
        <v>1288</v>
      </c>
      <c r="D673" s="238" t="s">
        <v>261</v>
      </c>
      <c r="E673" s="239">
        <v>4.4639999999999999E-2</v>
      </c>
      <c r="F673" s="240"/>
      <c r="G673" s="241">
        <f>ROUND(E673*F673,2)</f>
        <v>0</v>
      </c>
      <c r="H673" s="240"/>
      <c r="I673" s="241">
        <f>ROUND(E673*H673,2)</f>
        <v>0</v>
      </c>
      <c r="J673" s="240"/>
      <c r="K673" s="241">
        <f>ROUND(E673*J673,2)</f>
        <v>0</v>
      </c>
      <c r="L673" s="241">
        <v>15</v>
      </c>
      <c r="M673" s="241">
        <f>G673*(1+L673/100)</f>
        <v>0</v>
      </c>
      <c r="N673" s="239">
        <v>0.55000000000000004</v>
      </c>
      <c r="O673" s="239">
        <f>ROUND(E673*N673,2)</f>
        <v>0.02</v>
      </c>
      <c r="P673" s="239">
        <v>0</v>
      </c>
      <c r="Q673" s="239">
        <f>ROUND(E673*P673,2)</f>
        <v>0</v>
      </c>
      <c r="R673" s="241" t="s">
        <v>1179</v>
      </c>
      <c r="S673" s="241" t="s">
        <v>1234</v>
      </c>
      <c r="T673" s="242" t="s">
        <v>1234</v>
      </c>
      <c r="U673" s="224">
        <v>0</v>
      </c>
      <c r="V673" s="224">
        <f>ROUND(E673*U673,2)</f>
        <v>0</v>
      </c>
      <c r="W673" s="224"/>
      <c r="X673" s="224" t="s">
        <v>1180</v>
      </c>
      <c r="Y673" s="224" t="s">
        <v>209</v>
      </c>
      <c r="Z673" s="214"/>
      <c r="AA673" s="214"/>
      <c r="AB673" s="214"/>
      <c r="AC673" s="214"/>
      <c r="AD673" s="214"/>
      <c r="AE673" s="214"/>
      <c r="AF673" s="214"/>
      <c r="AG673" s="214" t="s">
        <v>1181</v>
      </c>
      <c r="AH673" s="214"/>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2" x14ac:dyDescent="0.2">
      <c r="A674" s="221"/>
      <c r="B674" s="222"/>
      <c r="C674" s="266" t="s">
        <v>1241</v>
      </c>
      <c r="D674" s="262"/>
      <c r="E674" s="263"/>
      <c r="F674" s="224"/>
      <c r="G674" s="224"/>
      <c r="H674" s="224"/>
      <c r="I674" s="224"/>
      <c r="J674" s="224"/>
      <c r="K674" s="224"/>
      <c r="L674" s="224"/>
      <c r="M674" s="224"/>
      <c r="N674" s="223"/>
      <c r="O674" s="223"/>
      <c r="P674" s="223"/>
      <c r="Q674" s="223"/>
      <c r="R674" s="224"/>
      <c r="S674" s="224"/>
      <c r="T674" s="224"/>
      <c r="U674" s="224"/>
      <c r="V674" s="224"/>
      <c r="W674" s="224"/>
      <c r="X674" s="224"/>
      <c r="Y674" s="224"/>
      <c r="Z674" s="214"/>
      <c r="AA674" s="214"/>
      <c r="AB674" s="214"/>
      <c r="AC674" s="214"/>
      <c r="AD674" s="214"/>
      <c r="AE674" s="214"/>
      <c r="AF674" s="214"/>
      <c r="AG674" s="214" t="s">
        <v>268</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66" t="s">
        <v>1267</v>
      </c>
      <c r="D675" s="262"/>
      <c r="E675" s="263">
        <v>0.04</v>
      </c>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268</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75" t="s">
        <v>1183</v>
      </c>
      <c r="D676" s="267"/>
      <c r="E676" s="268">
        <v>0.01</v>
      </c>
      <c r="F676" s="224"/>
      <c r="G676" s="224"/>
      <c r="H676" s="224"/>
      <c r="I676" s="224"/>
      <c r="J676" s="224"/>
      <c r="K676" s="224"/>
      <c r="L676" s="224"/>
      <c r="M676" s="224"/>
      <c r="N676" s="223"/>
      <c r="O676" s="223"/>
      <c r="P676" s="223"/>
      <c r="Q676" s="223"/>
      <c r="R676" s="224"/>
      <c r="S676" s="224"/>
      <c r="T676" s="224"/>
      <c r="U676" s="224"/>
      <c r="V676" s="224"/>
      <c r="W676" s="224"/>
      <c r="X676" s="224"/>
      <c r="Y676" s="224"/>
      <c r="Z676" s="214"/>
      <c r="AA676" s="214"/>
      <c r="AB676" s="214"/>
      <c r="AC676" s="214"/>
      <c r="AD676" s="214"/>
      <c r="AE676" s="214"/>
      <c r="AF676" s="214"/>
      <c r="AG676" s="214" t="s">
        <v>268</v>
      </c>
      <c r="AH676" s="214">
        <v>4</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1" x14ac:dyDescent="0.2">
      <c r="A677" s="236">
        <v>103</v>
      </c>
      <c r="B677" s="237" t="s">
        <v>1289</v>
      </c>
      <c r="C677" s="254" t="s">
        <v>1290</v>
      </c>
      <c r="D677" s="238" t="s">
        <v>261</v>
      </c>
      <c r="E677" s="239">
        <v>0.26967000000000002</v>
      </c>
      <c r="F677" s="240"/>
      <c r="G677" s="241">
        <f>ROUND(E677*F677,2)</f>
        <v>0</v>
      </c>
      <c r="H677" s="240"/>
      <c r="I677" s="241">
        <f>ROUND(E677*H677,2)</f>
        <v>0</v>
      </c>
      <c r="J677" s="240"/>
      <c r="K677" s="241">
        <f>ROUND(E677*J677,2)</f>
        <v>0</v>
      </c>
      <c r="L677" s="241">
        <v>15</v>
      </c>
      <c r="M677" s="241">
        <f>G677*(1+L677/100)</f>
        <v>0</v>
      </c>
      <c r="N677" s="239">
        <v>0.55000000000000004</v>
      </c>
      <c r="O677" s="239">
        <f>ROUND(E677*N677,2)</f>
        <v>0.15</v>
      </c>
      <c r="P677" s="239">
        <v>0</v>
      </c>
      <c r="Q677" s="239">
        <f>ROUND(E677*P677,2)</f>
        <v>0</v>
      </c>
      <c r="R677" s="241"/>
      <c r="S677" s="241" t="s">
        <v>253</v>
      </c>
      <c r="T677" s="242" t="s">
        <v>207</v>
      </c>
      <c r="U677" s="224">
        <v>0</v>
      </c>
      <c r="V677" s="224">
        <f>ROUND(E677*U677,2)</f>
        <v>0</v>
      </c>
      <c r="W677" s="224"/>
      <c r="X677" s="224" t="s">
        <v>1180</v>
      </c>
      <c r="Y677" s="224" t="s">
        <v>209</v>
      </c>
      <c r="Z677" s="214"/>
      <c r="AA677" s="214"/>
      <c r="AB677" s="214"/>
      <c r="AC677" s="214"/>
      <c r="AD677" s="214"/>
      <c r="AE677" s="214"/>
      <c r="AF677" s="214"/>
      <c r="AG677" s="214" t="s">
        <v>1181</v>
      </c>
      <c r="AH677" s="214"/>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2" x14ac:dyDescent="0.2">
      <c r="A678" s="221"/>
      <c r="B678" s="222"/>
      <c r="C678" s="266" t="s">
        <v>1241</v>
      </c>
      <c r="D678" s="262"/>
      <c r="E678" s="263"/>
      <c r="F678" s="224"/>
      <c r="G678" s="224"/>
      <c r="H678" s="224"/>
      <c r="I678" s="224"/>
      <c r="J678" s="224"/>
      <c r="K678" s="224"/>
      <c r="L678" s="224"/>
      <c r="M678" s="224"/>
      <c r="N678" s="223"/>
      <c r="O678" s="223"/>
      <c r="P678" s="223"/>
      <c r="Q678" s="223"/>
      <c r="R678" s="224"/>
      <c r="S678" s="224"/>
      <c r="T678" s="224"/>
      <c r="U678" s="224"/>
      <c r="V678" s="224"/>
      <c r="W678" s="224"/>
      <c r="X678" s="224"/>
      <c r="Y678" s="224"/>
      <c r="Z678" s="214"/>
      <c r="AA678" s="214"/>
      <c r="AB678" s="214"/>
      <c r="AC678" s="214"/>
      <c r="AD678" s="214"/>
      <c r="AE678" s="214"/>
      <c r="AF678" s="214"/>
      <c r="AG678" s="214" t="s">
        <v>268</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66" t="s">
        <v>1265</v>
      </c>
      <c r="D679" s="262"/>
      <c r="E679" s="263">
        <v>0.22</v>
      </c>
      <c r="F679" s="224"/>
      <c r="G679" s="224"/>
      <c r="H679" s="224"/>
      <c r="I679" s="224"/>
      <c r="J679" s="224"/>
      <c r="K679" s="224"/>
      <c r="L679" s="224"/>
      <c r="M679" s="224"/>
      <c r="N679" s="223"/>
      <c r="O679" s="223"/>
      <c r="P679" s="223"/>
      <c r="Q679" s="223"/>
      <c r="R679" s="224"/>
      <c r="S679" s="224"/>
      <c r="T679" s="224"/>
      <c r="U679" s="224"/>
      <c r="V679" s="224"/>
      <c r="W679" s="224"/>
      <c r="X679" s="224"/>
      <c r="Y679" s="224"/>
      <c r="Z679" s="214"/>
      <c r="AA679" s="214"/>
      <c r="AB679" s="214"/>
      <c r="AC679" s="214"/>
      <c r="AD679" s="214"/>
      <c r="AE679" s="214"/>
      <c r="AF679" s="214"/>
      <c r="AG679" s="214" t="s">
        <v>268</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75" t="s">
        <v>1183</v>
      </c>
      <c r="D680" s="267"/>
      <c r="E680" s="268">
        <v>0.04</v>
      </c>
      <c r="F680" s="224"/>
      <c r="G680" s="224"/>
      <c r="H680" s="224"/>
      <c r="I680" s="224"/>
      <c r="J680" s="224"/>
      <c r="K680" s="224"/>
      <c r="L680" s="224"/>
      <c r="M680" s="224"/>
      <c r="N680" s="223"/>
      <c r="O680" s="223"/>
      <c r="P680" s="223"/>
      <c r="Q680" s="223"/>
      <c r="R680" s="224"/>
      <c r="S680" s="224"/>
      <c r="T680" s="224"/>
      <c r="U680" s="224"/>
      <c r="V680" s="224"/>
      <c r="W680" s="224"/>
      <c r="X680" s="224"/>
      <c r="Y680" s="224"/>
      <c r="Z680" s="214"/>
      <c r="AA680" s="214"/>
      <c r="AB680" s="214"/>
      <c r="AC680" s="214"/>
      <c r="AD680" s="214"/>
      <c r="AE680" s="214"/>
      <c r="AF680" s="214"/>
      <c r="AG680" s="214" t="s">
        <v>268</v>
      </c>
      <c r="AH680" s="214">
        <v>4</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1" x14ac:dyDescent="0.2">
      <c r="A681" s="236">
        <v>104</v>
      </c>
      <c r="B681" s="237" t="s">
        <v>1291</v>
      </c>
      <c r="C681" s="254" t="s">
        <v>1292</v>
      </c>
      <c r="D681" s="238" t="s">
        <v>261</v>
      </c>
      <c r="E681" s="239">
        <v>2.419E-2</v>
      </c>
      <c r="F681" s="240"/>
      <c r="G681" s="241">
        <f>ROUND(E681*F681,2)</f>
        <v>0</v>
      </c>
      <c r="H681" s="240"/>
      <c r="I681" s="241">
        <f>ROUND(E681*H681,2)</f>
        <v>0</v>
      </c>
      <c r="J681" s="240"/>
      <c r="K681" s="241">
        <f>ROUND(E681*J681,2)</f>
        <v>0</v>
      </c>
      <c r="L681" s="241">
        <v>15</v>
      </c>
      <c r="M681" s="241">
        <f>G681*(1+L681/100)</f>
        <v>0</v>
      </c>
      <c r="N681" s="239">
        <v>0.55000000000000004</v>
      </c>
      <c r="O681" s="239">
        <f>ROUND(E681*N681,2)</f>
        <v>0.01</v>
      </c>
      <c r="P681" s="239">
        <v>0</v>
      </c>
      <c r="Q681" s="239">
        <f>ROUND(E681*P681,2)</f>
        <v>0</v>
      </c>
      <c r="R681" s="241"/>
      <c r="S681" s="241" t="s">
        <v>253</v>
      </c>
      <c r="T681" s="242" t="s">
        <v>207</v>
      </c>
      <c r="U681" s="224">
        <v>0</v>
      </c>
      <c r="V681" s="224">
        <f>ROUND(E681*U681,2)</f>
        <v>0</v>
      </c>
      <c r="W681" s="224"/>
      <c r="X681" s="224" t="s">
        <v>1180</v>
      </c>
      <c r="Y681" s="224" t="s">
        <v>209</v>
      </c>
      <c r="Z681" s="214"/>
      <c r="AA681" s="214"/>
      <c r="AB681" s="214"/>
      <c r="AC681" s="214"/>
      <c r="AD681" s="214"/>
      <c r="AE681" s="214"/>
      <c r="AF681" s="214"/>
      <c r="AG681" s="214" t="s">
        <v>1181</v>
      </c>
      <c r="AH681" s="214"/>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2" x14ac:dyDescent="0.2">
      <c r="A682" s="221"/>
      <c r="B682" s="222"/>
      <c r="C682" s="266" t="s">
        <v>1241</v>
      </c>
      <c r="D682" s="262"/>
      <c r="E682" s="263"/>
      <c r="F682" s="224"/>
      <c r="G682" s="224"/>
      <c r="H682" s="224"/>
      <c r="I682" s="224"/>
      <c r="J682" s="224"/>
      <c r="K682" s="224"/>
      <c r="L682" s="224"/>
      <c r="M682" s="224"/>
      <c r="N682" s="223"/>
      <c r="O682" s="223"/>
      <c r="P682" s="223"/>
      <c r="Q682" s="223"/>
      <c r="R682" s="224"/>
      <c r="S682" s="224"/>
      <c r="T682" s="224"/>
      <c r="U682" s="224"/>
      <c r="V682" s="224"/>
      <c r="W682" s="224"/>
      <c r="X682" s="224"/>
      <c r="Y682" s="224"/>
      <c r="Z682" s="214"/>
      <c r="AA682" s="214"/>
      <c r="AB682" s="214"/>
      <c r="AC682" s="214"/>
      <c r="AD682" s="214"/>
      <c r="AE682" s="214"/>
      <c r="AF682" s="214"/>
      <c r="AG682" s="214" t="s">
        <v>268</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6" t="s">
        <v>1268</v>
      </c>
      <c r="D683" s="262"/>
      <c r="E683" s="263">
        <v>0.02</v>
      </c>
      <c r="F683" s="224"/>
      <c r="G683" s="224"/>
      <c r="H683" s="224"/>
      <c r="I683" s="224"/>
      <c r="J683" s="224"/>
      <c r="K683" s="224"/>
      <c r="L683" s="224"/>
      <c r="M683" s="224"/>
      <c r="N683" s="223"/>
      <c r="O683" s="223"/>
      <c r="P683" s="223"/>
      <c r="Q683" s="223"/>
      <c r="R683" s="224"/>
      <c r="S683" s="224"/>
      <c r="T683" s="224"/>
      <c r="U683" s="224"/>
      <c r="V683" s="224"/>
      <c r="W683" s="224"/>
      <c r="X683" s="224"/>
      <c r="Y683" s="224"/>
      <c r="Z683" s="214"/>
      <c r="AA683" s="214"/>
      <c r="AB683" s="214"/>
      <c r="AC683" s="214"/>
      <c r="AD683" s="214"/>
      <c r="AE683" s="214"/>
      <c r="AF683" s="214"/>
      <c r="AG683" s="214" t="s">
        <v>268</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75" t="s">
        <v>1183</v>
      </c>
      <c r="D684" s="267"/>
      <c r="E684" s="268"/>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268</v>
      </c>
      <c r="AH684" s="214">
        <v>4</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1" x14ac:dyDescent="0.2">
      <c r="A685" s="236">
        <v>105</v>
      </c>
      <c r="B685" s="237" t="s">
        <v>1293</v>
      </c>
      <c r="C685" s="254" t="s">
        <v>1294</v>
      </c>
      <c r="D685" s="238" t="s">
        <v>261</v>
      </c>
      <c r="E685" s="239">
        <v>0.10886</v>
      </c>
      <c r="F685" s="240"/>
      <c r="G685" s="241">
        <f>ROUND(E685*F685,2)</f>
        <v>0</v>
      </c>
      <c r="H685" s="240"/>
      <c r="I685" s="241">
        <f>ROUND(E685*H685,2)</f>
        <v>0</v>
      </c>
      <c r="J685" s="240"/>
      <c r="K685" s="241">
        <f>ROUND(E685*J685,2)</f>
        <v>0</v>
      </c>
      <c r="L685" s="241">
        <v>15</v>
      </c>
      <c r="M685" s="241">
        <f>G685*(1+L685/100)</f>
        <v>0</v>
      </c>
      <c r="N685" s="239">
        <v>0.55000000000000004</v>
      </c>
      <c r="O685" s="239">
        <f>ROUND(E685*N685,2)</f>
        <v>0.06</v>
      </c>
      <c r="P685" s="239">
        <v>0</v>
      </c>
      <c r="Q685" s="239">
        <f>ROUND(E685*P685,2)</f>
        <v>0</v>
      </c>
      <c r="R685" s="241" t="s">
        <v>1179</v>
      </c>
      <c r="S685" s="241" t="s">
        <v>1234</v>
      </c>
      <c r="T685" s="242" t="s">
        <v>1234</v>
      </c>
      <c r="U685" s="224">
        <v>0</v>
      </c>
      <c r="V685" s="224">
        <f>ROUND(E685*U685,2)</f>
        <v>0</v>
      </c>
      <c r="W685" s="224"/>
      <c r="X685" s="224" t="s">
        <v>1180</v>
      </c>
      <c r="Y685" s="224" t="s">
        <v>209</v>
      </c>
      <c r="Z685" s="214"/>
      <c r="AA685" s="214"/>
      <c r="AB685" s="214"/>
      <c r="AC685" s="214"/>
      <c r="AD685" s="214"/>
      <c r="AE685" s="214"/>
      <c r="AF685" s="214"/>
      <c r="AG685" s="214" t="s">
        <v>1181</v>
      </c>
      <c r="AH685" s="214"/>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2" x14ac:dyDescent="0.2">
      <c r="A686" s="221"/>
      <c r="B686" s="222"/>
      <c r="C686" s="266" t="s">
        <v>1241</v>
      </c>
      <c r="D686" s="262"/>
      <c r="E686" s="263"/>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268</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6" t="s">
        <v>1263</v>
      </c>
      <c r="D687" s="262"/>
      <c r="E687" s="263">
        <v>0.09</v>
      </c>
      <c r="F687" s="224"/>
      <c r="G687" s="224"/>
      <c r="H687" s="224"/>
      <c r="I687" s="224"/>
      <c r="J687" s="224"/>
      <c r="K687" s="224"/>
      <c r="L687" s="224"/>
      <c r="M687" s="224"/>
      <c r="N687" s="223"/>
      <c r="O687" s="223"/>
      <c r="P687" s="223"/>
      <c r="Q687" s="223"/>
      <c r="R687" s="224"/>
      <c r="S687" s="224"/>
      <c r="T687" s="224"/>
      <c r="U687" s="224"/>
      <c r="V687" s="224"/>
      <c r="W687" s="224"/>
      <c r="X687" s="224"/>
      <c r="Y687" s="224"/>
      <c r="Z687" s="214"/>
      <c r="AA687" s="214"/>
      <c r="AB687" s="214"/>
      <c r="AC687" s="214"/>
      <c r="AD687" s="214"/>
      <c r="AE687" s="214"/>
      <c r="AF687" s="214"/>
      <c r="AG687" s="214" t="s">
        <v>268</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75" t="s">
        <v>1183</v>
      </c>
      <c r="D688" s="267"/>
      <c r="E688" s="268">
        <v>0.02</v>
      </c>
      <c r="F688" s="224"/>
      <c r="G688" s="224"/>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268</v>
      </c>
      <c r="AH688" s="214">
        <v>4</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1" x14ac:dyDescent="0.2">
      <c r="A689" s="236">
        <v>106</v>
      </c>
      <c r="B689" s="237" t="s">
        <v>1295</v>
      </c>
      <c r="C689" s="254" t="s">
        <v>1296</v>
      </c>
      <c r="D689" s="238" t="s">
        <v>261</v>
      </c>
      <c r="E689" s="239">
        <v>5.7020000000000001E-2</v>
      </c>
      <c r="F689" s="240"/>
      <c r="G689" s="241">
        <f>ROUND(E689*F689,2)</f>
        <v>0</v>
      </c>
      <c r="H689" s="240"/>
      <c r="I689" s="241">
        <f>ROUND(E689*H689,2)</f>
        <v>0</v>
      </c>
      <c r="J689" s="240"/>
      <c r="K689" s="241">
        <f>ROUND(E689*J689,2)</f>
        <v>0</v>
      </c>
      <c r="L689" s="241">
        <v>15</v>
      </c>
      <c r="M689" s="241">
        <f>G689*(1+L689/100)</f>
        <v>0</v>
      </c>
      <c r="N689" s="239">
        <v>0.55000000000000004</v>
      </c>
      <c r="O689" s="239">
        <f>ROUND(E689*N689,2)</f>
        <v>0.03</v>
      </c>
      <c r="P689" s="239">
        <v>0</v>
      </c>
      <c r="Q689" s="239">
        <f>ROUND(E689*P689,2)</f>
        <v>0</v>
      </c>
      <c r="R689" s="241" t="s">
        <v>1179</v>
      </c>
      <c r="S689" s="241" t="s">
        <v>206</v>
      </c>
      <c r="T689" s="242" t="s">
        <v>206</v>
      </c>
      <c r="U689" s="224">
        <v>0</v>
      </c>
      <c r="V689" s="224">
        <f>ROUND(E689*U689,2)</f>
        <v>0</v>
      </c>
      <c r="W689" s="224"/>
      <c r="X689" s="224" t="s">
        <v>1180</v>
      </c>
      <c r="Y689" s="224" t="s">
        <v>209</v>
      </c>
      <c r="Z689" s="214"/>
      <c r="AA689" s="214"/>
      <c r="AB689" s="214"/>
      <c r="AC689" s="214"/>
      <c r="AD689" s="214"/>
      <c r="AE689" s="214"/>
      <c r="AF689" s="214"/>
      <c r="AG689" s="214" t="s">
        <v>1181</v>
      </c>
      <c r="AH689" s="214"/>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2" x14ac:dyDescent="0.2">
      <c r="A690" s="221"/>
      <c r="B690" s="222"/>
      <c r="C690" s="266" t="s">
        <v>1241</v>
      </c>
      <c r="D690" s="262"/>
      <c r="E690" s="263"/>
      <c r="F690" s="224"/>
      <c r="G690" s="224"/>
      <c r="H690" s="224"/>
      <c r="I690" s="224"/>
      <c r="J690" s="224"/>
      <c r="K690" s="224"/>
      <c r="L690" s="224"/>
      <c r="M690" s="224"/>
      <c r="N690" s="223"/>
      <c r="O690" s="223"/>
      <c r="P690" s="223"/>
      <c r="Q690" s="223"/>
      <c r="R690" s="224"/>
      <c r="S690" s="224"/>
      <c r="T690" s="224"/>
      <c r="U690" s="224"/>
      <c r="V690" s="224"/>
      <c r="W690" s="224"/>
      <c r="X690" s="224"/>
      <c r="Y690" s="224"/>
      <c r="Z690" s="214"/>
      <c r="AA690" s="214"/>
      <c r="AB690" s="214"/>
      <c r="AC690" s="214"/>
      <c r="AD690" s="214"/>
      <c r="AE690" s="214"/>
      <c r="AF690" s="214"/>
      <c r="AG690" s="214" t="s">
        <v>268</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6" t="s">
        <v>1264</v>
      </c>
      <c r="D691" s="262"/>
      <c r="E691" s="263">
        <v>0.05</v>
      </c>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268</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75" t="s">
        <v>1183</v>
      </c>
      <c r="D692" s="267"/>
      <c r="E692" s="268">
        <v>0.01</v>
      </c>
      <c r="F692" s="224"/>
      <c r="G692" s="224"/>
      <c r="H692" s="224"/>
      <c r="I692" s="224"/>
      <c r="J692" s="224"/>
      <c r="K692" s="224"/>
      <c r="L692" s="224"/>
      <c r="M692" s="224"/>
      <c r="N692" s="223"/>
      <c r="O692" s="223"/>
      <c r="P692" s="223"/>
      <c r="Q692" s="223"/>
      <c r="R692" s="224"/>
      <c r="S692" s="224"/>
      <c r="T692" s="224"/>
      <c r="U692" s="224"/>
      <c r="V692" s="224"/>
      <c r="W692" s="224"/>
      <c r="X692" s="224"/>
      <c r="Y692" s="224"/>
      <c r="Z692" s="214"/>
      <c r="AA692" s="214"/>
      <c r="AB692" s="214"/>
      <c r="AC692" s="214"/>
      <c r="AD692" s="214"/>
      <c r="AE692" s="214"/>
      <c r="AF692" s="214"/>
      <c r="AG692" s="214" t="s">
        <v>268</v>
      </c>
      <c r="AH692" s="214">
        <v>4</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1" x14ac:dyDescent="0.2">
      <c r="A693" s="236">
        <v>107</v>
      </c>
      <c r="B693" s="237" t="s">
        <v>1297</v>
      </c>
      <c r="C693" s="254" t="s">
        <v>1298</v>
      </c>
      <c r="D693" s="238" t="s">
        <v>261</v>
      </c>
      <c r="E693" s="239">
        <v>4.0680000000000001E-2</v>
      </c>
      <c r="F693" s="240"/>
      <c r="G693" s="241">
        <f>ROUND(E693*F693,2)</f>
        <v>0</v>
      </c>
      <c r="H693" s="240"/>
      <c r="I693" s="241">
        <f>ROUND(E693*H693,2)</f>
        <v>0</v>
      </c>
      <c r="J693" s="240"/>
      <c r="K693" s="241">
        <f>ROUND(E693*J693,2)</f>
        <v>0</v>
      </c>
      <c r="L693" s="241">
        <v>15</v>
      </c>
      <c r="M693" s="241">
        <f>G693*(1+L693/100)</f>
        <v>0</v>
      </c>
      <c r="N693" s="239">
        <v>0.55000000000000004</v>
      </c>
      <c r="O693" s="239">
        <f>ROUND(E693*N693,2)</f>
        <v>0.02</v>
      </c>
      <c r="P693" s="239">
        <v>0</v>
      </c>
      <c r="Q693" s="239">
        <f>ROUND(E693*P693,2)</f>
        <v>0</v>
      </c>
      <c r="R693" s="241" t="s">
        <v>1179</v>
      </c>
      <c r="S693" s="241" t="s">
        <v>206</v>
      </c>
      <c r="T693" s="242" t="s">
        <v>206</v>
      </c>
      <c r="U693" s="224">
        <v>0</v>
      </c>
      <c r="V693" s="224">
        <f>ROUND(E693*U693,2)</f>
        <v>0</v>
      </c>
      <c r="W693" s="224"/>
      <c r="X693" s="224" t="s">
        <v>1180</v>
      </c>
      <c r="Y693" s="224" t="s">
        <v>209</v>
      </c>
      <c r="Z693" s="214"/>
      <c r="AA693" s="214"/>
      <c r="AB693" s="214"/>
      <c r="AC693" s="214"/>
      <c r="AD693" s="214"/>
      <c r="AE693" s="214"/>
      <c r="AF693" s="214"/>
      <c r="AG693" s="214" t="s">
        <v>1181</v>
      </c>
      <c r="AH693" s="214"/>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2" x14ac:dyDescent="0.2">
      <c r="A694" s="221"/>
      <c r="B694" s="222"/>
      <c r="C694" s="266" t="s">
        <v>1191</v>
      </c>
      <c r="D694" s="262"/>
      <c r="E694" s="263"/>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268</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6" t="s">
        <v>1194</v>
      </c>
      <c r="D695" s="262"/>
      <c r="E695" s="263"/>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268</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76" t="s">
        <v>1299</v>
      </c>
      <c r="D696" s="269"/>
      <c r="E696" s="270"/>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268</v>
      </c>
      <c r="AH696" s="214"/>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77" t="s">
        <v>1300</v>
      </c>
      <c r="D697" s="269"/>
      <c r="E697" s="270">
        <v>7.51</v>
      </c>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268</v>
      </c>
      <c r="AH697" s="214">
        <v>2</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77" t="s">
        <v>1301</v>
      </c>
      <c r="D698" s="269"/>
      <c r="E698" s="270">
        <v>7.9</v>
      </c>
      <c r="F698" s="224"/>
      <c r="G698" s="224"/>
      <c r="H698" s="224"/>
      <c r="I698" s="224"/>
      <c r="J698" s="224"/>
      <c r="K698" s="224"/>
      <c r="L698" s="224"/>
      <c r="M698" s="224"/>
      <c r="N698" s="223"/>
      <c r="O698" s="223"/>
      <c r="P698" s="223"/>
      <c r="Q698" s="223"/>
      <c r="R698" s="224"/>
      <c r="S698" s="224"/>
      <c r="T698" s="224"/>
      <c r="U698" s="224"/>
      <c r="V698" s="224"/>
      <c r="W698" s="224"/>
      <c r="X698" s="224"/>
      <c r="Y698" s="224"/>
      <c r="Z698" s="214"/>
      <c r="AA698" s="214"/>
      <c r="AB698" s="214"/>
      <c r="AC698" s="214"/>
      <c r="AD698" s="214"/>
      <c r="AE698" s="214"/>
      <c r="AF698" s="214"/>
      <c r="AG698" s="214" t="s">
        <v>268</v>
      </c>
      <c r="AH698" s="214">
        <v>2</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78" t="s">
        <v>1302</v>
      </c>
      <c r="D699" s="271"/>
      <c r="E699" s="272">
        <v>15.41</v>
      </c>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268</v>
      </c>
      <c r="AH699" s="214">
        <v>3</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76" t="s">
        <v>1303</v>
      </c>
      <c r="D700" s="269"/>
      <c r="E700" s="270"/>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268</v>
      </c>
      <c r="AH700" s="214"/>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6" t="s">
        <v>1304</v>
      </c>
      <c r="D701" s="262"/>
      <c r="E701" s="263">
        <v>0.04</v>
      </c>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268</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75" t="s">
        <v>1202</v>
      </c>
      <c r="D702" s="267"/>
      <c r="E702" s="268"/>
      <c r="F702" s="224"/>
      <c r="G702" s="224"/>
      <c r="H702" s="224"/>
      <c r="I702" s="224"/>
      <c r="J702" s="224"/>
      <c r="K702" s="224"/>
      <c r="L702" s="224"/>
      <c r="M702" s="224"/>
      <c r="N702" s="223"/>
      <c r="O702" s="223"/>
      <c r="P702" s="223"/>
      <c r="Q702" s="223"/>
      <c r="R702" s="224"/>
      <c r="S702" s="224"/>
      <c r="T702" s="224"/>
      <c r="U702" s="224"/>
      <c r="V702" s="224"/>
      <c r="W702" s="224"/>
      <c r="X702" s="224"/>
      <c r="Y702" s="224"/>
      <c r="Z702" s="214"/>
      <c r="AA702" s="214"/>
      <c r="AB702" s="214"/>
      <c r="AC702" s="214"/>
      <c r="AD702" s="214"/>
      <c r="AE702" s="214"/>
      <c r="AF702" s="214"/>
      <c r="AG702" s="214" t="s">
        <v>268</v>
      </c>
      <c r="AH702" s="214">
        <v>4</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ht="22.5" outlineLevel="1" x14ac:dyDescent="0.2">
      <c r="A703" s="236">
        <v>108</v>
      </c>
      <c r="B703" s="237" t="s">
        <v>1305</v>
      </c>
      <c r="C703" s="254" t="s">
        <v>1306</v>
      </c>
      <c r="D703" s="238" t="s">
        <v>290</v>
      </c>
      <c r="E703" s="239">
        <v>75.783500000000004</v>
      </c>
      <c r="F703" s="240"/>
      <c r="G703" s="241">
        <f>ROUND(E703*F703,2)</f>
        <v>0</v>
      </c>
      <c r="H703" s="240"/>
      <c r="I703" s="241">
        <f>ROUND(E703*H703,2)</f>
        <v>0</v>
      </c>
      <c r="J703" s="240"/>
      <c r="K703" s="241">
        <f>ROUND(E703*J703,2)</f>
        <v>0</v>
      </c>
      <c r="L703" s="241">
        <v>15</v>
      </c>
      <c r="M703" s="241">
        <f>G703*(1+L703/100)</f>
        <v>0</v>
      </c>
      <c r="N703" s="239">
        <v>1.2999999999999999E-2</v>
      </c>
      <c r="O703" s="239">
        <f>ROUND(E703*N703,2)</f>
        <v>0.99</v>
      </c>
      <c r="P703" s="239">
        <v>0</v>
      </c>
      <c r="Q703" s="239">
        <f>ROUND(E703*P703,2)</f>
        <v>0</v>
      </c>
      <c r="R703" s="241" t="s">
        <v>1179</v>
      </c>
      <c r="S703" s="241" t="s">
        <v>206</v>
      </c>
      <c r="T703" s="242" t="s">
        <v>206</v>
      </c>
      <c r="U703" s="224">
        <v>0</v>
      </c>
      <c r="V703" s="224">
        <f>ROUND(E703*U703,2)</f>
        <v>0</v>
      </c>
      <c r="W703" s="224"/>
      <c r="X703" s="224" t="s">
        <v>1180</v>
      </c>
      <c r="Y703" s="224" t="s">
        <v>209</v>
      </c>
      <c r="Z703" s="214"/>
      <c r="AA703" s="214"/>
      <c r="AB703" s="214"/>
      <c r="AC703" s="214"/>
      <c r="AD703" s="214"/>
      <c r="AE703" s="214"/>
      <c r="AF703" s="214"/>
      <c r="AG703" s="214" t="s">
        <v>1181</v>
      </c>
      <c r="AH703" s="214"/>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2" x14ac:dyDescent="0.2">
      <c r="A704" s="221"/>
      <c r="B704" s="222"/>
      <c r="C704" s="266" t="s">
        <v>1191</v>
      </c>
      <c r="D704" s="262"/>
      <c r="E704" s="263"/>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268</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6" t="s">
        <v>1192</v>
      </c>
      <c r="D705" s="262"/>
      <c r="E705" s="263"/>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268</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6" t="s">
        <v>1193</v>
      </c>
      <c r="D706" s="262"/>
      <c r="E706" s="263">
        <v>51.18</v>
      </c>
      <c r="F706" s="224"/>
      <c r="G706" s="224"/>
      <c r="H706" s="224"/>
      <c r="I706" s="224"/>
      <c r="J706" s="224"/>
      <c r="K706" s="224"/>
      <c r="L706" s="224"/>
      <c r="M706" s="224"/>
      <c r="N706" s="223"/>
      <c r="O706" s="223"/>
      <c r="P706" s="223"/>
      <c r="Q706" s="223"/>
      <c r="R706" s="224"/>
      <c r="S706" s="224"/>
      <c r="T706" s="224"/>
      <c r="U706" s="224"/>
      <c r="V706" s="224"/>
      <c r="W706" s="224"/>
      <c r="X706" s="224"/>
      <c r="Y706" s="224"/>
      <c r="Z706" s="214"/>
      <c r="AA706" s="214"/>
      <c r="AB706" s="214"/>
      <c r="AC706" s="214"/>
      <c r="AD706" s="214"/>
      <c r="AE706" s="214"/>
      <c r="AF706" s="214"/>
      <c r="AG706" s="214" t="s">
        <v>268</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6" t="s">
        <v>1194</v>
      </c>
      <c r="D707" s="262"/>
      <c r="E707" s="263"/>
      <c r="F707" s="224"/>
      <c r="G707" s="224"/>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268</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66" t="s">
        <v>1195</v>
      </c>
      <c r="D708" s="262"/>
      <c r="E708" s="263">
        <v>7.51</v>
      </c>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268</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66" t="s">
        <v>1196</v>
      </c>
      <c r="D709" s="262"/>
      <c r="E709" s="263">
        <v>7.9</v>
      </c>
      <c r="F709" s="224"/>
      <c r="G709" s="224"/>
      <c r="H709" s="224"/>
      <c r="I709" s="224"/>
      <c r="J709" s="224"/>
      <c r="K709" s="224"/>
      <c r="L709" s="224"/>
      <c r="M709" s="224"/>
      <c r="N709" s="223"/>
      <c r="O709" s="223"/>
      <c r="P709" s="223"/>
      <c r="Q709" s="223"/>
      <c r="R709" s="224"/>
      <c r="S709" s="224"/>
      <c r="T709" s="224"/>
      <c r="U709" s="224"/>
      <c r="V709" s="224"/>
      <c r="W709" s="224"/>
      <c r="X709" s="224"/>
      <c r="Y709" s="224"/>
      <c r="Z709" s="214"/>
      <c r="AA709" s="214"/>
      <c r="AB709" s="214"/>
      <c r="AC709" s="214"/>
      <c r="AD709" s="214"/>
      <c r="AE709" s="214"/>
      <c r="AF709" s="214"/>
      <c r="AG709" s="214" t="s">
        <v>268</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66" t="s">
        <v>1197</v>
      </c>
      <c r="D710" s="262"/>
      <c r="E710" s="263"/>
      <c r="F710" s="224"/>
      <c r="G710" s="224"/>
      <c r="H710" s="224"/>
      <c r="I710" s="224"/>
      <c r="J710" s="224"/>
      <c r="K710" s="224"/>
      <c r="L710" s="224"/>
      <c r="M710" s="224"/>
      <c r="N710" s="223"/>
      <c r="O710" s="223"/>
      <c r="P710" s="223"/>
      <c r="Q710" s="223"/>
      <c r="R710" s="224"/>
      <c r="S710" s="224"/>
      <c r="T710" s="224"/>
      <c r="U710" s="224"/>
      <c r="V710" s="224"/>
      <c r="W710" s="224"/>
      <c r="X710" s="224"/>
      <c r="Y710" s="224"/>
      <c r="Z710" s="214"/>
      <c r="AA710" s="214"/>
      <c r="AB710" s="214"/>
      <c r="AC710" s="214"/>
      <c r="AD710" s="214"/>
      <c r="AE710" s="214"/>
      <c r="AF710" s="214"/>
      <c r="AG710" s="214" t="s">
        <v>268</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66" t="s">
        <v>1198</v>
      </c>
      <c r="D711" s="262"/>
      <c r="E711" s="263">
        <v>2.2999999999999998</v>
      </c>
      <c r="F711" s="224"/>
      <c r="G711" s="224"/>
      <c r="H711" s="224"/>
      <c r="I711" s="224"/>
      <c r="J711" s="224"/>
      <c r="K711" s="224"/>
      <c r="L711" s="224"/>
      <c r="M711" s="224"/>
      <c r="N711" s="223"/>
      <c r="O711" s="223"/>
      <c r="P711" s="223"/>
      <c r="Q711" s="223"/>
      <c r="R711" s="224"/>
      <c r="S711" s="224"/>
      <c r="T711" s="224"/>
      <c r="U711" s="224"/>
      <c r="V711" s="224"/>
      <c r="W711" s="224"/>
      <c r="X711" s="224"/>
      <c r="Y711" s="224"/>
      <c r="Z711" s="214"/>
      <c r="AA711" s="214"/>
      <c r="AB711" s="214"/>
      <c r="AC711" s="214"/>
      <c r="AD711" s="214"/>
      <c r="AE711" s="214"/>
      <c r="AF711" s="214"/>
      <c r="AG711" s="214" t="s">
        <v>268</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75" t="s">
        <v>1202</v>
      </c>
      <c r="D712" s="267"/>
      <c r="E712" s="268">
        <v>6.89</v>
      </c>
      <c r="F712" s="224"/>
      <c r="G712" s="224"/>
      <c r="H712" s="224"/>
      <c r="I712" s="224"/>
      <c r="J712" s="224"/>
      <c r="K712" s="224"/>
      <c r="L712" s="224"/>
      <c r="M712" s="224"/>
      <c r="N712" s="223"/>
      <c r="O712" s="223"/>
      <c r="P712" s="223"/>
      <c r="Q712" s="223"/>
      <c r="R712" s="224"/>
      <c r="S712" s="224"/>
      <c r="T712" s="224"/>
      <c r="U712" s="224"/>
      <c r="V712" s="224"/>
      <c r="W712" s="224"/>
      <c r="X712" s="224"/>
      <c r="Y712" s="224"/>
      <c r="Z712" s="214"/>
      <c r="AA712" s="214"/>
      <c r="AB712" s="214"/>
      <c r="AC712" s="214"/>
      <c r="AD712" s="214"/>
      <c r="AE712" s="214"/>
      <c r="AF712" s="214"/>
      <c r="AG712" s="214" t="s">
        <v>268</v>
      </c>
      <c r="AH712" s="214">
        <v>4</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1" x14ac:dyDescent="0.2">
      <c r="A713" s="236">
        <v>109</v>
      </c>
      <c r="B713" s="237" t="s">
        <v>581</v>
      </c>
      <c r="C713" s="254" t="s">
        <v>582</v>
      </c>
      <c r="D713" s="238" t="s">
        <v>530</v>
      </c>
      <c r="E713" s="239">
        <v>3.4274</v>
      </c>
      <c r="F713" s="240"/>
      <c r="G713" s="241">
        <f>ROUND(E713*F713,2)</f>
        <v>0</v>
      </c>
      <c r="H713" s="240"/>
      <c r="I713" s="241">
        <f>ROUND(E713*H713,2)</f>
        <v>0</v>
      </c>
      <c r="J713" s="240"/>
      <c r="K713" s="241">
        <f>ROUND(E713*J713,2)</f>
        <v>0</v>
      </c>
      <c r="L713" s="241">
        <v>15</v>
      </c>
      <c r="M713" s="241">
        <f>G713*(1+L713/100)</f>
        <v>0</v>
      </c>
      <c r="N713" s="239">
        <v>0</v>
      </c>
      <c r="O713" s="239">
        <f>ROUND(E713*N713,2)</f>
        <v>0</v>
      </c>
      <c r="P713" s="239">
        <v>0</v>
      </c>
      <c r="Q713" s="239">
        <f>ROUND(E713*P713,2)</f>
        <v>0</v>
      </c>
      <c r="R713" s="241" t="s">
        <v>563</v>
      </c>
      <c r="S713" s="241" t="s">
        <v>206</v>
      </c>
      <c r="T713" s="242" t="s">
        <v>206</v>
      </c>
      <c r="U713" s="224">
        <v>1.863</v>
      </c>
      <c r="V713" s="224">
        <f>ROUND(E713*U713,2)</f>
        <v>6.39</v>
      </c>
      <c r="W713" s="224"/>
      <c r="X713" s="224" t="s">
        <v>263</v>
      </c>
      <c r="Y713" s="224" t="s">
        <v>209</v>
      </c>
      <c r="Z713" s="214"/>
      <c r="AA713" s="214"/>
      <c r="AB713" s="214"/>
      <c r="AC713" s="214"/>
      <c r="AD713" s="214"/>
      <c r="AE713" s="214"/>
      <c r="AF713" s="214"/>
      <c r="AG713" s="214" t="s">
        <v>583</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2" x14ac:dyDescent="0.2">
      <c r="A714" s="221"/>
      <c r="B714" s="222"/>
      <c r="C714" s="265" t="s">
        <v>584</v>
      </c>
      <c r="D714" s="264"/>
      <c r="E714" s="264"/>
      <c r="F714" s="264"/>
      <c r="G714" s="264"/>
      <c r="H714" s="224"/>
      <c r="I714" s="224"/>
      <c r="J714" s="224"/>
      <c r="K714" s="224"/>
      <c r="L714" s="224"/>
      <c r="M714" s="224"/>
      <c r="N714" s="223"/>
      <c r="O714" s="223"/>
      <c r="P714" s="223"/>
      <c r="Q714" s="223"/>
      <c r="R714" s="224"/>
      <c r="S714" s="224"/>
      <c r="T714" s="224"/>
      <c r="U714" s="224"/>
      <c r="V714" s="224"/>
      <c r="W714" s="224"/>
      <c r="X714" s="224"/>
      <c r="Y714" s="224"/>
      <c r="Z714" s="214"/>
      <c r="AA714" s="214"/>
      <c r="AB714" s="214"/>
      <c r="AC714" s="214"/>
      <c r="AD714" s="214"/>
      <c r="AE714" s="214"/>
      <c r="AF714" s="214"/>
      <c r="AG714" s="214" t="s">
        <v>266</v>
      </c>
      <c r="AH714" s="214"/>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2" x14ac:dyDescent="0.2">
      <c r="A715" s="221"/>
      <c r="B715" s="222"/>
      <c r="C715" s="266" t="s">
        <v>534</v>
      </c>
      <c r="D715" s="262"/>
      <c r="E715" s="263"/>
      <c r="F715" s="224"/>
      <c r="G715" s="224"/>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268</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66" t="s">
        <v>1307</v>
      </c>
      <c r="D716" s="262"/>
      <c r="E716" s="263"/>
      <c r="F716" s="224"/>
      <c r="G716" s="224"/>
      <c r="H716" s="224"/>
      <c r="I716" s="224"/>
      <c r="J716" s="224"/>
      <c r="K716" s="224"/>
      <c r="L716" s="224"/>
      <c r="M716" s="224"/>
      <c r="N716" s="223"/>
      <c r="O716" s="223"/>
      <c r="P716" s="223"/>
      <c r="Q716" s="223"/>
      <c r="R716" s="224"/>
      <c r="S716" s="224"/>
      <c r="T716" s="224"/>
      <c r="U716" s="224"/>
      <c r="V716" s="224"/>
      <c r="W716" s="224"/>
      <c r="X716" s="224"/>
      <c r="Y716" s="224"/>
      <c r="Z716" s="214"/>
      <c r="AA716" s="214"/>
      <c r="AB716" s="214"/>
      <c r="AC716" s="214"/>
      <c r="AD716" s="214"/>
      <c r="AE716" s="214"/>
      <c r="AF716" s="214"/>
      <c r="AG716" s="214" t="s">
        <v>268</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66" t="s">
        <v>1308</v>
      </c>
      <c r="D717" s="262"/>
      <c r="E717" s="263">
        <v>3.43</v>
      </c>
      <c r="F717" s="224"/>
      <c r="G717" s="224"/>
      <c r="H717" s="224"/>
      <c r="I717" s="224"/>
      <c r="J717" s="224"/>
      <c r="K717" s="224"/>
      <c r="L717" s="224"/>
      <c r="M717" s="224"/>
      <c r="N717" s="223"/>
      <c r="O717" s="223"/>
      <c r="P717" s="223"/>
      <c r="Q717" s="223"/>
      <c r="R717" s="224"/>
      <c r="S717" s="224"/>
      <c r="T717" s="224"/>
      <c r="U717" s="224"/>
      <c r="V717" s="224"/>
      <c r="W717" s="224"/>
      <c r="X717" s="224"/>
      <c r="Y717" s="224"/>
      <c r="Z717" s="214"/>
      <c r="AA717" s="214"/>
      <c r="AB717" s="214"/>
      <c r="AC717" s="214"/>
      <c r="AD717" s="214"/>
      <c r="AE717" s="214"/>
      <c r="AF717" s="214"/>
      <c r="AG717" s="214" t="s">
        <v>268</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x14ac:dyDescent="0.2">
      <c r="A718" s="229" t="s">
        <v>201</v>
      </c>
      <c r="B718" s="230" t="s">
        <v>129</v>
      </c>
      <c r="C718" s="253" t="s">
        <v>130</v>
      </c>
      <c r="D718" s="231"/>
      <c r="E718" s="232"/>
      <c r="F718" s="233"/>
      <c r="G718" s="233">
        <f>SUMIF(AG719:AG1031,"&lt;&gt;NOR",G719:G1031)</f>
        <v>0</v>
      </c>
      <c r="H718" s="233"/>
      <c r="I718" s="233">
        <f>SUM(I719:I1031)</f>
        <v>0</v>
      </c>
      <c r="J718" s="233"/>
      <c r="K718" s="233">
        <f>SUM(K719:K1031)</f>
        <v>0</v>
      </c>
      <c r="L718" s="233"/>
      <c r="M718" s="233">
        <f>SUM(M719:M1031)</f>
        <v>0</v>
      </c>
      <c r="N718" s="232"/>
      <c r="O718" s="232">
        <f>SUM(O719:O1031)</f>
        <v>1.26</v>
      </c>
      <c r="P718" s="232"/>
      <c r="Q718" s="232">
        <f>SUM(Q719:Q1031)</f>
        <v>0</v>
      </c>
      <c r="R718" s="233"/>
      <c r="S718" s="233"/>
      <c r="T718" s="234"/>
      <c r="U718" s="228"/>
      <c r="V718" s="228">
        <f>SUM(V719:V1031)</f>
        <v>109.95</v>
      </c>
      <c r="W718" s="228"/>
      <c r="X718" s="228"/>
      <c r="Y718" s="228"/>
      <c r="AG718" t="s">
        <v>202</v>
      </c>
    </row>
    <row r="719" spans="1:60" ht="22.5" outlineLevel="1" x14ac:dyDescent="0.2">
      <c r="A719" s="236">
        <v>110</v>
      </c>
      <c r="B719" s="237" t="s">
        <v>1309</v>
      </c>
      <c r="C719" s="254" t="s">
        <v>1310</v>
      </c>
      <c r="D719" s="238" t="s">
        <v>290</v>
      </c>
      <c r="E719" s="239">
        <v>68.894090000000006</v>
      </c>
      <c r="F719" s="240"/>
      <c r="G719" s="241">
        <f>ROUND(E719*F719,2)</f>
        <v>0</v>
      </c>
      <c r="H719" s="240"/>
      <c r="I719" s="241">
        <f>ROUND(E719*H719,2)</f>
        <v>0</v>
      </c>
      <c r="J719" s="240"/>
      <c r="K719" s="241">
        <f>ROUND(E719*J719,2)</f>
        <v>0</v>
      </c>
      <c r="L719" s="241">
        <v>15</v>
      </c>
      <c r="M719" s="241">
        <f>G719*(1+L719/100)</f>
        <v>0</v>
      </c>
      <c r="N719" s="239">
        <v>1.8329999999999999E-2</v>
      </c>
      <c r="O719" s="239">
        <f>ROUND(E719*N719,2)</f>
        <v>1.26</v>
      </c>
      <c r="P719" s="239">
        <v>0</v>
      </c>
      <c r="Q719" s="239">
        <f>ROUND(E719*P719,2)</f>
        <v>0</v>
      </c>
      <c r="R719" s="241" t="s">
        <v>589</v>
      </c>
      <c r="S719" s="241" t="s">
        <v>206</v>
      </c>
      <c r="T719" s="242" t="s">
        <v>206</v>
      </c>
      <c r="U719" s="224">
        <v>1.5052000000000001</v>
      </c>
      <c r="V719" s="224">
        <f>ROUND(E719*U719,2)</f>
        <v>103.7</v>
      </c>
      <c r="W719" s="224"/>
      <c r="X719" s="224" t="s">
        <v>263</v>
      </c>
      <c r="Y719" s="224" t="s">
        <v>209</v>
      </c>
      <c r="Z719" s="214"/>
      <c r="AA719" s="214"/>
      <c r="AB719" s="214"/>
      <c r="AC719" s="214"/>
      <c r="AD719" s="214"/>
      <c r="AE719" s="214"/>
      <c r="AF719" s="214"/>
      <c r="AG719" s="214" t="s">
        <v>264</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2" x14ac:dyDescent="0.2">
      <c r="A720" s="221"/>
      <c r="B720" s="222"/>
      <c r="C720" s="266" t="s">
        <v>1191</v>
      </c>
      <c r="D720" s="262"/>
      <c r="E720" s="263"/>
      <c r="F720" s="224"/>
      <c r="G720" s="224"/>
      <c r="H720" s="224"/>
      <c r="I720" s="224"/>
      <c r="J720" s="224"/>
      <c r="K720" s="224"/>
      <c r="L720" s="224"/>
      <c r="M720" s="224"/>
      <c r="N720" s="223"/>
      <c r="O720" s="223"/>
      <c r="P720" s="223"/>
      <c r="Q720" s="223"/>
      <c r="R720" s="224"/>
      <c r="S720" s="224"/>
      <c r="T720" s="224"/>
      <c r="U720" s="224"/>
      <c r="V720" s="224"/>
      <c r="W720" s="224"/>
      <c r="X720" s="224"/>
      <c r="Y720" s="224"/>
      <c r="Z720" s="214"/>
      <c r="AA720" s="214"/>
      <c r="AB720" s="214"/>
      <c r="AC720" s="214"/>
      <c r="AD720" s="214"/>
      <c r="AE720" s="214"/>
      <c r="AF720" s="214"/>
      <c r="AG720" s="214" t="s">
        <v>268</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21"/>
      <c r="B721" s="222"/>
      <c r="C721" s="266" t="s">
        <v>1192</v>
      </c>
      <c r="D721" s="262"/>
      <c r="E721" s="263"/>
      <c r="F721" s="224"/>
      <c r="G721" s="224"/>
      <c r="H721" s="224"/>
      <c r="I721" s="224"/>
      <c r="J721" s="224"/>
      <c r="K721" s="224"/>
      <c r="L721" s="224"/>
      <c r="M721" s="224"/>
      <c r="N721" s="223"/>
      <c r="O721" s="223"/>
      <c r="P721" s="223"/>
      <c r="Q721" s="223"/>
      <c r="R721" s="224"/>
      <c r="S721" s="224"/>
      <c r="T721" s="224"/>
      <c r="U721" s="224"/>
      <c r="V721" s="224"/>
      <c r="W721" s="224"/>
      <c r="X721" s="224"/>
      <c r="Y721" s="224"/>
      <c r="Z721" s="214"/>
      <c r="AA721" s="214"/>
      <c r="AB721" s="214"/>
      <c r="AC721" s="214"/>
      <c r="AD721" s="214"/>
      <c r="AE721" s="214"/>
      <c r="AF721" s="214"/>
      <c r="AG721" s="214" t="s">
        <v>268</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66" t="s">
        <v>1193</v>
      </c>
      <c r="D722" s="262"/>
      <c r="E722" s="263">
        <v>51.18</v>
      </c>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268</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66" t="s">
        <v>1194</v>
      </c>
      <c r="D723" s="262"/>
      <c r="E723" s="263"/>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268</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66" t="s">
        <v>1195</v>
      </c>
      <c r="D724" s="262"/>
      <c r="E724" s="263">
        <v>7.51</v>
      </c>
      <c r="F724" s="224"/>
      <c r="G724" s="224"/>
      <c r="H724" s="224"/>
      <c r="I724" s="224"/>
      <c r="J724" s="224"/>
      <c r="K724" s="224"/>
      <c r="L724" s="224"/>
      <c r="M724" s="224"/>
      <c r="N724" s="223"/>
      <c r="O724" s="223"/>
      <c r="P724" s="223"/>
      <c r="Q724" s="223"/>
      <c r="R724" s="224"/>
      <c r="S724" s="224"/>
      <c r="T724" s="224"/>
      <c r="U724" s="224"/>
      <c r="V724" s="224"/>
      <c r="W724" s="224"/>
      <c r="X724" s="224"/>
      <c r="Y724" s="224"/>
      <c r="Z724" s="214"/>
      <c r="AA724" s="214"/>
      <c r="AB724" s="214"/>
      <c r="AC724" s="214"/>
      <c r="AD724" s="214"/>
      <c r="AE724" s="214"/>
      <c r="AF724" s="214"/>
      <c r="AG724" s="214" t="s">
        <v>268</v>
      </c>
      <c r="AH724" s="214">
        <v>0</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66" t="s">
        <v>1196</v>
      </c>
      <c r="D725" s="262"/>
      <c r="E725" s="263">
        <v>7.9</v>
      </c>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268</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66" t="s">
        <v>1197</v>
      </c>
      <c r="D726" s="262"/>
      <c r="E726" s="263"/>
      <c r="F726" s="224"/>
      <c r="G726" s="224"/>
      <c r="H726" s="224"/>
      <c r="I726" s="224"/>
      <c r="J726" s="224"/>
      <c r="K726" s="224"/>
      <c r="L726" s="224"/>
      <c r="M726" s="224"/>
      <c r="N726" s="223"/>
      <c r="O726" s="223"/>
      <c r="P726" s="223"/>
      <c r="Q726" s="223"/>
      <c r="R726" s="224"/>
      <c r="S726" s="224"/>
      <c r="T726" s="224"/>
      <c r="U726" s="224"/>
      <c r="V726" s="224"/>
      <c r="W726" s="224"/>
      <c r="X726" s="224"/>
      <c r="Y726" s="224"/>
      <c r="Z726" s="214"/>
      <c r="AA726" s="214"/>
      <c r="AB726" s="214"/>
      <c r="AC726" s="214"/>
      <c r="AD726" s="214"/>
      <c r="AE726" s="214"/>
      <c r="AF726" s="214"/>
      <c r="AG726" s="214" t="s">
        <v>268</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66" t="s">
        <v>1198</v>
      </c>
      <c r="D727" s="262"/>
      <c r="E727" s="263">
        <v>2.2999999999999998</v>
      </c>
      <c r="F727" s="224"/>
      <c r="G727" s="224"/>
      <c r="H727" s="224"/>
      <c r="I727" s="224"/>
      <c r="J727" s="224"/>
      <c r="K727" s="224"/>
      <c r="L727" s="224"/>
      <c r="M727" s="224"/>
      <c r="N727" s="223"/>
      <c r="O727" s="223"/>
      <c r="P727" s="223"/>
      <c r="Q727" s="223"/>
      <c r="R727" s="224"/>
      <c r="S727" s="224"/>
      <c r="T727" s="224"/>
      <c r="U727" s="224"/>
      <c r="V727" s="224"/>
      <c r="W727" s="224"/>
      <c r="X727" s="224"/>
      <c r="Y727" s="224"/>
      <c r="Z727" s="214"/>
      <c r="AA727" s="214"/>
      <c r="AB727" s="214"/>
      <c r="AC727" s="214"/>
      <c r="AD727" s="214"/>
      <c r="AE727" s="214"/>
      <c r="AF727" s="214"/>
      <c r="AG727" s="214" t="s">
        <v>268</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ht="22.5" outlineLevel="1" x14ac:dyDescent="0.2">
      <c r="A728" s="236">
        <v>111</v>
      </c>
      <c r="B728" s="237" t="s">
        <v>1311</v>
      </c>
      <c r="C728" s="254" t="s">
        <v>1312</v>
      </c>
      <c r="D728" s="238" t="s">
        <v>354</v>
      </c>
      <c r="E728" s="239">
        <v>1</v>
      </c>
      <c r="F728" s="240"/>
      <c r="G728" s="241">
        <f>ROUND(E728*F728,2)</f>
        <v>0</v>
      </c>
      <c r="H728" s="240"/>
      <c r="I728" s="241">
        <f>ROUND(E728*H728,2)</f>
        <v>0</v>
      </c>
      <c r="J728" s="240"/>
      <c r="K728" s="241">
        <f>ROUND(E728*J728,2)</f>
        <v>0</v>
      </c>
      <c r="L728" s="241">
        <v>15</v>
      </c>
      <c r="M728" s="241">
        <f>G728*(1+L728/100)</f>
        <v>0</v>
      </c>
      <c r="N728" s="239">
        <v>0</v>
      </c>
      <c r="O728" s="239">
        <f>ROUND(E728*N728,2)</f>
        <v>0</v>
      </c>
      <c r="P728" s="239">
        <v>0</v>
      </c>
      <c r="Q728" s="239">
        <f>ROUND(E728*P728,2)</f>
        <v>0</v>
      </c>
      <c r="R728" s="241"/>
      <c r="S728" s="241" t="s">
        <v>253</v>
      </c>
      <c r="T728" s="242" t="s">
        <v>207</v>
      </c>
      <c r="U728" s="224">
        <v>0</v>
      </c>
      <c r="V728" s="224">
        <f>ROUND(E728*U728,2)</f>
        <v>0</v>
      </c>
      <c r="W728" s="224"/>
      <c r="X728" s="224" t="s">
        <v>263</v>
      </c>
      <c r="Y728" s="224" t="s">
        <v>209</v>
      </c>
      <c r="Z728" s="214"/>
      <c r="AA728" s="214"/>
      <c r="AB728" s="214"/>
      <c r="AC728" s="214"/>
      <c r="AD728" s="214"/>
      <c r="AE728" s="214"/>
      <c r="AF728" s="214"/>
      <c r="AG728" s="214" t="s">
        <v>264</v>
      </c>
      <c r="AH728" s="214"/>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2" x14ac:dyDescent="0.2">
      <c r="A729" s="221"/>
      <c r="B729" s="222"/>
      <c r="C729" s="255" t="s">
        <v>1313</v>
      </c>
      <c r="D729" s="243"/>
      <c r="E729" s="243"/>
      <c r="F729" s="243"/>
      <c r="G729" s="243"/>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212</v>
      </c>
      <c r="AH729" s="214"/>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57" t="s">
        <v>1314</v>
      </c>
      <c r="D730" s="252"/>
      <c r="E730" s="252"/>
      <c r="F730" s="252"/>
      <c r="G730" s="252"/>
      <c r="H730" s="224"/>
      <c r="I730" s="224"/>
      <c r="J730" s="224"/>
      <c r="K730" s="224"/>
      <c r="L730" s="224"/>
      <c r="M730" s="224"/>
      <c r="N730" s="223"/>
      <c r="O730" s="223"/>
      <c r="P730" s="223"/>
      <c r="Q730" s="223"/>
      <c r="R730" s="224"/>
      <c r="S730" s="224"/>
      <c r="T730" s="224"/>
      <c r="U730" s="224"/>
      <c r="V730" s="224"/>
      <c r="W730" s="224"/>
      <c r="X730" s="224"/>
      <c r="Y730" s="224"/>
      <c r="Z730" s="214"/>
      <c r="AA730" s="214"/>
      <c r="AB730" s="214"/>
      <c r="AC730" s="214"/>
      <c r="AD730" s="214"/>
      <c r="AE730" s="214"/>
      <c r="AF730" s="214"/>
      <c r="AG730" s="214" t="s">
        <v>212</v>
      </c>
      <c r="AH730" s="214"/>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2" x14ac:dyDescent="0.2">
      <c r="A731" s="221"/>
      <c r="B731" s="222"/>
      <c r="C731" s="266" t="s">
        <v>1315</v>
      </c>
      <c r="D731" s="262"/>
      <c r="E731" s="263"/>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268</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6" t="s">
        <v>672</v>
      </c>
      <c r="D732" s="262"/>
      <c r="E732" s="263">
        <v>1</v>
      </c>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268</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1" x14ac:dyDescent="0.2">
      <c r="A733" s="236">
        <v>112</v>
      </c>
      <c r="B733" s="237" t="s">
        <v>1316</v>
      </c>
      <c r="C733" s="254" t="s">
        <v>1317</v>
      </c>
      <c r="D733" s="238" t="s">
        <v>354</v>
      </c>
      <c r="E733" s="239">
        <v>1</v>
      </c>
      <c r="F733" s="240"/>
      <c r="G733" s="241">
        <f>ROUND(E733*F733,2)</f>
        <v>0</v>
      </c>
      <c r="H733" s="240"/>
      <c r="I733" s="241">
        <f>ROUND(E733*H733,2)</f>
        <v>0</v>
      </c>
      <c r="J733" s="240"/>
      <c r="K733" s="241">
        <f>ROUND(E733*J733,2)</f>
        <v>0</v>
      </c>
      <c r="L733" s="241">
        <v>15</v>
      </c>
      <c r="M733" s="241">
        <f>G733*(1+L733/100)</f>
        <v>0</v>
      </c>
      <c r="N733" s="239">
        <v>0</v>
      </c>
      <c r="O733" s="239">
        <f>ROUND(E733*N733,2)</f>
        <v>0</v>
      </c>
      <c r="P733" s="239">
        <v>0</v>
      </c>
      <c r="Q733" s="239">
        <f>ROUND(E733*P733,2)</f>
        <v>0</v>
      </c>
      <c r="R733" s="241"/>
      <c r="S733" s="241" t="s">
        <v>253</v>
      </c>
      <c r="T733" s="242" t="s">
        <v>207</v>
      </c>
      <c r="U733" s="224">
        <v>0</v>
      </c>
      <c r="V733" s="224">
        <f>ROUND(E733*U733,2)</f>
        <v>0</v>
      </c>
      <c r="W733" s="224"/>
      <c r="X733" s="224" t="s">
        <v>263</v>
      </c>
      <c r="Y733" s="224" t="s">
        <v>209</v>
      </c>
      <c r="Z733" s="214"/>
      <c r="AA733" s="214"/>
      <c r="AB733" s="214"/>
      <c r="AC733" s="214"/>
      <c r="AD733" s="214"/>
      <c r="AE733" s="214"/>
      <c r="AF733" s="214"/>
      <c r="AG733" s="214" t="s">
        <v>264</v>
      </c>
      <c r="AH733" s="214"/>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2" x14ac:dyDescent="0.2">
      <c r="A734" s="221"/>
      <c r="B734" s="222"/>
      <c r="C734" s="255" t="s">
        <v>1313</v>
      </c>
      <c r="D734" s="243"/>
      <c r="E734" s="243"/>
      <c r="F734" s="243"/>
      <c r="G734" s="243"/>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212</v>
      </c>
      <c r="AH734" s="214"/>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57" t="s">
        <v>1314</v>
      </c>
      <c r="D735" s="252"/>
      <c r="E735" s="252"/>
      <c r="F735" s="252"/>
      <c r="G735" s="252"/>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212</v>
      </c>
      <c r="AH735" s="214"/>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2" x14ac:dyDescent="0.2">
      <c r="A736" s="221"/>
      <c r="B736" s="222"/>
      <c r="C736" s="266" t="s">
        <v>1315</v>
      </c>
      <c r="D736" s="262"/>
      <c r="E736" s="263"/>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268</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6" t="s">
        <v>672</v>
      </c>
      <c r="D737" s="262"/>
      <c r="E737" s="263">
        <v>1</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268</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ht="22.5" outlineLevel="1" x14ac:dyDescent="0.2">
      <c r="A738" s="236">
        <v>113</v>
      </c>
      <c r="B738" s="237" t="s">
        <v>1318</v>
      </c>
      <c r="C738" s="254" t="s">
        <v>1319</v>
      </c>
      <c r="D738" s="238" t="s">
        <v>354</v>
      </c>
      <c r="E738" s="239">
        <v>1</v>
      </c>
      <c r="F738" s="240"/>
      <c r="G738" s="241">
        <f>ROUND(E738*F738,2)</f>
        <v>0</v>
      </c>
      <c r="H738" s="240"/>
      <c r="I738" s="241">
        <f>ROUND(E738*H738,2)</f>
        <v>0</v>
      </c>
      <c r="J738" s="240"/>
      <c r="K738" s="241">
        <f>ROUND(E738*J738,2)</f>
        <v>0</v>
      </c>
      <c r="L738" s="241">
        <v>15</v>
      </c>
      <c r="M738" s="241">
        <f>G738*(1+L738/100)</f>
        <v>0</v>
      </c>
      <c r="N738" s="239">
        <v>0</v>
      </c>
      <c r="O738" s="239">
        <f>ROUND(E738*N738,2)</f>
        <v>0</v>
      </c>
      <c r="P738" s="239">
        <v>0</v>
      </c>
      <c r="Q738" s="239">
        <f>ROUND(E738*P738,2)</f>
        <v>0</v>
      </c>
      <c r="R738" s="241"/>
      <c r="S738" s="241" t="s">
        <v>253</v>
      </c>
      <c r="T738" s="242" t="s">
        <v>207</v>
      </c>
      <c r="U738" s="224">
        <v>0</v>
      </c>
      <c r="V738" s="224">
        <f>ROUND(E738*U738,2)</f>
        <v>0</v>
      </c>
      <c r="W738" s="224"/>
      <c r="X738" s="224" t="s">
        <v>263</v>
      </c>
      <c r="Y738" s="224" t="s">
        <v>209</v>
      </c>
      <c r="Z738" s="214"/>
      <c r="AA738" s="214"/>
      <c r="AB738" s="214"/>
      <c r="AC738" s="214"/>
      <c r="AD738" s="214"/>
      <c r="AE738" s="214"/>
      <c r="AF738" s="214"/>
      <c r="AG738" s="214" t="s">
        <v>264</v>
      </c>
      <c r="AH738" s="214"/>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2" x14ac:dyDescent="0.2">
      <c r="A739" s="221"/>
      <c r="B739" s="222"/>
      <c r="C739" s="255" t="s">
        <v>1320</v>
      </c>
      <c r="D739" s="243"/>
      <c r="E739" s="243"/>
      <c r="F739" s="243"/>
      <c r="G739" s="243"/>
      <c r="H739" s="224"/>
      <c r="I739" s="224"/>
      <c r="J739" s="224"/>
      <c r="K739" s="224"/>
      <c r="L739" s="224"/>
      <c r="M739" s="224"/>
      <c r="N739" s="223"/>
      <c r="O739" s="223"/>
      <c r="P739" s="223"/>
      <c r="Q739" s="223"/>
      <c r="R739" s="224"/>
      <c r="S739" s="224"/>
      <c r="T739" s="224"/>
      <c r="U739" s="224"/>
      <c r="V739" s="224"/>
      <c r="W739" s="224"/>
      <c r="X739" s="224"/>
      <c r="Y739" s="224"/>
      <c r="Z739" s="214"/>
      <c r="AA739" s="214"/>
      <c r="AB739" s="214"/>
      <c r="AC739" s="214"/>
      <c r="AD739" s="214"/>
      <c r="AE739" s="214"/>
      <c r="AF739" s="214"/>
      <c r="AG739" s="214" t="s">
        <v>212</v>
      </c>
      <c r="AH739" s="214"/>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57" t="s">
        <v>1314</v>
      </c>
      <c r="D740" s="252"/>
      <c r="E740" s="252"/>
      <c r="F740" s="252"/>
      <c r="G740" s="252"/>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212</v>
      </c>
      <c r="AH740" s="214"/>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2" x14ac:dyDescent="0.2">
      <c r="A741" s="221"/>
      <c r="B741" s="222"/>
      <c r="C741" s="266" t="s">
        <v>1315</v>
      </c>
      <c r="D741" s="262"/>
      <c r="E741" s="263"/>
      <c r="F741" s="224"/>
      <c r="G741" s="224"/>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268</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6" t="s">
        <v>672</v>
      </c>
      <c r="D742" s="262"/>
      <c r="E742" s="263">
        <v>1</v>
      </c>
      <c r="F742" s="224"/>
      <c r="G742" s="224"/>
      <c r="H742" s="224"/>
      <c r="I742" s="224"/>
      <c r="J742" s="224"/>
      <c r="K742" s="224"/>
      <c r="L742" s="224"/>
      <c r="M742" s="224"/>
      <c r="N742" s="223"/>
      <c r="O742" s="223"/>
      <c r="P742" s="223"/>
      <c r="Q742" s="223"/>
      <c r="R742" s="224"/>
      <c r="S742" s="224"/>
      <c r="T742" s="224"/>
      <c r="U742" s="224"/>
      <c r="V742" s="224"/>
      <c r="W742" s="224"/>
      <c r="X742" s="224"/>
      <c r="Y742" s="224"/>
      <c r="Z742" s="214"/>
      <c r="AA742" s="214"/>
      <c r="AB742" s="214"/>
      <c r="AC742" s="214"/>
      <c r="AD742" s="214"/>
      <c r="AE742" s="214"/>
      <c r="AF742" s="214"/>
      <c r="AG742" s="214" t="s">
        <v>268</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ht="22.5" outlineLevel="1" x14ac:dyDescent="0.2">
      <c r="A743" s="236">
        <v>114</v>
      </c>
      <c r="B743" s="237" t="s">
        <v>1321</v>
      </c>
      <c r="C743" s="254" t="s">
        <v>1322</v>
      </c>
      <c r="D743" s="238" t="s">
        <v>354</v>
      </c>
      <c r="E743" s="239">
        <v>1</v>
      </c>
      <c r="F743" s="240"/>
      <c r="G743" s="241">
        <f>ROUND(E743*F743,2)</f>
        <v>0</v>
      </c>
      <c r="H743" s="240"/>
      <c r="I743" s="241">
        <f>ROUND(E743*H743,2)</f>
        <v>0</v>
      </c>
      <c r="J743" s="240"/>
      <c r="K743" s="241">
        <f>ROUND(E743*J743,2)</f>
        <v>0</v>
      </c>
      <c r="L743" s="241">
        <v>15</v>
      </c>
      <c r="M743" s="241">
        <f>G743*(1+L743/100)</f>
        <v>0</v>
      </c>
      <c r="N743" s="239">
        <v>0</v>
      </c>
      <c r="O743" s="239">
        <f>ROUND(E743*N743,2)</f>
        <v>0</v>
      </c>
      <c r="P743" s="239">
        <v>0</v>
      </c>
      <c r="Q743" s="239">
        <f>ROUND(E743*P743,2)</f>
        <v>0</v>
      </c>
      <c r="R743" s="241"/>
      <c r="S743" s="241" t="s">
        <v>253</v>
      </c>
      <c r="T743" s="242" t="s">
        <v>207</v>
      </c>
      <c r="U743" s="224">
        <v>0</v>
      </c>
      <c r="V743" s="224">
        <f>ROUND(E743*U743,2)</f>
        <v>0</v>
      </c>
      <c r="W743" s="224"/>
      <c r="X743" s="224" t="s">
        <v>263</v>
      </c>
      <c r="Y743" s="224" t="s">
        <v>209</v>
      </c>
      <c r="Z743" s="214"/>
      <c r="AA743" s="214"/>
      <c r="AB743" s="214"/>
      <c r="AC743" s="214"/>
      <c r="AD743" s="214"/>
      <c r="AE743" s="214"/>
      <c r="AF743" s="214"/>
      <c r="AG743" s="214" t="s">
        <v>264</v>
      </c>
      <c r="AH743" s="214"/>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2" x14ac:dyDescent="0.2">
      <c r="A744" s="221"/>
      <c r="B744" s="222"/>
      <c r="C744" s="255" t="s">
        <v>1323</v>
      </c>
      <c r="D744" s="243"/>
      <c r="E744" s="243"/>
      <c r="F744" s="243"/>
      <c r="G744" s="243"/>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212</v>
      </c>
      <c r="AH744" s="214"/>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57" t="s">
        <v>1314</v>
      </c>
      <c r="D745" s="252"/>
      <c r="E745" s="252"/>
      <c r="F745" s="252"/>
      <c r="G745" s="252"/>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212</v>
      </c>
      <c r="AH745" s="214"/>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2" x14ac:dyDescent="0.2">
      <c r="A746" s="221"/>
      <c r="B746" s="222"/>
      <c r="C746" s="266" t="s">
        <v>1315</v>
      </c>
      <c r="D746" s="262"/>
      <c r="E746" s="263"/>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268</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6" t="s">
        <v>672</v>
      </c>
      <c r="D747" s="262"/>
      <c r="E747" s="263">
        <v>1</v>
      </c>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268</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ht="22.5" outlineLevel="1" x14ac:dyDescent="0.2">
      <c r="A748" s="236">
        <v>115</v>
      </c>
      <c r="B748" s="237" t="s">
        <v>1324</v>
      </c>
      <c r="C748" s="254" t="s">
        <v>1325</v>
      </c>
      <c r="D748" s="238" t="s">
        <v>354</v>
      </c>
      <c r="E748" s="239">
        <v>1</v>
      </c>
      <c r="F748" s="240"/>
      <c r="G748" s="241">
        <f>ROUND(E748*F748,2)</f>
        <v>0</v>
      </c>
      <c r="H748" s="240"/>
      <c r="I748" s="241">
        <f>ROUND(E748*H748,2)</f>
        <v>0</v>
      </c>
      <c r="J748" s="240"/>
      <c r="K748" s="241">
        <f>ROUND(E748*J748,2)</f>
        <v>0</v>
      </c>
      <c r="L748" s="241">
        <v>15</v>
      </c>
      <c r="M748" s="241">
        <f>G748*(1+L748/100)</f>
        <v>0</v>
      </c>
      <c r="N748" s="239">
        <v>0</v>
      </c>
      <c r="O748" s="239">
        <f>ROUND(E748*N748,2)</f>
        <v>0</v>
      </c>
      <c r="P748" s="239">
        <v>0</v>
      </c>
      <c r="Q748" s="239">
        <f>ROUND(E748*P748,2)</f>
        <v>0</v>
      </c>
      <c r="R748" s="241"/>
      <c r="S748" s="241" t="s">
        <v>253</v>
      </c>
      <c r="T748" s="242" t="s">
        <v>207</v>
      </c>
      <c r="U748" s="224">
        <v>0</v>
      </c>
      <c r="V748" s="224">
        <f>ROUND(E748*U748,2)</f>
        <v>0</v>
      </c>
      <c r="W748" s="224"/>
      <c r="X748" s="224" t="s">
        <v>263</v>
      </c>
      <c r="Y748" s="224" t="s">
        <v>209</v>
      </c>
      <c r="Z748" s="214"/>
      <c r="AA748" s="214"/>
      <c r="AB748" s="214"/>
      <c r="AC748" s="214"/>
      <c r="AD748" s="214"/>
      <c r="AE748" s="214"/>
      <c r="AF748" s="214"/>
      <c r="AG748" s="214" t="s">
        <v>264</v>
      </c>
      <c r="AH748" s="214"/>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2" x14ac:dyDescent="0.2">
      <c r="A749" s="221"/>
      <c r="B749" s="222"/>
      <c r="C749" s="255" t="s">
        <v>1320</v>
      </c>
      <c r="D749" s="243"/>
      <c r="E749" s="243"/>
      <c r="F749" s="243"/>
      <c r="G749" s="243"/>
      <c r="H749" s="224"/>
      <c r="I749" s="224"/>
      <c r="J749" s="224"/>
      <c r="K749" s="224"/>
      <c r="L749" s="224"/>
      <c r="M749" s="224"/>
      <c r="N749" s="223"/>
      <c r="O749" s="223"/>
      <c r="P749" s="223"/>
      <c r="Q749" s="223"/>
      <c r="R749" s="224"/>
      <c r="S749" s="224"/>
      <c r="T749" s="224"/>
      <c r="U749" s="224"/>
      <c r="V749" s="224"/>
      <c r="W749" s="224"/>
      <c r="X749" s="224"/>
      <c r="Y749" s="224"/>
      <c r="Z749" s="214"/>
      <c r="AA749" s="214"/>
      <c r="AB749" s="214"/>
      <c r="AC749" s="214"/>
      <c r="AD749" s="214"/>
      <c r="AE749" s="214"/>
      <c r="AF749" s="214"/>
      <c r="AG749" s="214" t="s">
        <v>212</v>
      </c>
      <c r="AH749" s="214"/>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57" t="s">
        <v>1314</v>
      </c>
      <c r="D750" s="252"/>
      <c r="E750" s="252"/>
      <c r="F750" s="252"/>
      <c r="G750" s="252"/>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212</v>
      </c>
      <c r="AH750" s="214"/>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2" x14ac:dyDescent="0.2">
      <c r="A751" s="221"/>
      <c r="B751" s="222"/>
      <c r="C751" s="266" t="s">
        <v>1315</v>
      </c>
      <c r="D751" s="262"/>
      <c r="E751" s="263"/>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268</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6" t="s">
        <v>672</v>
      </c>
      <c r="D752" s="262"/>
      <c r="E752" s="263">
        <v>1</v>
      </c>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268</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ht="22.5" outlineLevel="1" x14ac:dyDescent="0.2">
      <c r="A753" s="236">
        <v>116</v>
      </c>
      <c r="B753" s="237" t="s">
        <v>1326</v>
      </c>
      <c r="C753" s="254" t="s">
        <v>1327</v>
      </c>
      <c r="D753" s="238" t="s">
        <v>354</v>
      </c>
      <c r="E753" s="239">
        <v>1</v>
      </c>
      <c r="F753" s="240"/>
      <c r="G753" s="241">
        <f>ROUND(E753*F753,2)</f>
        <v>0</v>
      </c>
      <c r="H753" s="240"/>
      <c r="I753" s="241">
        <f>ROUND(E753*H753,2)</f>
        <v>0</v>
      </c>
      <c r="J753" s="240"/>
      <c r="K753" s="241">
        <f>ROUND(E753*J753,2)</f>
        <v>0</v>
      </c>
      <c r="L753" s="241">
        <v>15</v>
      </c>
      <c r="M753" s="241">
        <f>G753*(1+L753/100)</f>
        <v>0</v>
      </c>
      <c r="N753" s="239">
        <v>0</v>
      </c>
      <c r="O753" s="239">
        <f>ROUND(E753*N753,2)</f>
        <v>0</v>
      </c>
      <c r="P753" s="239">
        <v>0</v>
      </c>
      <c r="Q753" s="239">
        <f>ROUND(E753*P753,2)</f>
        <v>0</v>
      </c>
      <c r="R753" s="241"/>
      <c r="S753" s="241" t="s">
        <v>253</v>
      </c>
      <c r="T753" s="242" t="s">
        <v>207</v>
      </c>
      <c r="U753" s="224">
        <v>0</v>
      </c>
      <c r="V753" s="224">
        <f>ROUND(E753*U753,2)</f>
        <v>0</v>
      </c>
      <c r="W753" s="224"/>
      <c r="X753" s="224" t="s">
        <v>263</v>
      </c>
      <c r="Y753" s="224" t="s">
        <v>209</v>
      </c>
      <c r="Z753" s="214"/>
      <c r="AA753" s="214"/>
      <c r="AB753" s="214"/>
      <c r="AC753" s="214"/>
      <c r="AD753" s="214"/>
      <c r="AE753" s="214"/>
      <c r="AF753" s="214"/>
      <c r="AG753" s="214" t="s">
        <v>264</v>
      </c>
      <c r="AH753" s="214"/>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2" x14ac:dyDescent="0.2">
      <c r="A754" s="221"/>
      <c r="B754" s="222"/>
      <c r="C754" s="255" t="s">
        <v>1320</v>
      </c>
      <c r="D754" s="243"/>
      <c r="E754" s="243"/>
      <c r="F754" s="243"/>
      <c r="G754" s="243"/>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212</v>
      </c>
      <c r="AH754" s="214"/>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57" t="s">
        <v>1314</v>
      </c>
      <c r="D755" s="252"/>
      <c r="E755" s="252"/>
      <c r="F755" s="252"/>
      <c r="G755" s="252"/>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212</v>
      </c>
      <c r="AH755" s="214"/>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2" x14ac:dyDescent="0.2">
      <c r="A756" s="221"/>
      <c r="B756" s="222"/>
      <c r="C756" s="266" t="s">
        <v>1315</v>
      </c>
      <c r="D756" s="262"/>
      <c r="E756" s="263"/>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268</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6" t="s">
        <v>672</v>
      </c>
      <c r="D757" s="262"/>
      <c r="E757" s="263">
        <v>1</v>
      </c>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268</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ht="22.5" outlineLevel="1" x14ac:dyDescent="0.2">
      <c r="A758" s="236">
        <v>117</v>
      </c>
      <c r="B758" s="237" t="s">
        <v>1328</v>
      </c>
      <c r="C758" s="254" t="s">
        <v>1329</v>
      </c>
      <c r="D758" s="238" t="s">
        <v>354</v>
      </c>
      <c r="E758" s="239">
        <v>1</v>
      </c>
      <c r="F758" s="240"/>
      <c r="G758" s="241">
        <f>ROUND(E758*F758,2)</f>
        <v>0</v>
      </c>
      <c r="H758" s="240"/>
      <c r="I758" s="241">
        <f>ROUND(E758*H758,2)</f>
        <v>0</v>
      </c>
      <c r="J758" s="240"/>
      <c r="K758" s="241">
        <f>ROUND(E758*J758,2)</f>
        <v>0</v>
      </c>
      <c r="L758" s="241">
        <v>15</v>
      </c>
      <c r="M758" s="241">
        <f>G758*(1+L758/100)</f>
        <v>0</v>
      </c>
      <c r="N758" s="239">
        <v>0</v>
      </c>
      <c r="O758" s="239">
        <f>ROUND(E758*N758,2)</f>
        <v>0</v>
      </c>
      <c r="P758" s="239">
        <v>0</v>
      </c>
      <c r="Q758" s="239">
        <f>ROUND(E758*P758,2)</f>
        <v>0</v>
      </c>
      <c r="R758" s="241"/>
      <c r="S758" s="241" t="s">
        <v>253</v>
      </c>
      <c r="T758" s="242" t="s">
        <v>207</v>
      </c>
      <c r="U758" s="224">
        <v>0</v>
      </c>
      <c r="V758" s="224">
        <f>ROUND(E758*U758,2)</f>
        <v>0</v>
      </c>
      <c r="W758" s="224"/>
      <c r="X758" s="224" t="s">
        <v>263</v>
      </c>
      <c r="Y758" s="224" t="s">
        <v>209</v>
      </c>
      <c r="Z758" s="214"/>
      <c r="AA758" s="214"/>
      <c r="AB758" s="214"/>
      <c r="AC758" s="214"/>
      <c r="AD758" s="214"/>
      <c r="AE758" s="214"/>
      <c r="AF758" s="214"/>
      <c r="AG758" s="214" t="s">
        <v>264</v>
      </c>
      <c r="AH758" s="214"/>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2" x14ac:dyDescent="0.2">
      <c r="A759" s="221"/>
      <c r="B759" s="222"/>
      <c r="C759" s="255" t="s">
        <v>1320</v>
      </c>
      <c r="D759" s="243"/>
      <c r="E759" s="243"/>
      <c r="F759" s="243"/>
      <c r="G759" s="243"/>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212</v>
      </c>
      <c r="AH759" s="214"/>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57" t="s">
        <v>1314</v>
      </c>
      <c r="D760" s="252"/>
      <c r="E760" s="252"/>
      <c r="F760" s="252"/>
      <c r="G760" s="252"/>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212</v>
      </c>
      <c r="AH760" s="214"/>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2" x14ac:dyDescent="0.2">
      <c r="A761" s="221"/>
      <c r="B761" s="222"/>
      <c r="C761" s="266" t="s">
        <v>1315</v>
      </c>
      <c r="D761" s="262"/>
      <c r="E761" s="263"/>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268</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66" t="s">
        <v>672</v>
      </c>
      <c r="D762" s="262"/>
      <c r="E762" s="263">
        <v>1</v>
      </c>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268</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ht="22.5" outlineLevel="1" x14ac:dyDescent="0.2">
      <c r="A763" s="236">
        <v>118</v>
      </c>
      <c r="B763" s="237" t="s">
        <v>1330</v>
      </c>
      <c r="C763" s="254" t="s">
        <v>1331</v>
      </c>
      <c r="D763" s="238" t="s">
        <v>354</v>
      </c>
      <c r="E763" s="239">
        <v>1</v>
      </c>
      <c r="F763" s="240"/>
      <c r="G763" s="241">
        <f>ROUND(E763*F763,2)</f>
        <v>0</v>
      </c>
      <c r="H763" s="240"/>
      <c r="I763" s="241">
        <f>ROUND(E763*H763,2)</f>
        <v>0</v>
      </c>
      <c r="J763" s="240"/>
      <c r="K763" s="241">
        <f>ROUND(E763*J763,2)</f>
        <v>0</v>
      </c>
      <c r="L763" s="241">
        <v>15</v>
      </c>
      <c r="M763" s="241">
        <f>G763*(1+L763/100)</f>
        <v>0</v>
      </c>
      <c r="N763" s="239">
        <v>0</v>
      </c>
      <c r="O763" s="239">
        <f>ROUND(E763*N763,2)</f>
        <v>0</v>
      </c>
      <c r="P763" s="239">
        <v>0</v>
      </c>
      <c r="Q763" s="239">
        <f>ROUND(E763*P763,2)</f>
        <v>0</v>
      </c>
      <c r="R763" s="241"/>
      <c r="S763" s="241" t="s">
        <v>253</v>
      </c>
      <c r="T763" s="242" t="s">
        <v>207</v>
      </c>
      <c r="U763" s="224">
        <v>0</v>
      </c>
      <c r="V763" s="224">
        <f>ROUND(E763*U763,2)</f>
        <v>0</v>
      </c>
      <c r="W763" s="224"/>
      <c r="X763" s="224" t="s">
        <v>263</v>
      </c>
      <c r="Y763" s="224" t="s">
        <v>209</v>
      </c>
      <c r="Z763" s="214"/>
      <c r="AA763" s="214"/>
      <c r="AB763" s="214"/>
      <c r="AC763" s="214"/>
      <c r="AD763" s="214"/>
      <c r="AE763" s="214"/>
      <c r="AF763" s="214"/>
      <c r="AG763" s="214" t="s">
        <v>264</v>
      </c>
      <c r="AH763" s="214"/>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2" x14ac:dyDescent="0.2">
      <c r="A764" s="221"/>
      <c r="B764" s="222"/>
      <c r="C764" s="255" t="s">
        <v>1320</v>
      </c>
      <c r="D764" s="243"/>
      <c r="E764" s="243"/>
      <c r="F764" s="243"/>
      <c r="G764" s="243"/>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212</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57" t="s">
        <v>1314</v>
      </c>
      <c r="D765" s="252"/>
      <c r="E765" s="252"/>
      <c r="F765" s="252"/>
      <c r="G765" s="252"/>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212</v>
      </c>
      <c r="AH765" s="214"/>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2" x14ac:dyDescent="0.2">
      <c r="A766" s="221"/>
      <c r="B766" s="222"/>
      <c r="C766" s="266" t="s">
        <v>1315</v>
      </c>
      <c r="D766" s="262"/>
      <c r="E766" s="263"/>
      <c r="F766" s="224"/>
      <c r="G766" s="224"/>
      <c r="H766" s="224"/>
      <c r="I766" s="224"/>
      <c r="J766" s="224"/>
      <c r="K766" s="224"/>
      <c r="L766" s="224"/>
      <c r="M766" s="224"/>
      <c r="N766" s="223"/>
      <c r="O766" s="223"/>
      <c r="P766" s="223"/>
      <c r="Q766" s="223"/>
      <c r="R766" s="224"/>
      <c r="S766" s="224"/>
      <c r="T766" s="224"/>
      <c r="U766" s="224"/>
      <c r="V766" s="224"/>
      <c r="W766" s="224"/>
      <c r="X766" s="224"/>
      <c r="Y766" s="224"/>
      <c r="Z766" s="214"/>
      <c r="AA766" s="214"/>
      <c r="AB766" s="214"/>
      <c r="AC766" s="214"/>
      <c r="AD766" s="214"/>
      <c r="AE766" s="214"/>
      <c r="AF766" s="214"/>
      <c r="AG766" s="214" t="s">
        <v>268</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66" t="s">
        <v>672</v>
      </c>
      <c r="D767" s="262"/>
      <c r="E767" s="263">
        <v>1</v>
      </c>
      <c r="F767" s="224"/>
      <c r="G767" s="224"/>
      <c r="H767" s="224"/>
      <c r="I767" s="224"/>
      <c r="J767" s="224"/>
      <c r="K767" s="224"/>
      <c r="L767" s="224"/>
      <c r="M767" s="224"/>
      <c r="N767" s="223"/>
      <c r="O767" s="223"/>
      <c r="P767" s="223"/>
      <c r="Q767" s="223"/>
      <c r="R767" s="224"/>
      <c r="S767" s="224"/>
      <c r="T767" s="224"/>
      <c r="U767" s="224"/>
      <c r="V767" s="224"/>
      <c r="W767" s="224"/>
      <c r="X767" s="224"/>
      <c r="Y767" s="224"/>
      <c r="Z767" s="214"/>
      <c r="AA767" s="214"/>
      <c r="AB767" s="214"/>
      <c r="AC767" s="214"/>
      <c r="AD767" s="214"/>
      <c r="AE767" s="214"/>
      <c r="AF767" s="214"/>
      <c r="AG767" s="214" t="s">
        <v>268</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ht="22.5" outlineLevel="1" x14ac:dyDescent="0.2">
      <c r="A768" s="236">
        <v>119</v>
      </c>
      <c r="B768" s="237" t="s">
        <v>1332</v>
      </c>
      <c r="C768" s="254" t="s">
        <v>1333</v>
      </c>
      <c r="D768" s="238" t="s">
        <v>354</v>
      </c>
      <c r="E768" s="239">
        <v>1</v>
      </c>
      <c r="F768" s="240"/>
      <c r="G768" s="241">
        <f>ROUND(E768*F768,2)</f>
        <v>0</v>
      </c>
      <c r="H768" s="240"/>
      <c r="I768" s="241">
        <f>ROUND(E768*H768,2)</f>
        <v>0</v>
      </c>
      <c r="J768" s="240"/>
      <c r="K768" s="241">
        <f>ROUND(E768*J768,2)</f>
        <v>0</v>
      </c>
      <c r="L768" s="241">
        <v>15</v>
      </c>
      <c r="M768" s="241">
        <f>G768*(1+L768/100)</f>
        <v>0</v>
      </c>
      <c r="N768" s="239">
        <v>0</v>
      </c>
      <c r="O768" s="239">
        <f>ROUND(E768*N768,2)</f>
        <v>0</v>
      </c>
      <c r="P768" s="239">
        <v>0</v>
      </c>
      <c r="Q768" s="239">
        <f>ROUND(E768*P768,2)</f>
        <v>0</v>
      </c>
      <c r="R768" s="241"/>
      <c r="S768" s="241" t="s">
        <v>253</v>
      </c>
      <c r="T768" s="242" t="s">
        <v>207</v>
      </c>
      <c r="U768" s="224">
        <v>0</v>
      </c>
      <c r="V768" s="224">
        <f>ROUND(E768*U768,2)</f>
        <v>0</v>
      </c>
      <c r="W768" s="224"/>
      <c r="X768" s="224" t="s">
        <v>263</v>
      </c>
      <c r="Y768" s="224" t="s">
        <v>209</v>
      </c>
      <c r="Z768" s="214"/>
      <c r="AA768" s="214"/>
      <c r="AB768" s="214"/>
      <c r="AC768" s="214"/>
      <c r="AD768" s="214"/>
      <c r="AE768" s="214"/>
      <c r="AF768" s="214"/>
      <c r="AG768" s="214" t="s">
        <v>264</v>
      </c>
      <c r="AH768" s="214"/>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2" x14ac:dyDescent="0.2">
      <c r="A769" s="221"/>
      <c r="B769" s="222"/>
      <c r="C769" s="255" t="s">
        <v>1320</v>
      </c>
      <c r="D769" s="243"/>
      <c r="E769" s="243"/>
      <c r="F769" s="243"/>
      <c r="G769" s="243"/>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212</v>
      </c>
      <c r="AH769" s="214"/>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57" t="s">
        <v>1314</v>
      </c>
      <c r="D770" s="252"/>
      <c r="E770" s="252"/>
      <c r="F770" s="252"/>
      <c r="G770" s="252"/>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212</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2" x14ac:dyDescent="0.2">
      <c r="A771" s="221"/>
      <c r="B771" s="222"/>
      <c r="C771" s="266" t="s">
        <v>1315</v>
      </c>
      <c r="D771" s="262"/>
      <c r="E771" s="263"/>
      <c r="F771" s="224"/>
      <c r="G771" s="224"/>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268</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6" t="s">
        <v>672</v>
      </c>
      <c r="D772" s="262"/>
      <c r="E772" s="263">
        <v>1</v>
      </c>
      <c r="F772" s="224"/>
      <c r="G772" s="224"/>
      <c r="H772" s="224"/>
      <c r="I772" s="224"/>
      <c r="J772" s="224"/>
      <c r="K772" s="224"/>
      <c r="L772" s="224"/>
      <c r="M772" s="224"/>
      <c r="N772" s="223"/>
      <c r="O772" s="223"/>
      <c r="P772" s="223"/>
      <c r="Q772" s="223"/>
      <c r="R772" s="224"/>
      <c r="S772" s="224"/>
      <c r="T772" s="224"/>
      <c r="U772" s="224"/>
      <c r="V772" s="224"/>
      <c r="W772" s="224"/>
      <c r="X772" s="224"/>
      <c r="Y772" s="224"/>
      <c r="Z772" s="214"/>
      <c r="AA772" s="214"/>
      <c r="AB772" s="214"/>
      <c r="AC772" s="214"/>
      <c r="AD772" s="214"/>
      <c r="AE772" s="214"/>
      <c r="AF772" s="214"/>
      <c r="AG772" s="214" t="s">
        <v>268</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ht="22.5" outlineLevel="1" x14ac:dyDescent="0.2">
      <c r="A773" s="236">
        <v>120</v>
      </c>
      <c r="B773" s="237" t="s">
        <v>1334</v>
      </c>
      <c r="C773" s="254" t="s">
        <v>1335</v>
      </c>
      <c r="D773" s="238" t="s">
        <v>354</v>
      </c>
      <c r="E773" s="239">
        <v>1</v>
      </c>
      <c r="F773" s="240"/>
      <c r="G773" s="241">
        <f>ROUND(E773*F773,2)</f>
        <v>0</v>
      </c>
      <c r="H773" s="240"/>
      <c r="I773" s="241">
        <f>ROUND(E773*H773,2)</f>
        <v>0</v>
      </c>
      <c r="J773" s="240"/>
      <c r="K773" s="241">
        <f>ROUND(E773*J773,2)</f>
        <v>0</v>
      </c>
      <c r="L773" s="241">
        <v>15</v>
      </c>
      <c r="M773" s="241">
        <f>G773*(1+L773/100)</f>
        <v>0</v>
      </c>
      <c r="N773" s="239">
        <v>0</v>
      </c>
      <c r="O773" s="239">
        <f>ROUND(E773*N773,2)</f>
        <v>0</v>
      </c>
      <c r="P773" s="239">
        <v>0</v>
      </c>
      <c r="Q773" s="239">
        <f>ROUND(E773*P773,2)</f>
        <v>0</v>
      </c>
      <c r="R773" s="241"/>
      <c r="S773" s="241" t="s">
        <v>253</v>
      </c>
      <c r="T773" s="242" t="s">
        <v>207</v>
      </c>
      <c r="U773" s="224">
        <v>0</v>
      </c>
      <c r="V773" s="224">
        <f>ROUND(E773*U773,2)</f>
        <v>0</v>
      </c>
      <c r="W773" s="224"/>
      <c r="X773" s="224" t="s">
        <v>263</v>
      </c>
      <c r="Y773" s="224" t="s">
        <v>209</v>
      </c>
      <c r="Z773" s="214"/>
      <c r="AA773" s="214"/>
      <c r="AB773" s="214"/>
      <c r="AC773" s="214"/>
      <c r="AD773" s="214"/>
      <c r="AE773" s="214"/>
      <c r="AF773" s="214"/>
      <c r="AG773" s="214" t="s">
        <v>264</v>
      </c>
      <c r="AH773" s="214"/>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2" x14ac:dyDescent="0.2">
      <c r="A774" s="221"/>
      <c r="B774" s="222"/>
      <c r="C774" s="255" t="s">
        <v>1320</v>
      </c>
      <c r="D774" s="243"/>
      <c r="E774" s="243"/>
      <c r="F774" s="243"/>
      <c r="G774" s="243"/>
      <c r="H774" s="224"/>
      <c r="I774" s="224"/>
      <c r="J774" s="224"/>
      <c r="K774" s="224"/>
      <c r="L774" s="224"/>
      <c r="M774" s="224"/>
      <c r="N774" s="223"/>
      <c r="O774" s="223"/>
      <c r="P774" s="223"/>
      <c r="Q774" s="223"/>
      <c r="R774" s="224"/>
      <c r="S774" s="224"/>
      <c r="T774" s="224"/>
      <c r="U774" s="224"/>
      <c r="V774" s="224"/>
      <c r="W774" s="224"/>
      <c r="X774" s="224"/>
      <c r="Y774" s="224"/>
      <c r="Z774" s="214"/>
      <c r="AA774" s="214"/>
      <c r="AB774" s="214"/>
      <c r="AC774" s="214"/>
      <c r="AD774" s="214"/>
      <c r="AE774" s="214"/>
      <c r="AF774" s="214"/>
      <c r="AG774" s="214" t="s">
        <v>212</v>
      </c>
      <c r="AH774" s="214"/>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57" t="s">
        <v>1314</v>
      </c>
      <c r="D775" s="252"/>
      <c r="E775" s="252"/>
      <c r="F775" s="252"/>
      <c r="G775" s="252"/>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212</v>
      </c>
      <c r="AH775" s="214"/>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2" x14ac:dyDescent="0.2">
      <c r="A776" s="221"/>
      <c r="B776" s="222"/>
      <c r="C776" s="266" t="s">
        <v>1315</v>
      </c>
      <c r="D776" s="262"/>
      <c r="E776" s="263"/>
      <c r="F776" s="224"/>
      <c r="G776" s="224"/>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268</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6" t="s">
        <v>672</v>
      </c>
      <c r="D777" s="262"/>
      <c r="E777" s="263">
        <v>1</v>
      </c>
      <c r="F777" s="224"/>
      <c r="G777" s="224"/>
      <c r="H777" s="224"/>
      <c r="I777" s="224"/>
      <c r="J777" s="224"/>
      <c r="K777" s="224"/>
      <c r="L777" s="224"/>
      <c r="M777" s="224"/>
      <c r="N777" s="223"/>
      <c r="O777" s="223"/>
      <c r="P777" s="223"/>
      <c r="Q777" s="223"/>
      <c r="R777" s="224"/>
      <c r="S777" s="224"/>
      <c r="T777" s="224"/>
      <c r="U777" s="224"/>
      <c r="V777" s="224"/>
      <c r="W777" s="224"/>
      <c r="X777" s="224"/>
      <c r="Y777" s="224"/>
      <c r="Z777" s="214"/>
      <c r="AA777" s="214"/>
      <c r="AB777" s="214"/>
      <c r="AC777" s="214"/>
      <c r="AD777" s="214"/>
      <c r="AE777" s="214"/>
      <c r="AF777" s="214"/>
      <c r="AG777" s="214" t="s">
        <v>268</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ht="22.5" outlineLevel="1" x14ac:dyDescent="0.2">
      <c r="A778" s="236">
        <v>121</v>
      </c>
      <c r="B778" s="237" t="s">
        <v>1336</v>
      </c>
      <c r="C778" s="254" t="s">
        <v>1337</v>
      </c>
      <c r="D778" s="238" t="s">
        <v>354</v>
      </c>
      <c r="E778" s="239">
        <v>3</v>
      </c>
      <c r="F778" s="240"/>
      <c r="G778" s="241">
        <f>ROUND(E778*F778,2)</f>
        <v>0</v>
      </c>
      <c r="H778" s="240"/>
      <c r="I778" s="241">
        <f>ROUND(E778*H778,2)</f>
        <v>0</v>
      </c>
      <c r="J778" s="240"/>
      <c r="K778" s="241">
        <f>ROUND(E778*J778,2)</f>
        <v>0</v>
      </c>
      <c r="L778" s="241">
        <v>15</v>
      </c>
      <c r="M778" s="241">
        <f>G778*(1+L778/100)</f>
        <v>0</v>
      </c>
      <c r="N778" s="239">
        <v>0</v>
      </c>
      <c r="O778" s="239">
        <f>ROUND(E778*N778,2)</f>
        <v>0</v>
      </c>
      <c r="P778" s="239">
        <v>0</v>
      </c>
      <c r="Q778" s="239">
        <f>ROUND(E778*P778,2)</f>
        <v>0</v>
      </c>
      <c r="R778" s="241"/>
      <c r="S778" s="241" t="s">
        <v>253</v>
      </c>
      <c r="T778" s="242" t="s">
        <v>207</v>
      </c>
      <c r="U778" s="224">
        <v>0</v>
      </c>
      <c r="V778" s="224">
        <f>ROUND(E778*U778,2)</f>
        <v>0</v>
      </c>
      <c r="W778" s="224"/>
      <c r="X778" s="224" t="s">
        <v>263</v>
      </c>
      <c r="Y778" s="224" t="s">
        <v>209</v>
      </c>
      <c r="Z778" s="214"/>
      <c r="AA778" s="214"/>
      <c r="AB778" s="214"/>
      <c r="AC778" s="214"/>
      <c r="AD778" s="214"/>
      <c r="AE778" s="214"/>
      <c r="AF778" s="214"/>
      <c r="AG778" s="214" t="s">
        <v>264</v>
      </c>
      <c r="AH778" s="214"/>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2" x14ac:dyDescent="0.2">
      <c r="A779" s="221"/>
      <c r="B779" s="222"/>
      <c r="C779" s="255" t="s">
        <v>1320</v>
      </c>
      <c r="D779" s="243"/>
      <c r="E779" s="243"/>
      <c r="F779" s="243"/>
      <c r="G779" s="243"/>
      <c r="H779" s="224"/>
      <c r="I779" s="224"/>
      <c r="J779" s="224"/>
      <c r="K779" s="224"/>
      <c r="L779" s="224"/>
      <c r="M779" s="224"/>
      <c r="N779" s="223"/>
      <c r="O779" s="223"/>
      <c r="P779" s="223"/>
      <c r="Q779" s="223"/>
      <c r="R779" s="224"/>
      <c r="S779" s="224"/>
      <c r="T779" s="224"/>
      <c r="U779" s="224"/>
      <c r="V779" s="224"/>
      <c r="W779" s="224"/>
      <c r="X779" s="224"/>
      <c r="Y779" s="224"/>
      <c r="Z779" s="214"/>
      <c r="AA779" s="214"/>
      <c r="AB779" s="214"/>
      <c r="AC779" s="214"/>
      <c r="AD779" s="214"/>
      <c r="AE779" s="214"/>
      <c r="AF779" s="214"/>
      <c r="AG779" s="214" t="s">
        <v>212</v>
      </c>
      <c r="AH779" s="214"/>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57" t="s">
        <v>1314</v>
      </c>
      <c r="D780" s="252"/>
      <c r="E780" s="252"/>
      <c r="F780" s="252"/>
      <c r="G780" s="252"/>
      <c r="H780" s="224"/>
      <c r="I780" s="224"/>
      <c r="J780" s="224"/>
      <c r="K780" s="224"/>
      <c r="L780" s="224"/>
      <c r="M780" s="224"/>
      <c r="N780" s="223"/>
      <c r="O780" s="223"/>
      <c r="P780" s="223"/>
      <c r="Q780" s="223"/>
      <c r="R780" s="224"/>
      <c r="S780" s="224"/>
      <c r="T780" s="224"/>
      <c r="U780" s="224"/>
      <c r="V780" s="224"/>
      <c r="W780" s="224"/>
      <c r="X780" s="224"/>
      <c r="Y780" s="224"/>
      <c r="Z780" s="214"/>
      <c r="AA780" s="214"/>
      <c r="AB780" s="214"/>
      <c r="AC780" s="214"/>
      <c r="AD780" s="214"/>
      <c r="AE780" s="214"/>
      <c r="AF780" s="214"/>
      <c r="AG780" s="214" t="s">
        <v>212</v>
      </c>
      <c r="AH780" s="214"/>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2" x14ac:dyDescent="0.2">
      <c r="A781" s="221"/>
      <c r="B781" s="222"/>
      <c r="C781" s="266" t="s">
        <v>1315</v>
      </c>
      <c r="D781" s="262"/>
      <c r="E781" s="263"/>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268</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x14ac:dyDescent="0.2">
      <c r="A782" s="221"/>
      <c r="B782" s="222"/>
      <c r="C782" s="266" t="s">
        <v>1338</v>
      </c>
      <c r="D782" s="262"/>
      <c r="E782" s="263">
        <v>3</v>
      </c>
      <c r="F782" s="224"/>
      <c r="G782" s="224"/>
      <c r="H782" s="224"/>
      <c r="I782" s="224"/>
      <c r="J782" s="224"/>
      <c r="K782" s="224"/>
      <c r="L782" s="224"/>
      <c r="M782" s="224"/>
      <c r="N782" s="223"/>
      <c r="O782" s="223"/>
      <c r="P782" s="223"/>
      <c r="Q782" s="223"/>
      <c r="R782" s="224"/>
      <c r="S782" s="224"/>
      <c r="T782" s="224"/>
      <c r="U782" s="224"/>
      <c r="V782" s="224"/>
      <c r="W782" s="224"/>
      <c r="X782" s="224"/>
      <c r="Y782" s="224"/>
      <c r="Z782" s="214"/>
      <c r="AA782" s="214"/>
      <c r="AB782" s="214"/>
      <c r="AC782" s="214"/>
      <c r="AD782" s="214"/>
      <c r="AE782" s="214"/>
      <c r="AF782" s="214"/>
      <c r="AG782" s="214" t="s">
        <v>268</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ht="22.5" outlineLevel="1" x14ac:dyDescent="0.2">
      <c r="A783" s="236">
        <v>122</v>
      </c>
      <c r="B783" s="237" t="s">
        <v>1339</v>
      </c>
      <c r="C783" s="254" t="s">
        <v>1340</v>
      </c>
      <c r="D783" s="238" t="s">
        <v>354</v>
      </c>
      <c r="E783" s="239">
        <v>1</v>
      </c>
      <c r="F783" s="240"/>
      <c r="G783" s="241">
        <f>ROUND(E783*F783,2)</f>
        <v>0</v>
      </c>
      <c r="H783" s="240"/>
      <c r="I783" s="241">
        <f>ROUND(E783*H783,2)</f>
        <v>0</v>
      </c>
      <c r="J783" s="240"/>
      <c r="K783" s="241">
        <f>ROUND(E783*J783,2)</f>
        <v>0</v>
      </c>
      <c r="L783" s="241">
        <v>15</v>
      </c>
      <c r="M783" s="241">
        <f>G783*(1+L783/100)</f>
        <v>0</v>
      </c>
      <c r="N783" s="239">
        <v>0</v>
      </c>
      <c r="O783" s="239">
        <f>ROUND(E783*N783,2)</f>
        <v>0</v>
      </c>
      <c r="P783" s="239">
        <v>0</v>
      </c>
      <c r="Q783" s="239">
        <f>ROUND(E783*P783,2)</f>
        <v>0</v>
      </c>
      <c r="R783" s="241"/>
      <c r="S783" s="241" t="s">
        <v>253</v>
      </c>
      <c r="T783" s="242" t="s">
        <v>207</v>
      </c>
      <c r="U783" s="224">
        <v>0</v>
      </c>
      <c r="V783" s="224">
        <f>ROUND(E783*U783,2)</f>
        <v>0</v>
      </c>
      <c r="W783" s="224"/>
      <c r="X783" s="224" t="s">
        <v>263</v>
      </c>
      <c r="Y783" s="224" t="s">
        <v>209</v>
      </c>
      <c r="Z783" s="214"/>
      <c r="AA783" s="214"/>
      <c r="AB783" s="214"/>
      <c r="AC783" s="214"/>
      <c r="AD783" s="214"/>
      <c r="AE783" s="214"/>
      <c r="AF783" s="214"/>
      <c r="AG783" s="214" t="s">
        <v>264</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2" x14ac:dyDescent="0.2">
      <c r="A784" s="221"/>
      <c r="B784" s="222"/>
      <c r="C784" s="255" t="s">
        <v>1323</v>
      </c>
      <c r="D784" s="243"/>
      <c r="E784" s="243"/>
      <c r="F784" s="243"/>
      <c r="G784" s="243"/>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212</v>
      </c>
      <c r="AH784" s="214"/>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3" x14ac:dyDescent="0.2">
      <c r="A785" s="221"/>
      <c r="B785" s="222"/>
      <c r="C785" s="257" t="s">
        <v>1314</v>
      </c>
      <c r="D785" s="252"/>
      <c r="E785" s="252"/>
      <c r="F785" s="252"/>
      <c r="G785" s="252"/>
      <c r="H785" s="224"/>
      <c r="I785" s="224"/>
      <c r="J785" s="224"/>
      <c r="K785" s="224"/>
      <c r="L785" s="224"/>
      <c r="M785" s="224"/>
      <c r="N785" s="223"/>
      <c r="O785" s="223"/>
      <c r="P785" s="223"/>
      <c r="Q785" s="223"/>
      <c r="R785" s="224"/>
      <c r="S785" s="224"/>
      <c r="T785" s="224"/>
      <c r="U785" s="224"/>
      <c r="V785" s="224"/>
      <c r="W785" s="224"/>
      <c r="X785" s="224"/>
      <c r="Y785" s="224"/>
      <c r="Z785" s="214"/>
      <c r="AA785" s="214"/>
      <c r="AB785" s="214"/>
      <c r="AC785" s="214"/>
      <c r="AD785" s="214"/>
      <c r="AE785" s="214"/>
      <c r="AF785" s="214"/>
      <c r="AG785" s="214" t="s">
        <v>212</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2" x14ac:dyDescent="0.2">
      <c r="A786" s="221"/>
      <c r="B786" s="222"/>
      <c r="C786" s="266" t="s">
        <v>1315</v>
      </c>
      <c r="D786" s="262"/>
      <c r="E786" s="263"/>
      <c r="F786" s="224"/>
      <c r="G786" s="224"/>
      <c r="H786" s="224"/>
      <c r="I786" s="224"/>
      <c r="J786" s="224"/>
      <c r="K786" s="224"/>
      <c r="L786" s="224"/>
      <c r="M786" s="224"/>
      <c r="N786" s="223"/>
      <c r="O786" s="223"/>
      <c r="P786" s="223"/>
      <c r="Q786" s="223"/>
      <c r="R786" s="224"/>
      <c r="S786" s="224"/>
      <c r="T786" s="224"/>
      <c r="U786" s="224"/>
      <c r="V786" s="224"/>
      <c r="W786" s="224"/>
      <c r="X786" s="224"/>
      <c r="Y786" s="224"/>
      <c r="Z786" s="214"/>
      <c r="AA786" s="214"/>
      <c r="AB786" s="214"/>
      <c r="AC786" s="214"/>
      <c r="AD786" s="214"/>
      <c r="AE786" s="214"/>
      <c r="AF786" s="214"/>
      <c r="AG786" s="214" t="s">
        <v>268</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6" t="s">
        <v>672</v>
      </c>
      <c r="D787" s="262"/>
      <c r="E787" s="263">
        <v>1</v>
      </c>
      <c r="F787" s="224"/>
      <c r="G787" s="224"/>
      <c r="H787" s="224"/>
      <c r="I787" s="224"/>
      <c r="J787" s="224"/>
      <c r="K787" s="224"/>
      <c r="L787" s="224"/>
      <c r="M787" s="224"/>
      <c r="N787" s="223"/>
      <c r="O787" s="223"/>
      <c r="P787" s="223"/>
      <c r="Q787" s="223"/>
      <c r="R787" s="224"/>
      <c r="S787" s="224"/>
      <c r="T787" s="224"/>
      <c r="U787" s="224"/>
      <c r="V787" s="224"/>
      <c r="W787" s="224"/>
      <c r="X787" s="224"/>
      <c r="Y787" s="224"/>
      <c r="Z787" s="214"/>
      <c r="AA787" s="214"/>
      <c r="AB787" s="214"/>
      <c r="AC787" s="214"/>
      <c r="AD787" s="214"/>
      <c r="AE787" s="214"/>
      <c r="AF787" s="214"/>
      <c r="AG787" s="214" t="s">
        <v>268</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ht="22.5" outlineLevel="1" x14ac:dyDescent="0.2">
      <c r="A788" s="236">
        <v>123</v>
      </c>
      <c r="B788" s="237" t="s">
        <v>1341</v>
      </c>
      <c r="C788" s="254" t="s">
        <v>1342</v>
      </c>
      <c r="D788" s="238" t="s">
        <v>354</v>
      </c>
      <c r="E788" s="239">
        <v>1</v>
      </c>
      <c r="F788" s="240"/>
      <c r="G788" s="241">
        <f>ROUND(E788*F788,2)</f>
        <v>0</v>
      </c>
      <c r="H788" s="240"/>
      <c r="I788" s="241">
        <f>ROUND(E788*H788,2)</f>
        <v>0</v>
      </c>
      <c r="J788" s="240"/>
      <c r="K788" s="241">
        <f>ROUND(E788*J788,2)</f>
        <v>0</v>
      </c>
      <c r="L788" s="241">
        <v>15</v>
      </c>
      <c r="M788" s="241">
        <f>G788*(1+L788/100)</f>
        <v>0</v>
      </c>
      <c r="N788" s="239">
        <v>0</v>
      </c>
      <c r="O788" s="239">
        <f>ROUND(E788*N788,2)</f>
        <v>0</v>
      </c>
      <c r="P788" s="239">
        <v>0</v>
      </c>
      <c r="Q788" s="239">
        <f>ROUND(E788*P788,2)</f>
        <v>0</v>
      </c>
      <c r="R788" s="241"/>
      <c r="S788" s="241" t="s">
        <v>253</v>
      </c>
      <c r="T788" s="242" t="s">
        <v>207</v>
      </c>
      <c r="U788" s="224">
        <v>0</v>
      </c>
      <c r="V788" s="224">
        <f>ROUND(E788*U788,2)</f>
        <v>0</v>
      </c>
      <c r="W788" s="224"/>
      <c r="X788" s="224" t="s">
        <v>263</v>
      </c>
      <c r="Y788" s="224" t="s">
        <v>209</v>
      </c>
      <c r="Z788" s="214"/>
      <c r="AA788" s="214"/>
      <c r="AB788" s="214"/>
      <c r="AC788" s="214"/>
      <c r="AD788" s="214"/>
      <c r="AE788" s="214"/>
      <c r="AF788" s="214"/>
      <c r="AG788" s="214" t="s">
        <v>264</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2" x14ac:dyDescent="0.2">
      <c r="A789" s="221"/>
      <c r="B789" s="222"/>
      <c r="C789" s="255" t="s">
        <v>1323</v>
      </c>
      <c r="D789" s="243"/>
      <c r="E789" s="243"/>
      <c r="F789" s="243"/>
      <c r="G789" s="243"/>
      <c r="H789" s="224"/>
      <c r="I789" s="224"/>
      <c r="J789" s="224"/>
      <c r="K789" s="224"/>
      <c r="L789" s="224"/>
      <c r="M789" s="224"/>
      <c r="N789" s="223"/>
      <c r="O789" s="223"/>
      <c r="P789" s="223"/>
      <c r="Q789" s="223"/>
      <c r="R789" s="224"/>
      <c r="S789" s="224"/>
      <c r="T789" s="224"/>
      <c r="U789" s="224"/>
      <c r="V789" s="224"/>
      <c r="W789" s="224"/>
      <c r="X789" s="224"/>
      <c r="Y789" s="224"/>
      <c r="Z789" s="214"/>
      <c r="AA789" s="214"/>
      <c r="AB789" s="214"/>
      <c r="AC789" s="214"/>
      <c r="AD789" s="214"/>
      <c r="AE789" s="214"/>
      <c r="AF789" s="214"/>
      <c r="AG789" s="214" t="s">
        <v>212</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57" t="s">
        <v>1314</v>
      </c>
      <c r="D790" s="252"/>
      <c r="E790" s="252"/>
      <c r="F790" s="252"/>
      <c r="G790" s="252"/>
      <c r="H790" s="224"/>
      <c r="I790" s="224"/>
      <c r="J790" s="224"/>
      <c r="K790" s="224"/>
      <c r="L790" s="224"/>
      <c r="M790" s="224"/>
      <c r="N790" s="223"/>
      <c r="O790" s="223"/>
      <c r="P790" s="223"/>
      <c r="Q790" s="223"/>
      <c r="R790" s="224"/>
      <c r="S790" s="224"/>
      <c r="T790" s="224"/>
      <c r="U790" s="224"/>
      <c r="V790" s="224"/>
      <c r="W790" s="224"/>
      <c r="X790" s="224"/>
      <c r="Y790" s="224"/>
      <c r="Z790" s="214"/>
      <c r="AA790" s="214"/>
      <c r="AB790" s="214"/>
      <c r="AC790" s="214"/>
      <c r="AD790" s="214"/>
      <c r="AE790" s="214"/>
      <c r="AF790" s="214"/>
      <c r="AG790" s="214" t="s">
        <v>212</v>
      </c>
      <c r="AH790" s="214"/>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2" x14ac:dyDescent="0.2">
      <c r="A791" s="221"/>
      <c r="B791" s="222"/>
      <c r="C791" s="266" t="s">
        <v>1315</v>
      </c>
      <c r="D791" s="262"/>
      <c r="E791" s="263"/>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268</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6" t="s">
        <v>672</v>
      </c>
      <c r="D792" s="262"/>
      <c r="E792" s="263">
        <v>1</v>
      </c>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268</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ht="22.5" outlineLevel="1" x14ac:dyDescent="0.2">
      <c r="A793" s="236">
        <v>124</v>
      </c>
      <c r="B793" s="237" t="s">
        <v>1343</v>
      </c>
      <c r="C793" s="254" t="s">
        <v>1344</v>
      </c>
      <c r="D793" s="238" t="s">
        <v>354</v>
      </c>
      <c r="E793" s="239">
        <v>1</v>
      </c>
      <c r="F793" s="240"/>
      <c r="G793" s="241">
        <f>ROUND(E793*F793,2)</f>
        <v>0</v>
      </c>
      <c r="H793" s="240"/>
      <c r="I793" s="241">
        <f>ROUND(E793*H793,2)</f>
        <v>0</v>
      </c>
      <c r="J793" s="240"/>
      <c r="K793" s="241">
        <f>ROUND(E793*J793,2)</f>
        <v>0</v>
      </c>
      <c r="L793" s="241">
        <v>15</v>
      </c>
      <c r="M793" s="241">
        <f>G793*(1+L793/100)</f>
        <v>0</v>
      </c>
      <c r="N793" s="239">
        <v>0</v>
      </c>
      <c r="O793" s="239">
        <f>ROUND(E793*N793,2)</f>
        <v>0</v>
      </c>
      <c r="P793" s="239">
        <v>0</v>
      </c>
      <c r="Q793" s="239">
        <f>ROUND(E793*P793,2)</f>
        <v>0</v>
      </c>
      <c r="R793" s="241"/>
      <c r="S793" s="241" t="s">
        <v>253</v>
      </c>
      <c r="T793" s="242" t="s">
        <v>207</v>
      </c>
      <c r="U793" s="224">
        <v>0</v>
      </c>
      <c r="V793" s="224">
        <f>ROUND(E793*U793,2)</f>
        <v>0</v>
      </c>
      <c r="W793" s="224"/>
      <c r="X793" s="224" t="s">
        <v>263</v>
      </c>
      <c r="Y793" s="224" t="s">
        <v>209</v>
      </c>
      <c r="Z793" s="214"/>
      <c r="AA793" s="214"/>
      <c r="AB793" s="214"/>
      <c r="AC793" s="214"/>
      <c r="AD793" s="214"/>
      <c r="AE793" s="214"/>
      <c r="AF793" s="214"/>
      <c r="AG793" s="214" t="s">
        <v>264</v>
      </c>
      <c r="AH793" s="214"/>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2" x14ac:dyDescent="0.2">
      <c r="A794" s="221"/>
      <c r="B794" s="222"/>
      <c r="C794" s="255" t="s">
        <v>1323</v>
      </c>
      <c r="D794" s="243"/>
      <c r="E794" s="243"/>
      <c r="F794" s="243"/>
      <c r="G794" s="243"/>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212</v>
      </c>
      <c r="AH794" s="214"/>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57" t="s">
        <v>1314</v>
      </c>
      <c r="D795" s="252"/>
      <c r="E795" s="252"/>
      <c r="F795" s="252"/>
      <c r="G795" s="252"/>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212</v>
      </c>
      <c r="AH795" s="214"/>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2" x14ac:dyDescent="0.2">
      <c r="A796" s="221"/>
      <c r="B796" s="222"/>
      <c r="C796" s="266" t="s">
        <v>1315</v>
      </c>
      <c r="D796" s="262"/>
      <c r="E796" s="263"/>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268</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6" t="s">
        <v>672</v>
      </c>
      <c r="D797" s="262"/>
      <c r="E797" s="263">
        <v>1</v>
      </c>
      <c r="F797" s="224"/>
      <c r="G797" s="224"/>
      <c r="H797" s="224"/>
      <c r="I797" s="224"/>
      <c r="J797" s="224"/>
      <c r="K797" s="224"/>
      <c r="L797" s="224"/>
      <c r="M797" s="224"/>
      <c r="N797" s="223"/>
      <c r="O797" s="223"/>
      <c r="P797" s="223"/>
      <c r="Q797" s="223"/>
      <c r="R797" s="224"/>
      <c r="S797" s="224"/>
      <c r="T797" s="224"/>
      <c r="U797" s="224"/>
      <c r="V797" s="224"/>
      <c r="W797" s="224"/>
      <c r="X797" s="224"/>
      <c r="Y797" s="224"/>
      <c r="Z797" s="214"/>
      <c r="AA797" s="214"/>
      <c r="AB797" s="214"/>
      <c r="AC797" s="214"/>
      <c r="AD797" s="214"/>
      <c r="AE797" s="214"/>
      <c r="AF797" s="214"/>
      <c r="AG797" s="214" t="s">
        <v>268</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ht="22.5" outlineLevel="1" x14ac:dyDescent="0.2">
      <c r="A798" s="236">
        <v>125</v>
      </c>
      <c r="B798" s="237" t="s">
        <v>1345</v>
      </c>
      <c r="C798" s="254" t="s">
        <v>1346</v>
      </c>
      <c r="D798" s="238" t="s">
        <v>354</v>
      </c>
      <c r="E798" s="239">
        <v>1</v>
      </c>
      <c r="F798" s="240"/>
      <c r="G798" s="241">
        <f>ROUND(E798*F798,2)</f>
        <v>0</v>
      </c>
      <c r="H798" s="240"/>
      <c r="I798" s="241">
        <f>ROUND(E798*H798,2)</f>
        <v>0</v>
      </c>
      <c r="J798" s="240"/>
      <c r="K798" s="241">
        <f>ROUND(E798*J798,2)</f>
        <v>0</v>
      </c>
      <c r="L798" s="241">
        <v>15</v>
      </c>
      <c r="M798" s="241">
        <f>G798*(1+L798/100)</f>
        <v>0</v>
      </c>
      <c r="N798" s="239">
        <v>0</v>
      </c>
      <c r="O798" s="239">
        <f>ROUND(E798*N798,2)</f>
        <v>0</v>
      </c>
      <c r="P798" s="239">
        <v>0</v>
      </c>
      <c r="Q798" s="239">
        <f>ROUND(E798*P798,2)</f>
        <v>0</v>
      </c>
      <c r="R798" s="241"/>
      <c r="S798" s="241" t="s">
        <v>253</v>
      </c>
      <c r="T798" s="242" t="s">
        <v>207</v>
      </c>
      <c r="U798" s="224">
        <v>0</v>
      </c>
      <c r="V798" s="224">
        <f>ROUND(E798*U798,2)</f>
        <v>0</v>
      </c>
      <c r="W798" s="224"/>
      <c r="X798" s="224" t="s">
        <v>263</v>
      </c>
      <c r="Y798" s="224" t="s">
        <v>209</v>
      </c>
      <c r="Z798" s="214"/>
      <c r="AA798" s="214"/>
      <c r="AB798" s="214"/>
      <c r="AC798" s="214"/>
      <c r="AD798" s="214"/>
      <c r="AE798" s="214"/>
      <c r="AF798" s="214"/>
      <c r="AG798" s="214" t="s">
        <v>264</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2" x14ac:dyDescent="0.2">
      <c r="A799" s="221"/>
      <c r="B799" s="222"/>
      <c r="C799" s="255" t="s">
        <v>1323</v>
      </c>
      <c r="D799" s="243"/>
      <c r="E799" s="243"/>
      <c r="F799" s="243"/>
      <c r="G799" s="243"/>
      <c r="H799" s="224"/>
      <c r="I799" s="224"/>
      <c r="J799" s="224"/>
      <c r="K799" s="224"/>
      <c r="L799" s="224"/>
      <c r="M799" s="224"/>
      <c r="N799" s="223"/>
      <c r="O799" s="223"/>
      <c r="P799" s="223"/>
      <c r="Q799" s="223"/>
      <c r="R799" s="224"/>
      <c r="S799" s="224"/>
      <c r="T799" s="224"/>
      <c r="U799" s="224"/>
      <c r="V799" s="224"/>
      <c r="W799" s="224"/>
      <c r="X799" s="224"/>
      <c r="Y799" s="224"/>
      <c r="Z799" s="214"/>
      <c r="AA799" s="214"/>
      <c r="AB799" s="214"/>
      <c r="AC799" s="214"/>
      <c r="AD799" s="214"/>
      <c r="AE799" s="214"/>
      <c r="AF799" s="214"/>
      <c r="AG799" s="214" t="s">
        <v>212</v>
      </c>
      <c r="AH799" s="214"/>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57" t="s">
        <v>1314</v>
      </c>
      <c r="D800" s="252"/>
      <c r="E800" s="252"/>
      <c r="F800" s="252"/>
      <c r="G800" s="252"/>
      <c r="H800" s="224"/>
      <c r="I800" s="224"/>
      <c r="J800" s="224"/>
      <c r="K800" s="224"/>
      <c r="L800" s="224"/>
      <c r="M800" s="224"/>
      <c r="N800" s="223"/>
      <c r="O800" s="223"/>
      <c r="P800" s="223"/>
      <c r="Q800" s="223"/>
      <c r="R800" s="224"/>
      <c r="S800" s="224"/>
      <c r="T800" s="224"/>
      <c r="U800" s="224"/>
      <c r="V800" s="224"/>
      <c r="W800" s="224"/>
      <c r="X800" s="224"/>
      <c r="Y800" s="224"/>
      <c r="Z800" s="214"/>
      <c r="AA800" s="214"/>
      <c r="AB800" s="214"/>
      <c r="AC800" s="214"/>
      <c r="AD800" s="214"/>
      <c r="AE800" s="214"/>
      <c r="AF800" s="214"/>
      <c r="AG800" s="214" t="s">
        <v>212</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2" x14ac:dyDescent="0.2">
      <c r="A801" s="221"/>
      <c r="B801" s="222"/>
      <c r="C801" s="266" t="s">
        <v>1315</v>
      </c>
      <c r="D801" s="262"/>
      <c r="E801" s="263"/>
      <c r="F801" s="224"/>
      <c r="G801" s="224"/>
      <c r="H801" s="224"/>
      <c r="I801" s="224"/>
      <c r="J801" s="224"/>
      <c r="K801" s="224"/>
      <c r="L801" s="224"/>
      <c r="M801" s="224"/>
      <c r="N801" s="223"/>
      <c r="O801" s="223"/>
      <c r="P801" s="223"/>
      <c r="Q801" s="223"/>
      <c r="R801" s="224"/>
      <c r="S801" s="224"/>
      <c r="T801" s="224"/>
      <c r="U801" s="224"/>
      <c r="V801" s="224"/>
      <c r="W801" s="224"/>
      <c r="X801" s="224"/>
      <c r="Y801" s="224"/>
      <c r="Z801" s="214"/>
      <c r="AA801" s="214"/>
      <c r="AB801" s="214"/>
      <c r="AC801" s="214"/>
      <c r="AD801" s="214"/>
      <c r="AE801" s="214"/>
      <c r="AF801" s="214"/>
      <c r="AG801" s="214" t="s">
        <v>268</v>
      </c>
      <c r="AH801" s="214">
        <v>0</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66" t="s">
        <v>672</v>
      </c>
      <c r="D802" s="262"/>
      <c r="E802" s="263">
        <v>1</v>
      </c>
      <c r="F802" s="224"/>
      <c r="G802" s="224"/>
      <c r="H802" s="224"/>
      <c r="I802" s="224"/>
      <c r="J802" s="224"/>
      <c r="K802" s="224"/>
      <c r="L802" s="224"/>
      <c r="M802" s="224"/>
      <c r="N802" s="223"/>
      <c r="O802" s="223"/>
      <c r="P802" s="223"/>
      <c r="Q802" s="223"/>
      <c r="R802" s="224"/>
      <c r="S802" s="224"/>
      <c r="T802" s="224"/>
      <c r="U802" s="224"/>
      <c r="V802" s="224"/>
      <c r="W802" s="224"/>
      <c r="X802" s="224"/>
      <c r="Y802" s="224"/>
      <c r="Z802" s="214"/>
      <c r="AA802" s="214"/>
      <c r="AB802" s="214"/>
      <c r="AC802" s="214"/>
      <c r="AD802" s="214"/>
      <c r="AE802" s="214"/>
      <c r="AF802" s="214"/>
      <c r="AG802" s="214" t="s">
        <v>268</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ht="22.5" outlineLevel="1" x14ac:dyDescent="0.2">
      <c r="A803" s="236">
        <v>126</v>
      </c>
      <c r="B803" s="237" t="s">
        <v>1347</v>
      </c>
      <c r="C803" s="254" t="s">
        <v>1348</v>
      </c>
      <c r="D803" s="238" t="s">
        <v>354</v>
      </c>
      <c r="E803" s="239">
        <v>1</v>
      </c>
      <c r="F803" s="240"/>
      <c r="G803" s="241">
        <f>ROUND(E803*F803,2)</f>
        <v>0</v>
      </c>
      <c r="H803" s="240"/>
      <c r="I803" s="241">
        <f>ROUND(E803*H803,2)</f>
        <v>0</v>
      </c>
      <c r="J803" s="240"/>
      <c r="K803" s="241">
        <f>ROUND(E803*J803,2)</f>
        <v>0</v>
      </c>
      <c r="L803" s="241">
        <v>15</v>
      </c>
      <c r="M803" s="241">
        <f>G803*(1+L803/100)</f>
        <v>0</v>
      </c>
      <c r="N803" s="239">
        <v>0</v>
      </c>
      <c r="O803" s="239">
        <f>ROUND(E803*N803,2)</f>
        <v>0</v>
      </c>
      <c r="P803" s="239">
        <v>0</v>
      </c>
      <c r="Q803" s="239">
        <f>ROUND(E803*P803,2)</f>
        <v>0</v>
      </c>
      <c r="R803" s="241"/>
      <c r="S803" s="241" t="s">
        <v>253</v>
      </c>
      <c r="T803" s="242" t="s">
        <v>207</v>
      </c>
      <c r="U803" s="224">
        <v>0</v>
      </c>
      <c r="V803" s="224">
        <f>ROUND(E803*U803,2)</f>
        <v>0</v>
      </c>
      <c r="W803" s="224"/>
      <c r="X803" s="224" t="s">
        <v>263</v>
      </c>
      <c r="Y803" s="224" t="s">
        <v>209</v>
      </c>
      <c r="Z803" s="214"/>
      <c r="AA803" s="214"/>
      <c r="AB803" s="214"/>
      <c r="AC803" s="214"/>
      <c r="AD803" s="214"/>
      <c r="AE803" s="214"/>
      <c r="AF803" s="214"/>
      <c r="AG803" s="214" t="s">
        <v>264</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2" x14ac:dyDescent="0.2">
      <c r="A804" s="221"/>
      <c r="B804" s="222"/>
      <c r="C804" s="255" t="s">
        <v>1313</v>
      </c>
      <c r="D804" s="243"/>
      <c r="E804" s="243"/>
      <c r="F804" s="243"/>
      <c r="G804" s="243"/>
      <c r="H804" s="224"/>
      <c r="I804" s="224"/>
      <c r="J804" s="224"/>
      <c r="K804" s="224"/>
      <c r="L804" s="224"/>
      <c r="M804" s="224"/>
      <c r="N804" s="223"/>
      <c r="O804" s="223"/>
      <c r="P804" s="223"/>
      <c r="Q804" s="223"/>
      <c r="R804" s="224"/>
      <c r="S804" s="224"/>
      <c r="T804" s="224"/>
      <c r="U804" s="224"/>
      <c r="V804" s="224"/>
      <c r="W804" s="224"/>
      <c r="X804" s="224"/>
      <c r="Y804" s="224"/>
      <c r="Z804" s="214"/>
      <c r="AA804" s="214"/>
      <c r="AB804" s="214"/>
      <c r="AC804" s="214"/>
      <c r="AD804" s="214"/>
      <c r="AE804" s="214"/>
      <c r="AF804" s="214"/>
      <c r="AG804" s="214" t="s">
        <v>212</v>
      </c>
      <c r="AH804" s="214"/>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57" t="s">
        <v>1314</v>
      </c>
      <c r="D805" s="252"/>
      <c r="E805" s="252"/>
      <c r="F805" s="252"/>
      <c r="G805" s="252"/>
      <c r="H805" s="224"/>
      <c r="I805" s="224"/>
      <c r="J805" s="224"/>
      <c r="K805" s="224"/>
      <c r="L805" s="224"/>
      <c r="M805" s="224"/>
      <c r="N805" s="223"/>
      <c r="O805" s="223"/>
      <c r="P805" s="223"/>
      <c r="Q805" s="223"/>
      <c r="R805" s="224"/>
      <c r="S805" s="224"/>
      <c r="T805" s="224"/>
      <c r="U805" s="224"/>
      <c r="V805" s="224"/>
      <c r="W805" s="224"/>
      <c r="X805" s="224"/>
      <c r="Y805" s="224"/>
      <c r="Z805" s="214"/>
      <c r="AA805" s="214"/>
      <c r="AB805" s="214"/>
      <c r="AC805" s="214"/>
      <c r="AD805" s="214"/>
      <c r="AE805" s="214"/>
      <c r="AF805" s="214"/>
      <c r="AG805" s="214" t="s">
        <v>212</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2" x14ac:dyDescent="0.2">
      <c r="A806" s="221"/>
      <c r="B806" s="222"/>
      <c r="C806" s="266" t="s">
        <v>1315</v>
      </c>
      <c r="D806" s="262"/>
      <c r="E806" s="263"/>
      <c r="F806" s="224"/>
      <c r="G806" s="224"/>
      <c r="H806" s="224"/>
      <c r="I806" s="224"/>
      <c r="J806" s="224"/>
      <c r="K806" s="224"/>
      <c r="L806" s="224"/>
      <c r="M806" s="224"/>
      <c r="N806" s="223"/>
      <c r="O806" s="223"/>
      <c r="P806" s="223"/>
      <c r="Q806" s="223"/>
      <c r="R806" s="224"/>
      <c r="S806" s="224"/>
      <c r="T806" s="224"/>
      <c r="U806" s="224"/>
      <c r="V806" s="224"/>
      <c r="W806" s="224"/>
      <c r="X806" s="224"/>
      <c r="Y806" s="224"/>
      <c r="Z806" s="214"/>
      <c r="AA806" s="214"/>
      <c r="AB806" s="214"/>
      <c r="AC806" s="214"/>
      <c r="AD806" s="214"/>
      <c r="AE806" s="214"/>
      <c r="AF806" s="214"/>
      <c r="AG806" s="214" t="s">
        <v>268</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6" t="s">
        <v>672</v>
      </c>
      <c r="D807" s="262"/>
      <c r="E807" s="263">
        <v>1</v>
      </c>
      <c r="F807" s="224"/>
      <c r="G807" s="224"/>
      <c r="H807" s="224"/>
      <c r="I807" s="224"/>
      <c r="J807" s="224"/>
      <c r="K807" s="224"/>
      <c r="L807" s="224"/>
      <c r="M807" s="224"/>
      <c r="N807" s="223"/>
      <c r="O807" s="223"/>
      <c r="P807" s="223"/>
      <c r="Q807" s="223"/>
      <c r="R807" s="224"/>
      <c r="S807" s="224"/>
      <c r="T807" s="224"/>
      <c r="U807" s="224"/>
      <c r="V807" s="224"/>
      <c r="W807" s="224"/>
      <c r="X807" s="224"/>
      <c r="Y807" s="224"/>
      <c r="Z807" s="214"/>
      <c r="AA807" s="214"/>
      <c r="AB807" s="214"/>
      <c r="AC807" s="214"/>
      <c r="AD807" s="214"/>
      <c r="AE807" s="214"/>
      <c r="AF807" s="214"/>
      <c r="AG807" s="214" t="s">
        <v>268</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ht="22.5" outlineLevel="1" x14ac:dyDescent="0.2">
      <c r="A808" s="236">
        <v>127</v>
      </c>
      <c r="B808" s="237" t="s">
        <v>1349</v>
      </c>
      <c r="C808" s="254" t="s">
        <v>1350</v>
      </c>
      <c r="D808" s="238" t="s">
        <v>354</v>
      </c>
      <c r="E808" s="239">
        <v>2</v>
      </c>
      <c r="F808" s="240"/>
      <c r="G808" s="241">
        <f>ROUND(E808*F808,2)</f>
        <v>0</v>
      </c>
      <c r="H808" s="240"/>
      <c r="I808" s="241">
        <f>ROUND(E808*H808,2)</f>
        <v>0</v>
      </c>
      <c r="J808" s="240"/>
      <c r="K808" s="241">
        <f>ROUND(E808*J808,2)</f>
        <v>0</v>
      </c>
      <c r="L808" s="241">
        <v>15</v>
      </c>
      <c r="M808" s="241">
        <f>G808*(1+L808/100)</f>
        <v>0</v>
      </c>
      <c r="N808" s="239">
        <v>0</v>
      </c>
      <c r="O808" s="239">
        <f>ROUND(E808*N808,2)</f>
        <v>0</v>
      </c>
      <c r="P808" s="239">
        <v>0</v>
      </c>
      <c r="Q808" s="239">
        <f>ROUND(E808*P808,2)</f>
        <v>0</v>
      </c>
      <c r="R808" s="241"/>
      <c r="S808" s="241" t="s">
        <v>253</v>
      </c>
      <c r="T808" s="242" t="s">
        <v>207</v>
      </c>
      <c r="U808" s="224">
        <v>0</v>
      </c>
      <c r="V808" s="224">
        <f>ROUND(E808*U808,2)</f>
        <v>0</v>
      </c>
      <c r="W808" s="224"/>
      <c r="X808" s="224" t="s">
        <v>263</v>
      </c>
      <c r="Y808" s="224" t="s">
        <v>209</v>
      </c>
      <c r="Z808" s="214"/>
      <c r="AA808" s="214"/>
      <c r="AB808" s="214"/>
      <c r="AC808" s="214"/>
      <c r="AD808" s="214"/>
      <c r="AE808" s="214"/>
      <c r="AF808" s="214"/>
      <c r="AG808" s="214" t="s">
        <v>264</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2" x14ac:dyDescent="0.2">
      <c r="A809" s="221"/>
      <c r="B809" s="222"/>
      <c r="C809" s="255" t="s">
        <v>1313</v>
      </c>
      <c r="D809" s="243"/>
      <c r="E809" s="243"/>
      <c r="F809" s="243"/>
      <c r="G809" s="243"/>
      <c r="H809" s="224"/>
      <c r="I809" s="224"/>
      <c r="J809" s="224"/>
      <c r="K809" s="224"/>
      <c r="L809" s="224"/>
      <c r="M809" s="224"/>
      <c r="N809" s="223"/>
      <c r="O809" s="223"/>
      <c r="P809" s="223"/>
      <c r="Q809" s="223"/>
      <c r="R809" s="224"/>
      <c r="S809" s="224"/>
      <c r="T809" s="224"/>
      <c r="U809" s="224"/>
      <c r="V809" s="224"/>
      <c r="W809" s="224"/>
      <c r="X809" s="224"/>
      <c r="Y809" s="224"/>
      <c r="Z809" s="214"/>
      <c r="AA809" s="214"/>
      <c r="AB809" s="214"/>
      <c r="AC809" s="214"/>
      <c r="AD809" s="214"/>
      <c r="AE809" s="214"/>
      <c r="AF809" s="214"/>
      <c r="AG809" s="214" t="s">
        <v>212</v>
      </c>
      <c r="AH809" s="214"/>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57" t="s">
        <v>1314</v>
      </c>
      <c r="D810" s="252"/>
      <c r="E810" s="252"/>
      <c r="F810" s="252"/>
      <c r="G810" s="252"/>
      <c r="H810" s="224"/>
      <c r="I810" s="224"/>
      <c r="J810" s="224"/>
      <c r="K810" s="224"/>
      <c r="L810" s="224"/>
      <c r="M810" s="224"/>
      <c r="N810" s="223"/>
      <c r="O810" s="223"/>
      <c r="P810" s="223"/>
      <c r="Q810" s="223"/>
      <c r="R810" s="224"/>
      <c r="S810" s="224"/>
      <c r="T810" s="224"/>
      <c r="U810" s="224"/>
      <c r="V810" s="224"/>
      <c r="W810" s="224"/>
      <c r="X810" s="224"/>
      <c r="Y810" s="224"/>
      <c r="Z810" s="214"/>
      <c r="AA810" s="214"/>
      <c r="AB810" s="214"/>
      <c r="AC810" s="214"/>
      <c r="AD810" s="214"/>
      <c r="AE810" s="214"/>
      <c r="AF810" s="214"/>
      <c r="AG810" s="214" t="s">
        <v>212</v>
      </c>
      <c r="AH810" s="214"/>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2" x14ac:dyDescent="0.2">
      <c r="A811" s="221"/>
      <c r="B811" s="222"/>
      <c r="C811" s="266" t="s">
        <v>1315</v>
      </c>
      <c r="D811" s="262"/>
      <c r="E811" s="263"/>
      <c r="F811" s="224"/>
      <c r="G811" s="224"/>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268</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66" t="s">
        <v>1351</v>
      </c>
      <c r="D812" s="262"/>
      <c r="E812" s="263">
        <v>2</v>
      </c>
      <c r="F812" s="224"/>
      <c r="G812" s="224"/>
      <c r="H812" s="224"/>
      <c r="I812" s="224"/>
      <c r="J812" s="224"/>
      <c r="K812" s="224"/>
      <c r="L812" s="224"/>
      <c r="M812" s="224"/>
      <c r="N812" s="223"/>
      <c r="O812" s="223"/>
      <c r="P812" s="223"/>
      <c r="Q812" s="223"/>
      <c r="R812" s="224"/>
      <c r="S812" s="224"/>
      <c r="T812" s="224"/>
      <c r="U812" s="224"/>
      <c r="V812" s="224"/>
      <c r="W812" s="224"/>
      <c r="X812" s="224"/>
      <c r="Y812" s="224"/>
      <c r="Z812" s="214"/>
      <c r="AA812" s="214"/>
      <c r="AB812" s="214"/>
      <c r="AC812" s="214"/>
      <c r="AD812" s="214"/>
      <c r="AE812" s="214"/>
      <c r="AF812" s="214"/>
      <c r="AG812" s="214" t="s">
        <v>268</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ht="22.5" outlineLevel="1" x14ac:dyDescent="0.2">
      <c r="A813" s="236">
        <v>128</v>
      </c>
      <c r="B813" s="237" t="s">
        <v>1352</v>
      </c>
      <c r="C813" s="254" t="s">
        <v>1353</v>
      </c>
      <c r="D813" s="238" t="s">
        <v>354</v>
      </c>
      <c r="E813" s="239">
        <v>1</v>
      </c>
      <c r="F813" s="240"/>
      <c r="G813" s="241">
        <f>ROUND(E813*F813,2)</f>
        <v>0</v>
      </c>
      <c r="H813" s="240"/>
      <c r="I813" s="241">
        <f>ROUND(E813*H813,2)</f>
        <v>0</v>
      </c>
      <c r="J813" s="240"/>
      <c r="K813" s="241">
        <f>ROUND(E813*J813,2)</f>
        <v>0</v>
      </c>
      <c r="L813" s="241">
        <v>15</v>
      </c>
      <c r="M813" s="241">
        <f>G813*(1+L813/100)</f>
        <v>0</v>
      </c>
      <c r="N813" s="239">
        <v>0</v>
      </c>
      <c r="O813" s="239">
        <f>ROUND(E813*N813,2)</f>
        <v>0</v>
      </c>
      <c r="P813" s="239">
        <v>0</v>
      </c>
      <c r="Q813" s="239">
        <f>ROUND(E813*P813,2)</f>
        <v>0</v>
      </c>
      <c r="R813" s="241"/>
      <c r="S813" s="241" t="s">
        <v>253</v>
      </c>
      <c r="T813" s="242" t="s">
        <v>207</v>
      </c>
      <c r="U813" s="224">
        <v>0</v>
      </c>
      <c r="V813" s="224">
        <f>ROUND(E813*U813,2)</f>
        <v>0</v>
      </c>
      <c r="W813" s="224"/>
      <c r="X813" s="224" t="s">
        <v>263</v>
      </c>
      <c r="Y813" s="224" t="s">
        <v>209</v>
      </c>
      <c r="Z813" s="214"/>
      <c r="AA813" s="214"/>
      <c r="AB813" s="214"/>
      <c r="AC813" s="214"/>
      <c r="AD813" s="214"/>
      <c r="AE813" s="214"/>
      <c r="AF813" s="214"/>
      <c r="AG813" s="214" t="s">
        <v>264</v>
      </c>
      <c r="AH813" s="214"/>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2" x14ac:dyDescent="0.2">
      <c r="A814" s="221"/>
      <c r="B814" s="222"/>
      <c r="C814" s="255" t="s">
        <v>1313</v>
      </c>
      <c r="D814" s="243"/>
      <c r="E814" s="243"/>
      <c r="F814" s="243"/>
      <c r="G814" s="243"/>
      <c r="H814" s="224"/>
      <c r="I814" s="224"/>
      <c r="J814" s="224"/>
      <c r="K814" s="224"/>
      <c r="L814" s="224"/>
      <c r="M814" s="224"/>
      <c r="N814" s="223"/>
      <c r="O814" s="223"/>
      <c r="P814" s="223"/>
      <c r="Q814" s="223"/>
      <c r="R814" s="224"/>
      <c r="S814" s="224"/>
      <c r="T814" s="224"/>
      <c r="U814" s="224"/>
      <c r="V814" s="224"/>
      <c r="W814" s="224"/>
      <c r="X814" s="224"/>
      <c r="Y814" s="224"/>
      <c r="Z814" s="214"/>
      <c r="AA814" s="214"/>
      <c r="AB814" s="214"/>
      <c r="AC814" s="214"/>
      <c r="AD814" s="214"/>
      <c r="AE814" s="214"/>
      <c r="AF814" s="214"/>
      <c r="AG814" s="214" t="s">
        <v>212</v>
      </c>
      <c r="AH814" s="214"/>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57" t="s">
        <v>1314</v>
      </c>
      <c r="D815" s="252"/>
      <c r="E815" s="252"/>
      <c r="F815" s="252"/>
      <c r="G815" s="252"/>
      <c r="H815" s="224"/>
      <c r="I815" s="224"/>
      <c r="J815" s="224"/>
      <c r="K815" s="224"/>
      <c r="L815" s="224"/>
      <c r="M815" s="224"/>
      <c r="N815" s="223"/>
      <c r="O815" s="223"/>
      <c r="P815" s="223"/>
      <c r="Q815" s="223"/>
      <c r="R815" s="224"/>
      <c r="S815" s="224"/>
      <c r="T815" s="224"/>
      <c r="U815" s="224"/>
      <c r="V815" s="224"/>
      <c r="W815" s="224"/>
      <c r="X815" s="224"/>
      <c r="Y815" s="224"/>
      <c r="Z815" s="214"/>
      <c r="AA815" s="214"/>
      <c r="AB815" s="214"/>
      <c r="AC815" s="214"/>
      <c r="AD815" s="214"/>
      <c r="AE815" s="214"/>
      <c r="AF815" s="214"/>
      <c r="AG815" s="214" t="s">
        <v>212</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2" x14ac:dyDescent="0.2">
      <c r="A816" s="221"/>
      <c r="B816" s="222"/>
      <c r="C816" s="266" t="s">
        <v>1315</v>
      </c>
      <c r="D816" s="262"/>
      <c r="E816" s="263"/>
      <c r="F816" s="224"/>
      <c r="G816" s="224"/>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268</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6" t="s">
        <v>672</v>
      </c>
      <c r="D817" s="262"/>
      <c r="E817" s="263">
        <v>1</v>
      </c>
      <c r="F817" s="224"/>
      <c r="G817" s="224"/>
      <c r="H817" s="224"/>
      <c r="I817" s="224"/>
      <c r="J817" s="224"/>
      <c r="K817" s="224"/>
      <c r="L817" s="224"/>
      <c r="M817" s="224"/>
      <c r="N817" s="223"/>
      <c r="O817" s="223"/>
      <c r="P817" s="223"/>
      <c r="Q817" s="223"/>
      <c r="R817" s="224"/>
      <c r="S817" s="224"/>
      <c r="T817" s="224"/>
      <c r="U817" s="224"/>
      <c r="V817" s="224"/>
      <c r="W817" s="224"/>
      <c r="X817" s="224"/>
      <c r="Y817" s="224"/>
      <c r="Z817" s="214"/>
      <c r="AA817" s="214"/>
      <c r="AB817" s="214"/>
      <c r="AC817" s="214"/>
      <c r="AD817" s="214"/>
      <c r="AE817" s="214"/>
      <c r="AF817" s="214"/>
      <c r="AG817" s="214" t="s">
        <v>268</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ht="22.5" outlineLevel="1" x14ac:dyDescent="0.2">
      <c r="A818" s="236">
        <v>129</v>
      </c>
      <c r="B818" s="237" t="s">
        <v>1354</v>
      </c>
      <c r="C818" s="254" t="s">
        <v>1355</v>
      </c>
      <c r="D818" s="238" t="s">
        <v>354</v>
      </c>
      <c r="E818" s="239">
        <v>1</v>
      </c>
      <c r="F818" s="240"/>
      <c r="G818" s="241">
        <f>ROUND(E818*F818,2)</f>
        <v>0</v>
      </c>
      <c r="H818" s="240"/>
      <c r="I818" s="241">
        <f>ROUND(E818*H818,2)</f>
        <v>0</v>
      </c>
      <c r="J818" s="240"/>
      <c r="K818" s="241">
        <f>ROUND(E818*J818,2)</f>
        <v>0</v>
      </c>
      <c r="L818" s="241">
        <v>15</v>
      </c>
      <c r="M818" s="241">
        <f>G818*(1+L818/100)</f>
        <v>0</v>
      </c>
      <c r="N818" s="239">
        <v>0</v>
      </c>
      <c r="O818" s="239">
        <f>ROUND(E818*N818,2)</f>
        <v>0</v>
      </c>
      <c r="P818" s="239">
        <v>0</v>
      </c>
      <c r="Q818" s="239">
        <f>ROUND(E818*P818,2)</f>
        <v>0</v>
      </c>
      <c r="R818" s="241"/>
      <c r="S818" s="241" t="s">
        <v>253</v>
      </c>
      <c r="T818" s="242" t="s">
        <v>207</v>
      </c>
      <c r="U818" s="224">
        <v>0</v>
      </c>
      <c r="V818" s="224">
        <f>ROUND(E818*U818,2)</f>
        <v>0</v>
      </c>
      <c r="W818" s="224"/>
      <c r="X818" s="224" t="s">
        <v>263</v>
      </c>
      <c r="Y818" s="224" t="s">
        <v>209</v>
      </c>
      <c r="Z818" s="214"/>
      <c r="AA818" s="214"/>
      <c r="AB818" s="214"/>
      <c r="AC818" s="214"/>
      <c r="AD818" s="214"/>
      <c r="AE818" s="214"/>
      <c r="AF818" s="214"/>
      <c r="AG818" s="214" t="s">
        <v>264</v>
      </c>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2" x14ac:dyDescent="0.2">
      <c r="A819" s="221"/>
      <c r="B819" s="222"/>
      <c r="C819" s="255" t="s">
        <v>1313</v>
      </c>
      <c r="D819" s="243"/>
      <c r="E819" s="243"/>
      <c r="F819" s="243"/>
      <c r="G819" s="243"/>
      <c r="H819" s="224"/>
      <c r="I819" s="224"/>
      <c r="J819" s="224"/>
      <c r="K819" s="224"/>
      <c r="L819" s="224"/>
      <c r="M819" s="224"/>
      <c r="N819" s="223"/>
      <c r="O819" s="223"/>
      <c r="P819" s="223"/>
      <c r="Q819" s="223"/>
      <c r="R819" s="224"/>
      <c r="S819" s="224"/>
      <c r="T819" s="224"/>
      <c r="U819" s="224"/>
      <c r="V819" s="224"/>
      <c r="W819" s="224"/>
      <c r="X819" s="224"/>
      <c r="Y819" s="224"/>
      <c r="Z819" s="214"/>
      <c r="AA819" s="214"/>
      <c r="AB819" s="214"/>
      <c r="AC819" s="214"/>
      <c r="AD819" s="214"/>
      <c r="AE819" s="214"/>
      <c r="AF819" s="214"/>
      <c r="AG819" s="214" t="s">
        <v>212</v>
      </c>
      <c r="AH819" s="214"/>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57" t="s">
        <v>1314</v>
      </c>
      <c r="D820" s="252"/>
      <c r="E820" s="252"/>
      <c r="F820" s="252"/>
      <c r="G820" s="252"/>
      <c r="H820" s="224"/>
      <c r="I820" s="224"/>
      <c r="J820" s="224"/>
      <c r="K820" s="224"/>
      <c r="L820" s="224"/>
      <c r="M820" s="224"/>
      <c r="N820" s="223"/>
      <c r="O820" s="223"/>
      <c r="P820" s="223"/>
      <c r="Q820" s="223"/>
      <c r="R820" s="224"/>
      <c r="S820" s="224"/>
      <c r="T820" s="224"/>
      <c r="U820" s="224"/>
      <c r="V820" s="224"/>
      <c r="W820" s="224"/>
      <c r="X820" s="224"/>
      <c r="Y820" s="224"/>
      <c r="Z820" s="214"/>
      <c r="AA820" s="214"/>
      <c r="AB820" s="214"/>
      <c r="AC820" s="214"/>
      <c r="AD820" s="214"/>
      <c r="AE820" s="214"/>
      <c r="AF820" s="214"/>
      <c r="AG820" s="214" t="s">
        <v>212</v>
      </c>
      <c r="AH820" s="214"/>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2" x14ac:dyDescent="0.2">
      <c r="A821" s="221"/>
      <c r="B821" s="222"/>
      <c r="C821" s="266" t="s">
        <v>1315</v>
      </c>
      <c r="D821" s="262"/>
      <c r="E821" s="263"/>
      <c r="F821" s="224"/>
      <c r="G821" s="224"/>
      <c r="H821" s="224"/>
      <c r="I821" s="224"/>
      <c r="J821" s="224"/>
      <c r="K821" s="224"/>
      <c r="L821" s="224"/>
      <c r="M821" s="224"/>
      <c r="N821" s="223"/>
      <c r="O821" s="223"/>
      <c r="P821" s="223"/>
      <c r="Q821" s="223"/>
      <c r="R821" s="224"/>
      <c r="S821" s="224"/>
      <c r="T821" s="224"/>
      <c r="U821" s="224"/>
      <c r="V821" s="224"/>
      <c r="W821" s="224"/>
      <c r="X821" s="224"/>
      <c r="Y821" s="224"/>
      <c r="Z821" s="214"/>
      <c r="AA821" s="214"/>
      <c r="AB821" s="214"/>
      <c r="AC821" s="214"/>
      <c r="AD821" s="214"/>
      <c r="AE821" s="214"/>
      <c r="AF821" s="214"/>
      <c r="AG821" s="214" t="s">
        <v>268</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6" t="s">
        <v>672</v>
      </c>
      <c r="D822" s="262"/>
      <c r="E822" s="263">
        <v>1</v>
      </c>
      <c r="F822" s="224"/>
      <c r="G822" s="224"/>
      <c r="H822" s="224"/>
      <c r="I822" s="224"/>
      <c r="J822" s="224"/>
      <c r="K822" s="224"/>
      <c r="L822" s="224"/>
      <c r="M822" s="224"/>
      <c r="N822" s="223"/>
      <c r="O822" s="223"/>
      <c r="P822" s="223"/>
      <c r="Q822" s="223"/>
      <c r="R822" s="224"/>
      <c r="S822" s="224"/>
      <c r="T822" s="224"/>
      <c r="U822" s="224"/>
      <c r="V822" s="224"/>
      <c r="W822" s="224"/>
      <c r="X822" s="224"/>
      <c r="Y822" s="224"/>
      <c r="Z822" s="214"/>
      <c r="AA822" s="214"/>
      <c r="AB822" s="214"/>
      <c r="AC822" s="214"/>
      <c r="AD822" s="214"/>
      <c r="AE822" s="214"/>
      <c r="AF822" s="214"/>
      <c r="AG822" s="214" t="s">
        <v>268</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ht="22.5" outlineLevel="1" x14ac:dyDescent="0.2">
      <c r="A823" s="236">
        <v>130</v>
      </c>
      <c r="B823" s="237" t="s">
        <v>1356</v>
      </c>
      <c r="C823" s="254" t="s">
        <v>1357</v>
      </c>
      <c r="D823" s="238" t="s">
        <v>354</v>
      </c>
      <c r="E823" s="239">
        <v>3</v>
      </c>
      <c r="F823" s="240"/>
      <c r="G823" s="241">
        <f>ROUND(E823*F823,2)</f>
        <v>0</v>
      </c>
      <c r="H823" s="240"/>
      <c r="I823" s="241">
        <f>ROUND(E823*H823,2)</f>
        <v>0</v>
      </c>
      <c r="J823" s="240"/>
      <c r="K823" s="241">
        <f>ROUND(E823*J823,2)</f>
        <v>0</v>
      </c>
      <c r="L823" s="241">
        <v>15</v>
      </c>
      <c r="M823" s="241">
        <f>G823*(1+L823/100)</f>
        <v>0</v>
      </c>
      <c r="N823" s="239">
        <v>0</v>
      </c>
      <c r="O823" s="239">
        <f>ROUND(E823*N823,2)</f>
        <v>0</v>
      </c>
      <c r="P823" s="239">
        <v>0</v>
      </c>
      <c r="Q823" s="239">
        <f>ROUND(E823*P823,2)</f>
        <v>0</v>
      </c>
      <c r="R823" s="241"/>
      <c r="S823" s="241" t="s">
        <v>253</v>
      </c>
      <c r="T823" s="242" t="s">
        <v>207</v>
      </c>
      <c r="U823" s="224">
        <v>0</v>
      </c>
      <c r="V823" s="224">
        <f>ROUND(E823*U823,2)</f>
        <v>0</v>
      </c>
      <c r="W823" s="224"/>
      <c r="X823" s="224" t="s">
        <v>263</v>
      </c>
      <c r="Y823" s="224" t="s">
        <v>209</v>
      </c>
      <c r="Z823" s="214"/>
      <c r="AA823" s="214"/>
      <c r="AB823" s="214"/>
      <c r="AC823" s="214"/>
      <c r="AD823" s="214"/>
      <c r="AE823" s="214"/>
      <c r="AF823" s="214"/>
      <c r="AG823" s="214" t="s">
        <v>264</v>
      </c>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2" x14ac:dyDescent="0.2">
      <c r="A824" s="221"/>
      <c r="B824" s="222"/>
      <c r="C824" s="255" t="s">
        <v>1313</v>
      </c>
      <c r="D824" s="243"/>
      <c r="E824" s="243"/>
      <c r="F824" s="243"/>
      <c r="G824" s="243"/>
      <c r="H824" s="224"/>
      <c r="I824" s="224"/>
      <c r="J824" s="224"/>
      <c r="K824" s="224"/>
      <c r="L824" s="224"/>
      <c r="M824" s="224"/>
      <c r="N824" s="223"/>
      <c r="O824" s="223"/>
      <c r="P824" s="223"/>
      <c r="Q824" s="223"/>
      <c r="R824" s="224"/>
      <c r="S824" s="224"/>
      <c r="T824" s="224"/>
      <c r="U824" s="224"/>
      <c r="V824" s="224"/>
      <c r="W824" s="224"/>
      <c r="X824" s="224"/>
      <c r="Y824" s="224"/>
      <c r="Z824" s="214"/>
      <c r="AA824" s="214"/>
      <c r="AB824" s="214"/>
      <c r="AC824" s="214"/>
      <c r="AD824" s="214"/>
      <c r="AE824" s="214"/>
      <c r="AF824" s="214"/>
      <c r="AG824" s="214" t="s">
        <v>212</v>
      </c>
      <c r="AH824" s="214"/>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57" t="s">
        <v>1314</v>
      </c>
      <c r="D825" s="252"/>
      <c r="E825" s="252"/>
      <c r="F825" s="252"/>
      <c r="G825" s="252"/>
      <c r="H825" s="224"/>
      <c r="I825" s="224"/>
      <c r="J825" s="224"/>
      <c r="K825" s="224"/>
      <c r="L825" s="224"/>
      <c r="M825" s="224"/>
      <c r="N825" s="223"/>
      <c r="O825" s="223"/>
      <c r="P825" s="223"/>
      <c r="Q825" s="223"/>
      <c r="R825" s="224"/>
      <c r="S825" s="224"/>
      <c r="T825" s="224"/>
      <c r="U825" s="224"/>
      <c r="V825" s="224"/>
      <c r="W825" s="224"/>
      <c r="X825" s="224"/>
      <c r="Y825" s="224"/>
      <c r="Z825" s="214"/>
      <c r="AA825" s="214"/>
      <c r="AB825" s="214"/>
      <c r="AC825" s="214"/>
      <c r="AD825" s="214"/>
      <c r="AE825" s="214"/>
      <c r="AF825" s="214"/>
      <c r="AG825" s="214" t="s">
        <v>212</v>
      </c>
      <c r="AH825" s="214"/>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2" x14ac:dyDescent="0.2">
      <c r="A826" s="221"/>
      <c r="B826" s="222"/>
      <c r="C826" s="266" t="s">
        <v>1315</v>
      </c>
      <c r="D826" s="262"/>
      <c r="E826" s="263"/>
      <c r="F826" s="224"/>
      <c r="G826" s="224"/>
      <c r="H826" s="224"/>
      <c r="I826" s="224"/>
      <c r="J826" s="224"/>
      <c r="K826" s="224"/>
      <c r="L826" s="224"/>
      <c r="M826" s="224"/>
      <c r="N826" s="223"/>
      <c r="O826" s="223"/>
      <c r="P826" s="223"/>
      <c r="Q826" s="223"/>
      <c r="R826" s="224"/>
      <c r="S826" s="224"/>
      <c r="T826" s="224"/>
      <c r="U826" s="224"/>
      <c r="V826" s="224"/>
      <c r="W826" s="224"/>
      <c r="X826" s="224"/>
      <c r="Y826" s="224"/>
      <c r="Z826" s="214"/>
      <c r="AA826" s="214"/>
      <c r="AB826" s="214"/>
      <c r="AC826" s="214"/>
      <c r="AD826" s="214"/>
      <c r="AE826" s="214"/>
      <c r="AF826" s="214"/>
      <c r="AG826" s="214" t="s">
        <v>268</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6" t="s">
        <v>1338</v>
      </c>
      <c r="D827" s="262"/>
      <c r="E827" s="263">
        <v>3</v>
      </c>
      <c r="F827" s="224"/>
      <c r="G827" s="224"/>
      <c r="H827" s="224"/>
      <c r="I827" s="224"/>
      <c r="J827" s="224"/>
      <c r="K827" s="224"/>
      <c r="L827" s="224"/>
      <c r="M827" s="224"/>
      <c r="N827" s="223"/>
      <c r="O827" s="223"/>
      <c r="P827" s="223"/>
      <c r="Q827" s="223"/>
      <c r="R827" s="224"/>
      <c r="S827" s="224"/>
      <c r="T827" s="224"/>
      <c r="U827" s="224"/>
      <c r="V827" s="224"/>
      <c r="W827" s="224"/>
      <c r="X827" s="224"/>
      <c r="Y827" s="224"/>
      <c r="Z827" s="214"/>
      <c r="AA827" s="214"/>
      <c r="AB827" s="214"/>
      <c r="AC827" s="214"/>
      <c r="AD827" s="214"/>
      <c r="AE827" s="214"/>
      <c r="AF827" s="214"/>
      <c r="AG827" s="214" t="s">
        <v>268</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ht="22.5" outlineLevel="1" x14ac:dyDescent="0.2">
      <c r="A828" s="236">
        <v>131</v>
      </c>
      <c r="B828" s="237" t="s">
        <v>1358</v>
      </c>
      <c r="C828" s="254" t="s">
        <v>1359</v>
      </c>
      <c r="D828" s="238" t="s">
        <v>354</v>
      </c>
      <c r="E828" s="239">
        <v>1</v>
      </c>
      <c r="F828" s="240"/>
      <c r="G828" s="241">
        <f>ROUND(E828*F828,2)</f>
        <v>0</v>
      </c>
      <c r="H828" s="240"/>
      <c r="I828" s="241">
        <f>ROUND(E828*H828,2)</f>
        <v>0</v>
      </c>
      <c r="J828" s="240"/>
      <c r="K828" s="241">
        <f>ROUND(E828*J828,2)</f>
        <v>0</v>
      </c>
      <c r="L828" s="241">
        <v>15</v>
      </c>
      <c r="M828" s="241">
        <f>G828*(1+L828/100)</f>
        <v>0</v>
      </c>
      <c r="N828" s="239">
        <v>0</v>
      </c>
      <c r="O828" s="239">
        <f>ROUND(E828*N828,2)</f>
        <v>0</v>
      </c>
      <c r="P828" s="239">
        <v>0</v>
      </c>
      <c r="Q828" s="239">
        <f>ROUND(E828*P828,2)</f>
        <v>0</v>
      </c>
      <c r="R828" s="241"/>
      <c r="S828" s="241" t="s">
        <v>253</v>
      </c>
      <c r="T828" s="242" t="s">
        <v>207</v>
      </c>
      <c r="U828" s="224">
        <v>0</v>
      </c>
      <c r="V828" s="224">
        <f>ROUND(E828*U828,2)</f>
        <v>0</v>
      </c>
      <c r="W828" s="224"/>
      <c r="X828" s="224" t="s">
        <v>263</v>
      </c>
      <c r="Y828" s="224" t="s">
        <v>209</v>
      </c>
      <c r="Z828" s="214"/>
      <c r="AA828" s="214"/>
      <c r="AB828" s="214"/>
      <c r="AC828" s="214"/>
      <c r="AD828" s="214"/>
      <c r="AE828" s="214"/>
      <c r="AF828" s="214"/>
      <c r="AG828" s="214" t="s">
        <v>264</v>
      </c>
      <c r="AH828" s="214"/>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2" x14ac:dyDescent="0.2">
      <c r="A829" s="221"/>
      <c r="B829" s="222"/>
      <c r="C829" s="255" t="s">
        <v>1320</v>
      </c>
      <c r="D829" s="243"/>
      <c r="E829" s="243"/>
      <c r="F829" s="243"/>
      <c r="G829" s="243"/>
      <c r="H829" s="224"/>
      <c r="I829" s="224"/>
      <c r="J829" s="224"/>
      <c r="K829" s="224"/>
      <c r="L829" s="224"/>
      <c r="M829" s="224"/>
      <c r="N829" s="223"/>
      <c r="O829" s="223"/>
      <c r="P829" s="223"/>
      <c r="Q829" s="223"/>
      <c r="R829" s="224"/>
      <c r="S829" s="224"/>
      <c r="T829" s="224"/>
      <c r="U829" s="224"/>
      <c r="V829" s="224"/>
      <c r="W829" s="224"/>
      <c r="X829" s="224"/>
      <c r="Y829" s="224"/>
      <c r="Z829" s="214"/>
      <c r="AA829" s="214"/>
      <c r="AB829" s="214"/>
      <c r="AC829" s="214"/>
      <c r="AD829" s="214"/>
      <c r="AE829" s="214"/>
      <c r="AF829" s="214"/>
      <c r="AG829" s="214" t="s">
        <v>212</v>
      </c>
      <c r="AH829" s="214"/>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57" t="s">
        <v>1314</v>
      </c>
      <c r="D830" s="252"/>
      <c r="E830" s="252"/>
      <c r="F830" s="252"/>
      <c r="G830" s="252"/>
      <c r="H830" s="224"/>
      <c r="I830" s="224"/>
      <c r="J830" s="224"/>
      <c r="K830" s="224"/>
      <c r="L830" s="224"/>
      <c r="M830" s="224"/>
      <c r="N830" s="223"/>
      <c r="O830" s="223"/>
      <c r="P830" s="223"/>
      <c r="Q830" s="223"/>
      <c r="R830" s="224"/>
      <c r="S830" s="224"/>
      <c r="T830" s="224"/>
      <c r="U830" s="224"/>
      <c r="V830" s="224"/>
      <c r="W830" s="224"/>
      <c r="X830" s="224"/>
      <c r="Y830" s="224"/>
      <c r="Z830" s="214"/>
      <c r="AA830" s="214"/>
      <c r="AB830" s="214"/>
      <c r="AC830" s="214"/>
      <c r="AD830" s="214"/>
      <c r="AE830" s="214"/>
      <c r="AF830" s="214"/>
      <c r="AG830" s="214" t="s">
        <v>212</v>
      </c>
      <c r="AH830" s="214"/>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2" x14ac:dyDescent="0.2">
      <c r="A831" s="221"/>
      <c r="B831" s="222"/>
      <c r="C831" s="266" t="s">
        <v>1315</v>
      </c>
      <c r="D831" s="262"/>
      <c r="E831" s="263"/>
      <c r="F831" s="224"/>
      <c r="G831" s="224"/>
      <c r="H831" s="224"/>
      <c r="I831" s="224"/>
      <c r="J831" s="224"/>
      <c r="K831" s="224"/>
      <c r="L831" s="224"/>
      <c r="M831" s="224"/>
      <c r="N831" s="223"/>
      <c r="O831" s="223"/>
      <c r="P831" s="223"/>
      <c r="Q831" s="223"/>
      <c r="R831" s="224"/>
      <c r="S831" s="224"/>
      <c r="T831" s="224"/>
      <c r="U831" s="224"/>
      <c r="V831" s="224"/>
      <c r="W831" s="224"/>
      <c r="X831" s="224"/>
      <c r="Y831" s="224"/>
      <c r="Z831" s="214"/>
      <c r="AA831" s="214"/>
      <c r="AB831" s="214"/>
      <c r="AC831" s="214"/>
      <c r="AD831" s="214"/>
      <c r="AE831" s="214"/>
      <c r="AF831" s="214"/>
      <c r="AG831" s="214" t="s">
        <v>268</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6" t="s">
        <v>672</v>
      </c>
      <c r="D832" s="262"/>
      <c r="E832" s="263">
        <v>1</v>
      </c>
      <c r="F832" s="224"/>
      <c r="G832" s="224"/>
      <c r="H832" s="224"/>
      <c r="I832" s="224"/>
      <c r="J832" s="224"/>
      <c r="K832" s="224"/>
      <c r="L832" s="224"/>
      <c r="M832" s="224"/>
      <c r="N832" s="223"/>
      <c r="O832" s="223"/>
      <c r="P832" s="223"/>
      <c r="Q832" s="223"/>
      <c r="R832" s="224"/>
      <c r="S832" s="224"/>
      <c r="T832" s="224"/>
      <c r="U832" s="224"/>
      <c r="V832" s="224"/>
      <c r="W832" s="224"/>
      <c r="X832" s="224"/>
      <c r="Y832" s="224"/>
      <c r="Z832" s="214"/>
      <c r="AA832" s="214"/>
      <c r="AB832" s="214"/>
      <c r="AC832" s="214"/>
      <c r="AD832" s="214"/>
      <c r="AE832" s="214"/>
      <c r="AF832" s="214"/>
      <c r="AG832" s="214" t="s">
        <v>268</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ht="22.5" outlineLevel="1" x14ac:dyDescent="0.2">
      <c r="A833" s="236">
        <v>132</v>
      </c>
      <c r="B833" s="237" t="s">
        <v>1360</v>
      </c>
      <c r="C833" s="254" t="s">
        <v>1361</v>
      </c>
      <c r="D833" s="238" t="s">
        <v>354</v>
      </c>
      <c r="E833" s="239">
        <v>1</v>
      </c>
      <c r="F833" s="240"/>
      <c r="G833" s="241">
        <f>ROUND(E833*F833,2)</f>
        <v>0</v>
      </c>
      <c r="H833" s="240"/>
      <c r="I833" s="241">
        <f>ROUND(E833*H833,2)</f>
        <v>0</v>
      </c>
      <c r="J833" s="240"/>
      <c r="K833" s="241">
        <f>ROUND(E833*J833,2)</f>
        <v>0</v>
      </c>
      <c r="L833" s="241">
        <v>15</v>
      </c>
      <c r="M833" s="241">
        <f>G833*(1+L833/100)</f>
        <v>0</v>
      </c>
      <c r="N833" s="239">
        <v>0</v>
      </c>
      <c r="O833" s="239">
        <f>ROUND(E833*N833,2)</f>
        <v>0</v>
      </c>
      <c r="P833" s="239">
        <v>0</v>
      </c>
      <c r="Q833" s="239">
        <f>ROUND(E833*P833,2)</f>
        <v>0</v>
      </c>
      <c r="R833" s="241"/>
      <c r="S833" s="241" t="s">
        <v>253</v>
      </c>
      <c r="T833" s="242" t="s">
        <v>207</v>
      </c>
      <c r="U833" s="224">
        <v>0</v>
      </c>
      <c r="V833" s="224">
        <f>ROUND(E833*U833,2)</f>
        <v>0</v>
      </c>
      <c r="W833" s="224"/>
      <c r="X833" s="224" t="s">
        <v>263</v>
      </c>
      <c r="Y833" s="224" t="s">
        <v>209</v>
      </c>
      <c r="Z833" s="214"/>
      <c r="AA833" s="214"/>
      <c r="AB833" s="214"/>
      <c r="AC833" s="214"/>
      <c r="AD833" s="214"/>
      <c r="AE833" s="214"/>
      <c r="AF833" s="214"/>
      <c r="AG833" s="214" t="s">
        <v>264</v>
      </c>
      <c r="AH833" s="214"/>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2" x14ac:dyDescent="0.2">
      <c r="A834" s="221"/>
      <c r="B834" s="222"/>
      <c r="C834" s="255" t="s">
        <v>1313</v>
      </c>
      <c r="D834" s="243"/>
      <c r="E834" s="243"/>
      <c r="F834" s="243"/>
      <c r="G834" s="243"/>
      <c r="H834" s="224"/>
      <c r="I834" s="224"/>
      <c r="J834" s="224"/>
      <c r="K834" s="224"/>
      <c r="L834" s="224"/>
      <c r="M834" s="224"/>
      <c r="N834" s="223"/>
      <c r="O834" s="223"/>
      <c r="P834" s="223"/>
      <c r="Q834" s="223"/>
      <c r="R834" s="224"/>
      <c r="S834" s="224"/>
      <c r="T834" s="224"/>
      <c r="U834" s="224"/>
      <c r="V834" s="224"/>
      <c r="W834" s="224"/>
      <c r="X834" s="224"/>
      <c r="Y834" s="224"/>
      <c r="Z834" s="214"/>
      <c r="AA834" s="214"/>
      <c r="AB834" s="214"/>
      <c r="AC834" s="214"/>
      <c r="AD834" s="214"/>
      <c r="AE834" s="214"/>
      <c r="AF834" s="214"/>
      <c r="AG834" s="214" t="s">
        <v>212</v>
      </c>
      <c r="AH834" s="214"/>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57" t="s">
        <v>1314</v>
      </c>
      <c r="D835" s="252"/>
      <c r="E835" s="252"/>
      <c r="F835" s="252"/>
      <c r="G835" s="252"/>
      <c r="H835" s="224"/>
      <c r="I835" s="224"/>
      <c r="J835" s="224"/>
      <c r="K835" s="224"/>
      <c r="L835" s="224"/>
      <c r="M835" s="224"/>
      <c r="N835" s="223"/>
      <c r="O835" s="223"/>
      <c r="P835" s="223"/>
      <c r="Q835" s="223"/>
      <c r="R835" s="224"/>
      <c r="S835" s="224"/>
      <c r="T835" s="224"/>
      <c r="U835" s="224"/>
      <c r="V835" s="224"/>
      <c r="W835" s="224"/>
      <c r="X835" s="224"/>
      <c r="Y835" s="224"/>
      <c r="Z835" s="214"/>
      <c r="AA835" s="214"/>
      <c r="AB835" s="214"/>
      <c r="AC835" s="214"/>
      <c r="AD835" s="214"/>
      <c r="AE835" s="214"/>
      <c r="AF835" s="214"/>
      <c r="AG835" s="214" t="s">
        <v>212</v>
      </c>
      <c r="AH835" s="214"/>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2" x14ac:dyDescent="0.2">
      <c r="A836" s="221"/>
      <c r="B836" s="222"/>
      <c r="C836" s="266" t="s">
        <v>1315</v>
      </c>
      <c r="D836" s="262"/>
      <c r="E836" s="263"/>
      <c r="F836" s="224"/>
      <c r="G836" s="224"/>
      <c r="H836" s="224"/>
      <c r="I836" s="224"/>
      <c r="J836" s="224"/>
      <c r="K836" s="224"/>
      <c r="L836" s="224"/>
      <c r="M836" s="224"/>
      <c r="N836" s="223"/>
      <c r="O836" s="223"/>
      <c r="P836" s="223"/>
      <c r="Q836" s="223"/>
      <c r="R836" s="224"/>
      <c r="S836" s="224"/>
      <c r="T836" s="224"/>
      <c r="U836" s="224"/>
      <c r="V836" s="224"/>
      <c r="W836" s="224"/>
      <c r="X836" s="224"/>
      <c r="Y836" s="224"/>
      <c r="Z836" s="214"/>
      <c r="AA836" s="214"/>
      <c r="AB836" s="214"/>
      <c r="AC836" s="214"/>
      <c r="AD836" s="214"/>
      <c r="AE836" s="214"/>
      <c r="AF836" s="214"/>
      <c r="AG836" s="214" t="s">
        <v>268</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66" t="s">
        <v>672</v>
      </c>
      <c r="D837" s="262"/>
      <c r="E837" s="263">
        <v>1</v>
      </c>
      <c r="F837" s="224"/>
      <c r="G837" s="224"/>
      <c r="H837" s="224"/>
      <c r="I837" s="224"/>
      <c r="J837" s="224"/>
      <c r="K837" s="224"/>
      <c r="L837" s="224"/>
      <c r="M837" s="224"/>
      <c r="N837" s="223"/>
      <c r="O837" s="223"/>
      <c r="P837" s="223"/>
      <c r="Q837" s="223"/>
      <c r="R837" s="224"/>
      <c r="S837" s="224"/>
      <c r="T837" s="224"/>
      <c r="U837" s="224"/>
      <c r="V837" s="224"/>
      <c r="W837" s="224"/>
      <c r="X837" s="224"/>
      <c r="Y837" s="224"/>
      <c r="Z837" s="214"/>
      <c r="AA837" s="214"/>
      <c r="AB837" s="214"/>
      <c r="AC837" s="214"/>
      <c r="AD837" s="214"/>
      <c r="AE837" s="214"/>
      <c r="AF837" s="214"/>
      <c r="AG837" s="214" t="s">
        <v>268</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ht="22.5" outlineLevel="1" x14ac:dyDescent="0.2">
      <c r="A838" s="236">
        <v>133</v>
      </c>
      <c r="B838" s="237" t="s">
        <v>1362</v>
      </c>
      <c r="C838" s="254" t="s">
        <v>1363</v>
      </c>
      <c r="D838" s="238" t="s">
        <v>354</v>
      </c>
      <c r="E838" s="239">
        <v>1</v>
      </c>
      <c r="F838" s="240"/>
      <c r="G838" s="241">
        <f>ROUND(E838*F838,2)</f>
        <v>0</v>
      </c>
      <c r="H838" s="240"/>
      <c r="I838" s="241">
        <f>ROUND(E838*H838,2)</f>
        <v>0</v>
      </c>
      <c r="J838" s="240"/>
      <c r="K838" s="241">
        <f>ROUND(E838*J838,2)</f>
        <v>0</v>
      </c>
      <c r="L838" s="241">
        <v>15</v>
      </c>
      <c r="M838" s="241">
        <f>G838*(1+L838/100)</f>
        <v>0</v>
      </c>
      <c r="N838" s="239">
        <v>0</v>
      </c>
      <c r="O838" s="239">
        <f>ROUND(E838*N838,2)</f>
        <v>0</v>
      </c>
      <c r="P838" s="239">
        <v>0</v>
      </c>
      <c r="Q838" s="239">
        <f>ROUND(E838*P838,2)</f>
        <v>0</v>
      </c>
      <c r="R838" s="241"/>
      <c r="S838" s="241" t="s">
        <v>253</v>
      </c>
      <c r="T838" s="242" t="s">
        <v>207</v>
      </c>
      <c r="U838" s="224">
        <v>0</v>
      </c>
      <c r="V838" s="224">
        <f>ROUND(E838*U838,2)</f>
        <v>0</v>
      </c>
      <c r="W838" s="224"/>
      <c r="X838" s="224" t="s">
        <v>263</v>
      </c>
      <c r="Y838" s="224" t="s">
        <v>209</v>
      </c>
      <c r="Z838" s="214"/>
      <c r="AA838" s="214"/>
      <c r="AB838" s="214"/>
      <c r="AC838" s="214"/>
      <c r="AD838" s="214"/>
      <c r="AE838" s="214"/>
      <c r="AF838" s="214"/>
      <c r="AG838" s="214" t="s">
        <v>264</v>
      </c>
      <c r="AH838" s="214"/>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2" x14ac:dyDescent="0.2">
      <c r="A839" s="221"/>
      <c r="B839" s="222"/>
      <c r="C839" s="255" t="s">
        <v>1313</v>
      </c>
      <c r="D839" s="243"/>
      <c r="E839" s="243"/>
      <c r="F839" s="243"/>
      <c r="G839" s="243"/>
      <c r="H839" s="224"/>
      <c r="I839" s="224"/>
      <c r="J839" s="224"/>
      <c r="K839" s="224"/>
      <c r="L839" s="224"/>
      <c r="M839" s="224"/>
      <c r="N839" s="223"/>
      <c r="O839" s="223"/>
      <c r="P839" s="223"/>
      <c r="Q839" s="223"/>
      <c r="R839" s="224"/>
      <c r="S839" s="224"/>
      <c r="T839" s="224"/>
      <c r="U839" s="224"/>
      <c r="V839" s="224"/>
      <c r="W839" s="224"/>
      <c r="X839" s="224"/>
      <c r="Y839" s="224"/>
      <c r="Z839" s="214"/>
      <c r="AA839" s="214"/>
      <c r="AB839" s="214"/>
      <c r="AC839" s="214"/>
      <c r="AD839" s="214"/>
      <c r="AE839" s="214"/>
      <c r="AF839" s="214"/>
      <c r="AG839" s="214" t="s">
        <v>212</v>
      </c>
      <c r="AH839" s="214"/>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57" t="s">
        <v>1314</v>
      </c>
      <c r="D840" s="252"/>
      <c r="E840" s="252"/>
      <c r="F840" s="252"/>
      <c r="G840" s="252"/>
      <c r="H840" s="224"/>
      <c r="I840" s="224"/>
      <c r="J840" s="224"/>
      <c r="K840" s="224"/>
      <c r="L840" s="224"/>
      <c r="M840" s="224"/>
      <c r="N840" s="223"/>
      <c r="O840" s="223"/>
      <c r="P840" s="223"/>
      <c r="Q840" s="223"/>
      <c r="R840" s="224"/>
      <c r="S840" s="224"/>
      <c r="T840" s="224"/>
      <c r="U840" s="224"/>
      <c r="V840" s="224"/>
      <c r="W840" s="224"/>
      <c r="X840" s="224"/>
      <c r="Y840" s="224"/>
      <c r="Z840" s="214"/>
      <c r="AA840" s="214"/>
      <c r="AB840" s="214"/>
      <c r="AC840" s="214"/>
      <c r="AD840" s="214"/>
      <c r="AE840" s="214"/>
      <c r="AF840" s="214"/>
      <c r="AG840" s="214" t="s">
        <v>212</v>
      </c>
      <c r="AH840" s="214"/>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2" x14ac:dyDescent="0.2">
      <c r="A841" s="221"/>
      <c r="B841" s="222"/>
      <c r="C841" s="266" t="s">
        <v>1315</v>
      </c>
      <c r="D841" s="262"/>
      <c r="E841" s="263"/>
      <c r="F841" s="224"/>
      <c r="G841" s="224"/>
      <c r="H841" s="224"/>
      <c r="I841" s="224"/>
      <c r="J841" s="224"/>
      <c r="K841" s="224"/>
      <c r="L841" s="224"/>
      <c r="M841" s="224"/>
      <c r="N841" s="223"/>
      <c r="O841" s="223"/>
      <c r="P841" s="223"/>
      <c r="Q841" s="223"/>
      <c r="R841" s="224"/>
      <c r="S841" s="224"/>
      <c r="T841" s="224"/>
      <c r="U841" s="224"/>
      <c r="V841" s="224"/>
      <c r="W841" s="224"/>
      <c r="X841" s="224"/>
      <c r="Y841" s="224"/>
      <c r="Z841" s="214"/>
      <c r="AA841" s="214"/>
      <c r="AB841" s="214"/>
      <c r="AC841" s="214"/>
      <c r="AD841" s="214"/>
      <c r="AE841" s="214"/>
      <c r="AF841" s="214"/>
      <c r="AG841" s="214" t="s">
        <v>268</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6" t="s">
        <v>672</v>
      </c>
      <c r="D842" s="262"/>
      <c r="E842" s="263">
        <v>1</v>
      </c>
      <c r="F842" s="224"/>
      <c r="G842" s="224"/>
      <c r="H842" s="224"/>
      <c r="I842" s="224"/>
      <c r="J842" s="224"/>
      <c r="K842" s="224"/>
      <c r="L842" s="224"/>
      <c r="M842" s="224"/>
      <c r="N842" s="223"/>
      <c r="O842" s="223"/>
      <c r="P842" s="223"/>
      <c r="Q842" s="223"/>
      <c r="R842" s="224"/>
      <c r="S842" s="224"/>
      <c r="T842" s="224"/>
      <c r="U842" s="224"/>
      <c r="V842" s="224"/>
      <c r="W842" s="224"/>
      <c r="X842" s="224"/>
      <c r="Y842" s="224"/>
      <c r="Z842" s="214"/>
      <c r="AA842" s="214"/>
      <c r="AB842" s="214"/>
      <c r="AC842" s="214"/>
      <c r="AD842" s="214"/>
      <c r="AE842" s="214"/>
      <c r="AF842" s="214"/>
      <c r="AG842" s="214" t="s">
        <v>268</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ht="22.5" outlineLevel="1" x14ac:dyDescent="0.2">
      <c r="A843" s="236">
        <v>134</v>
      </c>
      <c r="B843" s="237" t="s">
        <v>1364</v>
      </c>
      <c r="C843" s="254" t="s">
        <v>1365</v>
      </c>
      <c r="D843" s="238" t="s">
        <v>354</v>
      </c>
      <c r="E843" s="239">
        <v>1</v>
      </c>
      <c r="F843" s="240"/>
      <c r="G843" s="241">
        <f>ROUND(E843*F843,2)</f>
        <v>0</v>
      </c>
      <c r="H843" s="240"/>
      <c r="I843" s="241">
        <f>ROUND(E843*H843,2)</f>
        <v>0</v>
      </c>
      <c r="J843" s="240"/>
      <c r="K843" s="241">
        <f>ROUND(E843*J843,2)</f>
        <v>0</v>
      </c>
      <c r="L843" s="241">
        <v>15</v>
      </c>
      <c r="M843" s="241">
        <f>G843*(1+L843/100)</f>
        <v>0</v>
      </c>
      <c r="N843" s="239">
        <v>0</v>
      </c>
      <c r="O843" s="239">
        <f>ROUND(E843*N843,2)</f>
        <v>0</v>
      </c>
      <c r="P843" s="239">
        <v>0</v>
      </c>
      <c r="Q843" s="239">
        <f>ROUND(E843*P843,2)</f>
        <v>0</v>
      </c>
      <c r="R843" s="241"/>
      <c r="S843" s="241" t="s">
        <v>253</v>
      </c>
      <c r="T843" s="242" t="s">
        <v>207</v>
      </c>
      <c r="U843" s="224">
        <v>0</v>
      </c>
      <c r="V843" s="224">
        <f>ROUND(E843*U843,2)</f>
        <v>0</v>
      </c>
      <c r="W843" s="224"/>
      <c r="X843" s="224" t="s">
        <v>263</v>
      </c>
      <c r="Y843" s="224" t="s">
        <v>209</v>
      </c>
      <c r="Z843" s="214"/>
      <c r="AA843" s="214"/>
      <c r="AB843" s="214"/>
      <c r="AC843" s="214"/>
      <c r="AD843" s="214"/>
      <c r="AE843" s="214"/>
      <c r="AF843" s="214"/>
      <c r="AG843" s="214" t="s">
        <v>264</v>
      </c>
      <c r="AH843" s="214"/>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2" x14ac:dyDescent="0.2">
      <c r="A844" s="221"/>
      <c r="B844" s="222"/>
      <c r="C844" s="255" t="s">
        <v>1313</v>
      </c>
      <c r="D844" s="243"/>
      <c r="E844" s="243"/>
      <c r="F844" s="243"/>
      <c r="G844" s="243"/>
      <c r="H844" s="224"/>
      <c r="I844" s="224"/>
      <c r="J844" s="224"/>
      <c r="K844" s="224"/>
      <c r="L844" s="224"/>
      <c r="M844" s="224"/>
      <c r="N844" s="223"/>
      <c r="O844" s="223"/>
      <c r="P844" s="223"/>
      <c r="Q844" s="223"/>
      <c r="R844" s="224"/>
      <c r="S844" s="224"/>
      <c r="T844" s="224"/>
      <c r="U844" s="224"/>
      <c r="V844" s="224"/>
      <c r="W844" s="224"/>
      <c r="X844" s="224"/>
      <c r="Y844" s="224"/>
      <c r="Z844" s="214"/>
      <c r="AA844" s="214"/>
      <c r="AB844" s="214"/>
      <c r="AC844" s="214"/>
      <c r="AD844" s="214"/>
      <c r="AE844" s="214"/>
      <c r="AF844" s="214"/>
      <c r="AG844" s="214" t="s">
        <v>212</v>
      </c>
      <c r="AH844" s="214"/>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57" t="s">
        <v>1314</v>
      </c>
      <c r="D845" s="252"/>
      <c r="E845" s="252"/>
      <c r="F845" s="252"/>
      <c r="G845" s="252"/>
      <c r="H845" s="224"/>
      <c r="I845" s="224"/>
      <c r="J845" s="224"/>
      <c r="K845" s="224"/>
      <c r="L845" s="224"/>
      <c r="M845" s="224"/>
      <c r="N845" s="223"/>
      <c r="O845" s="223"/>
      <c r="P845" s="223"/>
      <c r="Q845" s="223"/>
      <c r="R845" s="224"/>
      <c r="S845" s="224"/>
      <c r="T845" s="224"/>
      <c r="U845" s="224"/>
      <c r="V845" s="224"/>
      <c r="W845" s="224"/>
      <c r="X845" s="224"/>
      <c r="Y845" s="224"/>
      <c r="Z845" s="214"/>
      <c r="AA845" s="214"/>
      <c r="AB845" s="214"/>
      <c r="AC845" s="214"/>
      <c r="AD845" s="214"/>
      <c r="AE845" s="214"/>
      <c r="AF845" s="214"/>
      <c r="AG845" s="214" t="s">
        <v>212</v>
      </c>
      <c r="AH845" s="214"/>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2" x14ac:dyDescent="0.2">
      <c r="A846" s="221"/>
      <c r="B846" s="222"/>
      <c r="C846" s="266" t="s">
        <v>1315</v>
      </c>
      <c r="D846" s="262"/>
      <c r="E846" s="263"/>
      <c r="F846" s="224"/>
      <c r="G846" s="224"/>
      <c r="H846" s="224"/>
      <c r="I846" s="224"/>
      <c r="J846" s="224"/>
      <c r="K846" s="224"/>
      <c r="L846" s="224"/>
      <c r="M846" s="224"/>
      <c r="N846" s="223"/>
      <c r="O846" s="223"/>
      <c r="P846" s="223"/>
      <c r="Q846" s="223"/>
      <c r="R846" s="224"/>
      <c r="S846" s="224"/>
      <c r="T846" s="224"/>
      <c r="U846" s="224"/>
      <c r="V846" s="224"/>
      <c r="W846" s="224"/>
      <c r="X846" s="224"/>
      <c r="Y846" s="224"/>
      <c r="Z846" s="214"/>
      <c r="AA846" s="214"/>
      <c r="AB846" s="214"/>
      <c r="AC846" s="214"/>
      <c r="AD846" s="214"/>
      <c r="AE846" s="214"/>
      <c r="AF846" s="214"/>
      <c r="AG846" s="214" t="s">
        <v>268</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3" x14ac:dyDescent="0.2">
      <c r="A847" s="221"/>
      <c r="B847" s="222"/>
      <c r="C847" s="266" t="s">
        <v>672</v>
      </c>
      <c r="D847" s="262"/>
      <c r="E847" s="263">
        <v>1</v>
      </c>
      <c r="F847" s="224"/>
      <c r="G847" s="224"/>
      <c r="H847" s="224"/>
      <c r="I847" s="224"/>
      <c r="J847" s="224"/>
      <c r="K847" s="224"/>
      <c r="L847" s="224"/>
      <c r="M847" s="224"/>
      <c r="N847" s="223"/>
      <c r="O847" s="223"/>
      <c r="P847" s="223"/>
      <c r="Q847" s="223"/>
      <c r="R847" s="224"/>
      <c r="S847" s="224"/>
      <c r="T847" s="224"/>
      <c r="U847" s="224"/>
      <c r="V847" s="224"/>
      <c r="W847" s="224"/>
      <c r="X847" s="224"/>
      <c r="Y847" s="224"/>
      <c r="Z847" s="214"/>
      <c r="AA847" s="214"/>
      <c r="AB847" s="214"/>
      <c r="AC847" s="214"/>
      <c r="AD847" s="214"/>
      <c r="AE847" s="214"/>
      <c r="AF847" s="214"/>
      <c r="AG847" s="214" t="s">
        <v>268</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ht="22.5" outlineLevel="1" x14ac:dyDescent="0.2">
      <c r="A848" s="236">
        <v>135</v>
      </c>
      <c r="B848" s="237" t="s">
        <v>1366</v>
      </c>
      <c r="C848" s="254" t="s">
        <v>1367</v>
      </c>
      <c r="D848" s="238" t="s">
        <v>354</v>
      </c>
      <c r="E848" s="239">
        <v>2</v>
      </c>
      <c r="F848" s="240"/>
      <c r="G848" s="241">
        <f>ROUND(E848*F848,2)</f>
        <v>0</v>
      </c>
      <c r="H848" s="240"/>
      <c r="I848" s="241">
        <f>ROUND(E848*H848,2)</f>
        <v>0</v>
      </c>
      <c r="J848" s="240"/>
      <c r="K848" s="241">
        <f>ROUND(E848*J848,2)</f>
        <v>0</v>
      </c>
      <c r="L848" s="241">
        <v>15</v>
      </c>
      <c r="M848" s="241">
        <f>G848*(1+L848/100)</f>
        <v>0</v>
      </c>
      <c r="N848" s="239">
        <v>0</v>
      </c>
      <c r="O848" s="239">
        <f>ROUND(E848*N848,2)</f>
        <v>0</v>
      </c>
      <c r="P848" s="239">
        <v>0</v>
      </c>
      <c r="Q848" s="239">
        <f>ROUND(E848*P848,2)</f>
        <v>0</v>
      </c>
      <c r="R848" s="241"/>
      <c r="S848" s="241" t="s">
        <v>253</v>
      </c>
      <c r="T848" s="242" t="s">
        <v>207</v>
      </c>
      <c r="U848" s="224">
        <v>0</v>
      </c>
      <c r="V848" s="224">
        <f>ROUND(E848*U848,2)</f>
        <v>0</v>
      </c>
      <c r="W848" s="224"/>
      <c r="X848" s="224" t="s">
        <v>263</v>
      </c>
      <c r="Y848" s="224" t="s">
        <v>209</v>
      </c>
      <c r="Z848" s="214"/>
      <c r="AA848" s="214"/>
      <c r="AB848" s="214"/>
      <c r="AC848" s="214"/>
      <c r="AD848" s="214"/>
      <c r="AE848" s="214"/>
      <c r="AF848" s="214"/>
      <c r="AG848" s="214" t="s">
        <v>264</v>
      </c>
      <c r="AH848" s="214"/>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2" x14ac:dyDescent="0.2">
      <c r="A849" s="221"/>
      <c r="B849" s="222"/>
      <c r="C849" s="255" t="s">
        <v>1313</v>
      </c>
      <c r="D849" s="243"/>
      <c r="E849" s="243"/>
      <c r="F849" s="243"/>
      <c r="G849" s="243"/>
      <c r="H849" s="224"/>
      <c r="I849" s="224"/>
      <c r="J849" s="224"/>
      <c r="K849" s="224"/>
      <c r="L849" s="224"/>
      <c r="M849" s="224"/>
      <c r="N849" s="223"/>
      <c r="O849" s="223"/>
      <c r="P849" s="223"/>
      <c r="Q849" s="223"/>
      <c r="R849" s="224"/>
      <c r="S849" s="224"/>
      <c r="T849" s="224"/>
      <c r="U849" s="224"/>
      <c r="V849" s="224"/>
      <c r="W849" s="224"/>
      <c r="X849" s="224"/>
      <c r="Y849" s="224"/>
      <c r="Z849" s="214"/>
      <c r="AA849" s="214"/>
      <c r="AB849" s="214"/>
      <c r="AC849" s="214"/>
      <c r="AD849" s="214"/>
      <c r="AE849" s="214"/>
      <c r="AF849" s="214"/>
      <c r="AG849" s="214" t="s">
        <v>212</v>
      </c>
      <c r="AH849" s="214"/>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57" t="s">
        <v>1314</v>
      </c>
      <c r="D850" s="252"/>
      <c r="E850" s="252"/>
      <c r="F850" s="252"/>
      <c r="G850" s="252"/>
      <c r="H850" s="224"/>
      <c r="I850" s="224"/>
      <c r="J850" s="224"/>
      <c r="K850" s="224"/>
      <c r="L850" s="224"/>
      <c r="M850" s="224"/>
      <c r="N850" s="223"/>
      <c r="O850" s="223"/>
      <c r="P850" s="223"/>
      <c r="Q850" s="223"/>
      <c r="R850" s="224"/>
      <c r="S850" s="224"/>
      <c r="T850" s="224"/>
      <c r="U850" s="224"/>
      <c r="V850" s="224"/>
      <c r="W850" s="224"/>
      <c r="X850" s="224"/>
      <c r="Y850" s="224"/>
      <c r="Z850" s="214"/>
      <c r="AA850" s="214"/>
      <c r="AB850" s="214"/>
      <c r="AC850" s="214"/>
      <c r="AD850" s="214"/>
      <c r="AE850" s="214"/>
      <c r="AF850" s="214"/>
      <c r="AG850" s="214" t="s">
        <v>212</v>
      </c>
      <c r="AH850" s="214"/>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2" x14ac:dyDescent="0.2">
      <c r="A851" s="221"/>
      <c r="B851" s="222"/>
      <c r="C851" s="266" t="s">
        <v>1315</v>
      </c>
      <c r="D851" s="262"/>
      <c r="E851" s="263"/>
      <c r="F851" s="224"/>
      <c r="G851" s="224"/>
      <c r="H851" s="224"/>
      <c r="I851" s="224"/>
      <c r="J851" s="224"/>
      <c r="K851" s="224"/>
      <c r="L851" s="224"/>
      <c r="M851" s="224"/>
      <c r="N851" s="223"/>
      <c r="O851" s="223"/>
      <c r="P851" s="223"/>
      <c r="Q851" s="223"/>
      <c r="R851" s="224"/>
      <c r="S851" s="224"/>
      <c r="T851" s="224"/>
      <c r="U851" s="224"/>
      <c r="V851" s="224"/>
      <c r="W851" s="224"/>
      <c r="X851" s="224"/>
      <c r="Y851" s="224"/>
      <c r="Z851" s="214"/>
      <c r="AA851" s="214"/>
      <c r="AB851" s="214"/>
      <c r="AC851" s="214"/>
      <c r="AD851" s="214"/>
      <c r="AE851" s="214"/>
      <c r="AF851" s="214"/>
      <c r="AG851" s="214" t="s">
        <v>268</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66" t="s">
        <v>1351</v>
      </c>
      <c r="D852" s="262"/>
      <c r="E852" s="263">
        <v>2</v>
      </c>
      <c r="F852" s="224"/>
      <c r="G852" s="224"/>
      <c r="H852" s="224"/>
      <c r="I852" s="224"/>
      <c r="J852" s="224"/>
      <c r="K852" s="224"/>
      <c r="L852" s="224"/>
      <c r="M852" s="224"/>
      <c r="N852" s="223"/>
      <c r="O852" s="223"/>
      <c r="P852" s="223"/>
      <c r="Q852" s="223"/>
      <c r="R852" s="224"/>
      <c r="S852" s="224"/>
      <c r="T852" s="224"/>
      <c r="U852" s="224"/>
      <c r="V852" s="224"/>
      <c r="W852" s="224"/>
      <c r="X852" s="224"/>
      <c r="Y852" s="224"/>
      <c r="Z852" s="214"/>
      <c r="AA852" s="214"/>
      <c r="AB852" s="214"/>
      <c r="AC852" s="214"/>
      <c r="AD852" s="214"/>
      <c r="AE852" s="214"/>
      <c r="AF852" s="214"/>
      <c r="AG852" s="214" t="s">
        <v>268</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ht="22.5" outlineLevel="1" x14ac:dyDescent="0.2">
      <c r="A853" s="236">
        <v>136</v>
      </c>
      <c r="B853" s="237" t="s">
        <v>1368</v>
      </c>
      <c r="C853" s="254" t="s">
        <v>1369</v>
      </c>
      <c r="D853" s="238" t="s">
        <v>354</v>
      </c>
      <c r="E853" s="239">
        <v>1</v>
      </c>
      <c r="F853" s="240"/>
      <c r="G853" s="241">
        <f>ROUND(E853*F853,2)</f>
        <v>0</v>
      </c>
      <c r="H853" s="240"/>
      <c r="I853" s="241">
        <f>ROUND(E853*H853,2)</f>
        <v>0</v>
      </c>
      <c r="J853" s="240"/>
      <c r="K853" s="241">
        <f>ROUND(E853*J853,2)</f>
        <v>0</v>
      </c>
      <c r="L853" s="241">
        <v>15</v>
      </c>
      <c r="M853" s="241">
        <f>G853*(1+L853/100)</f>
        <v>0</v>
      </c>
      <c r="N853" s="239">
        <v>0</v>
      </c>
      <c r="O853" s="239">
        <f>ROUND(E853*N853,2)</f>
        <v>0</v>
      </c>
      <c r="P853" s="239">
        <v>0</v>
      </c>
      <c r="Q853" s="239">
        <f>ROUND(E853*P853,2)</f>
        <v>0</v>
      </c>
      <c r="R853" s="241"/>
      <c r="S853" s="241" t="s">
        <v>253</v>
      </c>
      <c r="T853" s="242" t="s">
        <v>207</v>
      </c>
      <c r="U853" s="224">
        <v>0</v>
      </c>
      <c r="V853" s="224">
        <f>ROUND(E853*U853,2)</f>
        <v>0</v>
      </c>
      <c r="W853" s="224"/>
      <c r="X853" s="224" t="s">
        <v>263</v>
      </c>
      <c r="Y853" s="224" t="s">
        <v>209</v>
      </c>
      <c r="Z853" s="214"/>
      <c r="AA853" s="214"/>
      <c r="AB853" s="214"/>
      <c r="AC853" s="214"/>
      <c r="AD853" s="214"/>
      <c r="AE853" s="214"/>
      <c r="AF853" s="214"/>
      <c r="AG853" s="214" t="s">
        <v>264</v>
      </c>
      <c r="AH853" s="214"/>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2" x14ac:dyDescent="0.2">
      <c r="A854" s="221"/>
      <c r="B854" s="222"/>
      <c r="C854" s="255" t="s">
        <v>1313</v>
      </c>
      <c r="D854" s="243"/>
      <c r="E854" s="243"/>
      <c r="F854" s="243"/>
      <c r="G854" s="243"/>
      <c r="H854" s="224"/>
      <c r="I854" s="224"/>
      <c r="J854" s="224"/>
      <c r="K854" s="224"/>
      <c r="L854" s="224"/>
      <c r="M854" s="224"/>
      <c r="N854" s="223"/>
      <c r="O854" s="223"/>
      <c r="P854" s="223"/>
      <c r="Q854" s="223"/>
      <c r="R854" s="224"/>
      <c r="S854" s="224"/>
      <c r="T854" s="224"/>
      <c r="U854" s="224"/>
      <c r="V854" s="224"/>
      <c r="W854" s="224"/>
      <c r="X854" s="224"/>
      <c r="Y854" s="224"/>
      <c r="Z854" s="214"/>
      <c r="AA854" s="214"/>
      <c r="AB854" s="214"/>
      <c r="AC854" s="214"/>
      <c r="AD854" s="214"/>
      <c r="AE854" s="214"/>
      <c r="AF854" s="214"/>
      <c r="AG854" s="214" t="s">
        <v>212</v>
      </c>
      <c r="AH854" s="214"/>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57" t="s">
        <v>1314</v>
      </c>
      <c r="D855" s="252"/>
      <c r="E855" s="252"/>
      <c r="F855" s="252"/>
      <c r="G855" s="252"/>
      <c r="H855" s="224"/>
      <c r="I855" s="224"/>
      <c r="J855" s="224"/>
      <c r="K855" s="224"/>
      <c r="L855" s="224"/>
      <c r="M855" s="224"/>
      <c r="N855" s="223"/>
      <c r="O855" s="223"/>
      <c r="P855" s="223"/>
      <c r="Q855" s="223"/>
      <c r="R855" s="224"/>
      <c r="S855" s="224"/>
      <c r="T855" s="224"/>
      <c r="U855" s="224"/>
      <c r="V855" s="224"/>
      <c r="W855" s="224"/>
      <c r="X855" s="224"/>
      <c r="Y855" s="224"/>
      <c r="Z855" s="214"/>
      <c r="AA855" s="214"/>
      <c r="AB855" s="214"/>
      <c r="AC855" s="214"/>
      <c r="AD855" s="214"/>
      <c r="AE855" s="214"/>
      <c r="AF855" s="214"/>
      <c r="AG855" s="214" t="s">
        <v>212</v>
      </c>
      <c r="AH855" s="214"/>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2" x14ac:dyDescent="0.2">
      <c r="A856" s="221"/>
      <c r="B856" s="222"/>
      <c r="C856" s="266" t="s">
        <v>1315</v>
      </c>
      <c r="D856" s="262"/>
      <c r="E856" s="263"/>
      <c r="F856" s="224"/>
      <c r="G856" s="224"/>
      <c r="H856" s="224"/>
      <c r="I856" s="224"/>
      <c r="J856" s="224"/>
      <c r="K856" s="224"/>
      <c r="L856" s="224"/>
      <c r="M856" s="224"/>
      <c r="N856" s="223"/>
      <c r="O856" s="223"/>
      <c r="P856" s="223"/>
      <c r="Q856" s="223"/>
      <c r="R856" s="224"/>
      <c r="S856" s="224"/>
      <c r="T856" s="224"/>
      <c r="U856" s="224"/>
      <c r="V856" s="224"/>
      <c r="W856" s="224"/>
      <c r="X856" s="224"/>
      <c r="Y856" s="224"/>
      <c r="Z856" s="214"/>
      <c r="AA856" s="214"/>
      <c r="AB856" s="214"/>
      <c r="AC856" s="214"/>
      <c r="AD856" s="214"/>
      <c r="AE856" s="214"/>
      <c r="AF856" s="214"/>
      <c r="AG856" s="214" t="s">
        <v>268</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66" t="s">
        <v>672</v>
      </c>
      <c r="D857" s="262"/>
      <c r="E857" s="263">
        <v>1</v>
      </c>
      <c r="F857" s="224"/>
      <c r="G857" s="224"/>
      <c r="H857" s="224"/>
      <c r="I857" s="224"/>
      <c r="J857" s="224"/>
      <c r="K857" s="224"/>
      <c r="L857" s="224"/>
      <c r="M857" s="224"/>
      <c r="N857" s="223"/>
      <c r="O857" s="223"/>
      <c r="P857" s="223"/>
      <c r="Q857" s="223"/>
      <c r="R857" s="224"/>
      <c r="S857" s="224"/>
      <c r="T857" s="224"/>
      <c r="U857" s="224"/>
      <c r="V857" s="224"/>
      <c r="W857" s="224"/>
      <c r="X857" s="224"/>
      <c r="Y857" s="224"/>
      <c r="Z857" s="214"/>
      <c r="AA857" s="214"/>
      <c r="AB857" s="214"/>
      <c r="AC857" s="214"/>
      <c r="AD857" s="214"/>
      <c r="AE857" s="214"/>
      <c r="AF857" s="214"/>
      <c r="AG857" s="214" t="s">
        <v>268</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ht="22.5" outlineLevel="1" x14ac:dyDescent="0.2">
      <c r="A858" s="236">
        <v>137</v>
      </c>
      <c r="B858" s="237" t="s">
        <v>1370</v>
      </c>
      <c r="C858" s="254" t="s">
        <v>1371</v>
      </c>
      <c r="D858" s="238" t="s">
        <v>354</v>
      </c>
      <c r="E858" s="239">
        <v>1</v>
      </c>
      <c r="F858" s="240"/>
      <c r="G858" s="241">
        <f>ROUND(E858*F858,2)</f>
        <v>0</v>
      </c>
      <c r="H858" s="240"/>
      <c r="I858" s="241">
        <f>ROUND(E858*H858,2)</f>
        <v>0</v>
      </c>
      <c r="J858" s="240"/>
      <c r="K858" s="241">
        <f>ROUND(E858*J858,2)</f>
        <v>0</v>
      </c>
      <c r="L858" s="241">
        <v>15</v>
      </c>
      <c r="M858" s="241">
        <f>G858*(1+L858/100)</f>
        <v>0</v>
      </c>
      <c r="N858" s="239">
        <v>0</v>
      </c>
      <c r="O858" s="239">
        <f>ROUND(E858*N858,2)</f>
        <v>0</v>
      </c>
      <c r="P858" s="239">
        <v>0</v>
      </c>
      <c r="Q858" s="239">
        <f>ROUND(E858*P858,2)</f>
        <v>0</v>
      </c>
      <c r="R858" s="241"/>
      <c r="S858" s="241" t="s">
        <v>253</v>
      </c>
      <c r="T858" s="242" t="s">
        <v>207</v>
      </c>
      <c r="U858" s="224">
        <v>0</v>
      </c>
      <c r="V858" s="224">
        <f>ROUND(E858*U858,2)</f>
        <v>0</v>
      </c>
      <c r="W858" s="224"/>
      <c r="X858" s="224" t="s">
        <v>263</v>
      </c>
      <c r="Y858" s="224" t="s">
        <v>209</v>
      </c>
      <c r="Z858" s="214"/>
      <c r="AA858" s="214"/>
      <c r="AB858" s="214"/>
      <c r="AC858" s="214"/>
      <c r="AD858" s="214"/>
      <c r="AE858" s="214"/>
      <c r="AF858" s="214"/>
      <c r="AG858" s="214" t="s">
        <v>264</v>
      </c>
      <c r="AH858" s="214"/>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2" x14ac:dyDescent="0.2">
      <c r="A859" s="221"/>
      <c r="B859" s="222"/>
      <c r="C859" s="255" t="s">
        <v>1313</v>
      </c>
      <c r="D859" s="243"/>
      <c r="E859" s="243"/>
      <c r="F859" s="243"/>
      <c r="G859" s="243"/>
      <c r="H859" s="224"/>
      <c r="I859" s="224"/>
      <c r="J859" s="224"/>
      <c r="K859" s="224"/>
      <c r="L859" s="224"/>
      <c r="M859" s="224"/>
      <c r="N859" s="223"/>
      <c r="O859" s="223"/>
      <c r="P859" s="223"/>
      <c r="Q859" s="223"/>
      <c r="R859" s="224"/>
      <c r="S859" s="224"/>
      <c r="T859" s="224"/>
      <c r="U859" s="224"/>
      <c r="V859" s="224"/>
      <c r="W859" s="224"/>
      <c r="X859" s="224"/>
      <c r="Y859" s="224"/>
      <c r="Z859" s="214"/>
      <c r="AA859" s="214"/>
      <c r="AB859" s="214"/>
      <c r="AC859" s="214"/>
      <c r="AD859" s="214"/>
      <c r="AE859" s="214"/>
      <c r="AF859" s="214"/>
      <c r="AG859" s="214" t="s">
        <v>212</v>
      </c>
      <c r="AH859" s="214"/>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57" t="s">
        <v>1314</v>
      </c>
      <c r="D860" s="252"/>
      <c r="E860" s="252"/>
      <c r="F860" s="252"/>
      <c r="G860" s="252"/>
      <c r="H860" s="224"/>
      <c r="I860" s="224"/>
      <c r="J860" s="224"/>
      <c r="K860" s="224"/>
      <c r="L860" s="224"/>
      <c r="M860" s="224"/>
      <c r="N860" s="223"/>
      <c r="O860" s="223"/>
      <c r="P860" s="223"/>
      <c r="Q860" s="223"/>
      <c r="R860" s="224"/>
      <c r="S860" s="224"/>
      <c r="T860" s="224"/>
      <c r="U860" s="224"/>
      <c r="V860" s="224"/>
      <c r="W860" s="224"/>
      <c r="X860" s="224"/>
      <c r="Y860" s="224"/>
      <c r="Z860" s="214"/>
      <c r="AA860" s="214"/>
      <c r="AB860" s="214"/>
      <c r="AC860" s="214"/>
      <c r="AD860" s="214"/>
      <c r="AE860" s="214"/>
      <c r="AF860" s="214"/>
      <c r="AG860" s="214" t="s">
        <v>212</v>
      </c>
      <c r="AH860" s="214"/>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2" x14ac:dyDescent="0.2">
      <c r="A861" s="221"/>
      <c r="B861" s="222"/>
      <c r="C861" s="266" t="s">
        <v>1315</v>
      </c>
      <c r="D861" s="262"/>
      <c r="E861" s="263"/>
      <c r="F861" s="224"/>
      <c r="G861" s="224"/>
      <c r="H861" s="224"/>
      <c r="I861" s="224"/>
      <c r="J861" s="224"/>
      <c r="K861" s="224"/>
      <c r="L861" s="224"/>
      <c r="M861" s="224"/>
      <c r="N861" s="223"/>
      <c r="O861" s="223"/>
      <c r="P861" s="223"/>
      <c r="Q861" s="223"/>
      <c r="R861" s="224"/>
      <c r="S861" s="224"/>
      <c r="T861" s="224"/>
      <c r="U861" s="224"/>
      <c r="V861" s="224"/>
      <c r="W861" s="224"/>
      <c r="X861" s="224"/>
      <c r="Y861" s="224"/>
      <c r="Z861" s="214"/>
      <c r="AA861" s="214"/>
      <c r="AB861" s="214"/>
      <c r="AC861" s="214"/>
      <c r="AD861" s="214"/>
      <c r="AE861" s="214"/>
      <c r="AF861" s="214"/>
      <c r="AG861" s="214" t="s">
        <v>268</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6" t="s">
        <v>672</v>
      </c>
      <c r="D862" s="262"/>
      <c r="E862" s="263">
        <v>1</v>
      </c>
      <c r="F862" s="224"/>
      <c r="G862" s="224"/>
      <c r="H862" s="224"/>
      <c r="I862" s="224"/>
      <c r="J862" s="224"/>
      <c r="K862" s="224"/>
      <c r="L862" s="224"/>
      <c r="M862" s="224"/>
      <c r="N862" s="223"/>
      <c r="O862" s="223"/>
      <c r="P862" s="223"/>
      <c r="Q862" s="223"/>
      <c r="R862" s="224"/>
      <c r="S862" s="224"/>
      <c r="T862" s="224"/>
      <c r="U862" s="224"/>
      <c r="V862" s="224"/>
      <c r="W862" s="224"/>
      <c r="X862" s="224"/>
      <c r="Y862" s="224"/>
      <c r="Z862" s="214"/>
      <c r="AA862" s="214"/>
      <c r="AB862" s="214"/>
      <c r="AC862" s="214"/>
      <c r="AD862" s="214"/>
      <c r="AE862" s="214"/>
      <c r="AF862" s="214"/>
      <c r="AG862" s="214" t="s">
        <v>268</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ht="22.5" outlineLevel="1" x14ac:dyDescent="0.2">
      <c r="A863" s="236">
        <v>138</v>
      </c>
      <c r="B863" s="237" t="s">
        <v>1372</v>
      </c>
      <c r="C863" s="254" t="s">
        <v>1373</v>
      </c>
      <c r="D863" s="238" t="s">
        <v>354</v>
      </c>
      <c r="E863" s="239">
        <v>1</v>
      </c>
      <c r="F863" s="240"/>
      <c r="G863" s="241">
        <f>ROUND(E863*F863,2)</f>
        <v>0</v>
      </c>
      <c r="H863" s="240"/>
      <c r="I863" s="241">
        <f>ROUND(E863*H863,2)</f>
        <v>0</v>
      </c>
      <c r="J863" s="240"/>
      <c r="K863" s="241">
        <f>ROUND(E863*J863,2)</f>
        <v>0</v>
      </c>
      <c r="L863" s="241">
        <v>15</v>
      </c>
      <c r="M863" s="241">
        <f>G863*(1+L863/100)</f>
        <v>0</v>
      </c>
      <c r="N863" s="239">
        <v>0</v>
      </c>
      <c r="O863" s="239">
        <f>ROUND(E863*N863,2)</f>
        <v>0</v>
      </c>
      <c r="P863" s="239">
        <v>0</v>
      </c>
      <c r="Q863" s="239">
        <f>ROUND(E863*P863,2)</f>
        <v>0</v>
      </c>
      <c r="R863" s="241"/>
      <c r="S863" s="241" t="s">
        <v>253</v>
      </c>
      <c r="T863" s="242" t="s">
        <v>207</v>
      </c>
      <c r="U863" s="224">
        <v>0</v>
      </c>
      <c r="V863" s="224">
        <f>ROUND(E863*U863,2)</f>
        <v>0</v>
      </c>
      <c r="W863" s="224"/>
      <c r="X863" s="224" t="s">
        <v>263</v>
      </c>
      <c r="Y863" s="224" t="s">
        <v>209</v>
      </c>
      <c r="Z863" s="214"/>
      <c r="AA863" s="214"/>
      <c r="AB863" s="214"/>
      <c r="AC863" s="214"/>
      <c r="AD863" s="214"/>
      <c r="AE863" s="214"/>
      <c r="AF863" s="214"/>
      <c r="AG863" s="214" t="s">
        <v>264</v>
      </c>
      <c r="AH863" s="214"/>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2" x14ac:dyDescent="0.2">
      <c r="A864" s="221"/>
      <c r="B864" s="222"/>
      <c r="C864" s="255" t="s">
        <v>1313</v>
      </c>
      <c r="D864" s="243"/>
      <c r="E864" s="243"/>
      <c r="F864" s="243"/>
      <c r="G864" s="243"/>
      <c r="H864" s="224"/>
      <c r="I864" s="224"/>
      <c r="J864" s="224"/>
      <c r="K864" s="224"/>
      <c r="L864" s="224"/>
      <c r="M864" s="224"/>
      <c r="N864" s="223"/>
      <c r="O864" s="223"/>
      <c r="P864" s="223"/>
      <c r="Q864" s="223"/>
      <c r="R864" s="224"/>
      <c r="S864" s="224"/>
      <c r="T864" s="224"/>
      <c r="U864" s="224"/>
      <c r="V864" s="224"/>
      <c r="W864" s="224"/>
      <c r="X864" s="224"/>
      <c r="Y864" s="224"/>
      <c r="Z864" s="214"/>
      <c r="AA864" s="214"/>
      <c r="AB864" s="214"/>
      <c r="AC864" s="214"/>
      <c r="AD864" s="214"/>
      <c r="AE864" s="214"/>
      <c r="AF864" s="214"/>
      <c r="AG864" s="214" t="s">
        <v>212</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57" t="s">
        <v>1314</v>
      </c>
      <c r="D865" s="252"/>
      <c r="E865" s="252"/>
      <c r="F865" s="252"/>
      <c r="G865" s="252"/>
      <c r="H865" s="224"/>
      <c r="I865" s="224"/>
      <c r="J865" s="224"/>
      <c r="K865" s="224"/>
      <c r="L865" s="224"/>
      <c r="M865" s="224"/>
      <c r="N865" s="223"/>
      <c r="O865" s="223"/>
      <c r="P865" s="223"/>
      <c r="Q865" s="223"/>
      <c r="R865" s="224"/>
      <c r="S865" s="224"/>
      <c r="T865" s="224"/>
      <c r="U865" s="224"/>
      <c r="V865" s="224"/>
      <c r="W865" s="224"/>
      <c r="X865" s="224"/>
      <c r="Y865" s="224"/>
      <c r="Z865" s="214"/>
      <c r="AA865" s="214"/>
      <c r="AB865" s="214"/>
      <c r="AC865" s="214"/>
      <c r="AD865" s="214"/>
      <c r="AE865" s="214"/>
      <c r="AF865" s="214"/>
      <c r="AG865" s="214" t="s">
        <v>212</v>
      </c>
      <c r="AH865" s="214"/>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2" x14ac:dyDescent="0.2">
      <c r="A866" s="221"/>
      <c r="B866" s="222"/>
      <c r="C866" s="266" t="s">
        <v>1315</v>
      </c>
      <c r="D866" s="262"/>
      <c r="E866" s="263"/>
      <c r="F866" s="224"/>
      <c r="G866" s="224"/>
      <c r="H866" s="224"/>
      <c r="I866" s="224"/>
      <c r="J866" s="224"/>
      <c r="K866" s="224"/>
      <c r="L866" s="224"/>
      <c r="M866" s="224"/>
      <c r="N866" s="223"/>
      <c r="O866" s="223"/>
      <c r="P866" s="223"/>
      <c r="Q866" s="223"/>
      <c r="R866" s="224"/>
      <c r="S866" s="224"/>
      <c r="T866" s="224"/>
      <c r="U866" s="224"/>
      <c r="V866" s="224"/>
      <c r="W866" s="224"/>
      <c r="X866" s="224"/>
      <c r="Y866" s="224"/>
      <c r="Z866" s="214"/>
      <c r="AA866" s="214"/>
      <c r="AB866" s="214"/>
      <c r="AC866" s="214"/>
      <c r="AD866" s="214"/>
      <c r="AE866" s="214"/>
      <c r="AF866" s="214"/>
      <c r="AG866" s="214" t="s">
        <v>268</v>
      </c>
      <c r="AH866" s="214">
        <v>0</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3" x14ac:dyDescent="0.2">
      <c r="A867" s="221"/>
      <c r="B867" s="222"/>
      <c r="C867" s="266" t="s">
        <v>672</v>
      </c>
      <c r="D867" s="262"/>
      <c r="E867" s="263">
        <v>1</v>
      </c>
      <c r="F867" s="224"/>
      <c r="G867" s="224"/>
      <c r="H867" s="224"/>
      <c r="I867" s="224"/>
      <c r="J867" s="224"/>
      <c r="K867" s="224"/>
      <c r="L867" s="224"/>
      <c r="M867" s="224"/>
      <c r="N867" s="223"/>
      <c r="O867" s="223"/>
      <c r="P867" s="223"/>
      <c r="Q867" s="223"/>
      <c r="R867" s="224"/>
      <c r="S867" s="224"/>
      <c r="T867" s="224"/>
      <c r="U867" s="224"/>
      <c r="V867" s="224"/>
      <c r="W867" s="224"/>
      <c r="X867" s="224"/>
      <c r="Y867" s="224"/>
      <c r="Z867" s="214"/>
      <c r="AA867" s="214"/>
      <c r="AB867" s="214"/>
      <c r="AC867" s="214"/>
      <c r="AD867" s="214"/>
      <c r="AE867" s="214"/>
      <c r="AF867" s="214"/>
      <c r="AG867" s="214" t="s">
        <v>268</v>
      </c>
      <c r="AH867" s="214">
        <v>0</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ht="22.5" outlineLevel="1" x14ac:dyDescent="0.2">
      <c r="A868" s="236">
        <v>139</v>
      </c>
      <c r="B868" s="237" t="s">
        <v>1374</v>
      </c>
      <c r="C868" s="254" t="s">
        <v>1375</v>
      </c>
      <c r="D868" s="238" t="s">
        <v>354</v>
      </c>
      <c r="E868" s="239">
        <v>3</v>
      </c>
      <c r="F868" s="240"/>
      <c r="G868" s="241">
        <f>ROUND(E868*F868,2)</f>
        <v>0</v>
      </c>
      <c r="H868" s="240"/>
      <c r="I868" s="241">
        <f>ROUND(E868*H868,2)</f>
        <v>0</v>
      </c>
      <c r="J868" s="240"/>
      <c r="K868" s="241">
        <f>ROUND(E868*J868,2)</f>
        <v>0</v>
      </c>
      <c r="L868" s="241">
        <v>15</v>
      </c>
      <c r="M868" s="241">
        <f>G868*(1+L868/100)</f>
        <v>0</v>
      </c>
      <c r="N868" s="239">
        <v>0</v>
      </c>
      <c r="O868" s="239">
        <f>ROUND(E868*N868,2)</f>
        <v>0</v>
      </c>
      <c r="P868" s="239">
        <v>0</v>
      </c>
      <c r="Q868" s="239">
        <f>ROUND(E868*P868,2)</f>
        <v>0</v>
      </c>
      <c r="R868" s="241"/>
      <c r="S868" s="241" t="s">
        <v>253</v>
      </c>
      <c r="T868" s="242" t="s">
        <v>207</v>
      </c>
      <c r="U868" s="224">
        <v>0</v>
      </c>
      <c r="V868" s="224">
        <f>ROUND(E868*U868,2)</f>
        <v>0</v>
      </c>
      <c r="W868" s="224"/>
      <c r="X868" s="224" t="s">
        <v>263</v>
      </c>
      <c r="Y868" s="224" t="s">
        <v>209</v>
      </c>
      <c r="Z868" s="214"/>
      <c r="AA868" s="214"/>
      <c r="AB868" s="214"/>
      <c r="AC868" s="214"/>
      <c r="AD868" s="214"/>
      <c r="AE868" s="214"/>
      <c r="AF868" s="214"/>
      <c r="AG868" s="214" t="s">
        <v>264</v>
      </c>
      <c r="AH868" s="214"/>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2" x14ac:dyDescent="0.2">
      <c r="A869" s="221"/>
      <c r="B869" s="222"/>
      <c r="C869" s="255" t="s">
        <v>1313</v>
      </c>
      <c r="D869" s="243"/>
      <c r="E869" s="243"/>
      <c r="F869" s="243"/>
      <c r="G869" s="243"/>
      <c r="H869" s="224"/>
      <c r="I869" s="224"/>
      <c r="J869" s="224"/>
      <c r="K869" s="224"/>
      <c r="L869" s="224"/>
      <c r="M869" s="224"/>
      <c r="N869" s="223"/>
      <c r="O869" s="223"/>
      <c r="P869" s="223"/>
      <c r="Q869" s="223"/>
      <c r="R869" s="224"/>
      <c r="S869" s="224"/>
      <c r="T869" s="224"/>
      <c r="U869" s="224"/>
      <c r="V869" s="224"/>
      <c r="W869" s="224"/>
      <c r="X869" s="224"/>
      <c r="Y869" s="224"/>
      <c r="Z869" s="214"/>
      <c r="AA869" s="214"/>
      <c r="AB869" s="214"/>
      <c r="AC869" s="214"/>
      <c r="AD869" s="214"/>
      <c r="AE869" s="214"/>
      <c r="AF869" s="214"/>
      <c r="AG869" s="214" t="s">
        <v>212</v>
      </c>
      <c r="AH869" s="214"/>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57" t="s">
        <v>1314</v>
      </c>
      <c r="D870" s="252"/>
      <c r="E870" s="252"/>
      <c r="F870" s="252"/>
      <c r="G870" s="252"/>
      <c r="H870" s="224"/>
      <c r="I870" s="224"/>
      <c r="J870" s="224"/>
      <c r="K870" s="224"/>
      <c r="L870" s="224"/>
      <c r="M870" s="224"/>
      <c r="N870" s="223"/>
      <c r="O870" s="223"/>
      <c r="P870" s="223"/>
      <c r="Q870" s="223"/>
      <c r="R870" s="224"/>
      <c r="S870" s="224"/>
      <c r="T870" s="224"/>
      <c r="U870" s="224"/>
      <c r="V870" s="224"/>
      <c r="W870" s="224"/>
      <c r="X870" s="224"/>
      <c r="Y870" s="224"/>
      <c r="Z870" s="214"/>
      <c r="AA870" s="214"/>
      <c r="AB870" s="214"/>
      <c r="AC870" s="214"/>
      <c r="AD870" s="214"/>
      <c r="AE870" s="214"/>
      <c r="AF870" s="214"/>
      <c r="AG870" s="214" t="s">
        <v>212</v>
      </c>
      <c r="AH870" s="214"/>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2" x14ac:dyDescent="0.2">
      <c r="A871" s="221"/>
      <c r="B871" s="222"/>
      <c r="C871" s="266" t="s">
        <v>1315</v>
      </c>
      <c r="D871" s="262"/>
      <c r="E871" s="263"/>
      <c r="F871" s="224"/>
      <c r="G871" s="224"/>
      <c r="H871" s="224"/>
      <c r="I871" s="224"/>
      <c r="J871" s="224"/>
      <c r="K871" s="224"/>
      <c r="L871" s="224"/>
      <c r="M871" s="224"/>
      <c r="N871" s="223"/>
      <c r="O871" s="223"/>
      <c r="P871" s="223"/>
      <c r="Q871" s="223"/>
      <c r="R871" s="224"/>
      <c r="S871" s="224"/>
      <c r="T871" s="224"/>
      <c r="U871" s="224"/>
      <c r="V871" s="224"/>
      <c r="W871" s="224"/>
      <c r="X871" s="224"/>
      <c r="Y871" s="224"/>
      <c r="Z871" s="214"/>
      <c r="AA871" s="214"/>
      <c r="AB871" s="214"/>
      <c r="AC871" s="214"/>
      <c r="AD871" s="214"/>
      <c r="AE871" s="214"/>
      <c r="AF871" s="214"/>
      <c r="AG871" s="214" t="s">
        <v>268</v>
      </c>
      <c r="AH871" s="214">
        <v>0</v>
      </c>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3" x14ac:dyDescent="0.2">
      <c r="A872" s="221"/>
      <c r="B872" s="222"/>
      <c r="C872" s="266" t="s">
        <v>1338</v>
      </c>
      <c r="D872" s="262"/>
      <c r="E872" s="263">
        <v>3</v>
      </c>
      <c r="F872" s="224"/>
      <c r="G872" s="224"/>
      <c r="H872" s="224"/>
      <c r="I872" s="224"/>
      <c r="J872" s="224"/>
      <c r="K872" s="224"/>
      <c r="L872" s="224"/>
      <c r="M872" s="224"/>
      <c r="N872" s="223"/>
      <c r="O872" s="223"/>
      <c r="P872" s="223"/>
      <c r="Q872" s="223"/>
      <c r="R872" s="224"/>
      <c r="S872" s="224"/>
      <c r="T872" s="224"/>
      <c r="U872" s="224"/>
      <c r="V872" s="224"/>
      <c r="W872" s="224"/>
      <c r="X872" s="224"/>
      <c r="Y872" s="224"/>
      <c r="Z872" s="214"/>
      <c r="AA872" s="214"/>
      <c r="AB872" s="214"/>
      <c r="AC872" s="214"/>
      <c r="AD872" s="214"/>
      <c r="AE872" s="214"/>
      <c r="AF872" s="214"/>
      <c r="AG872" s="214" t="s">
        <v>268</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ht="22.5" outlineLevel="1" x14ac:dyDescent="0.2">
      <c r="A873" s="236">
        <v>140</v>
      </c>
      <c r="B873" s="237" t="s">
        <v>1376</v>
      </c>
      <c r="C873" s="254" t="s">
        <v>1377</v>
      </c>
      <c r="D873" s="238" t="s">
        <v>354</v>
      </c>
      <c r="E873" s="239">
        <v>3</v>
      </c>
      <c r="F873" s="240"/>
      <c r="G873" s="241">
        <f>ROUND(E873*F873,2)</f>
        <v>0</v>
      </c>
      <c r="H873" s="240"/>
      <c r="I873" s="241">
        <f>ROUND(E873*H873,2)</f>
        <v>0</v>
      </c>
      <c r="J873" s="240"/>
      <c r="K873" s="241">
        <f>ROUND(E873*J873,2)</f>
        <v>0</v>
      </c>
      <c r="L873" s="241">
        <v>15</v>
      </c>
      <c r="M873" s="241">
        <f>G873*(1+L873/100)</f>
        <v>0</v>
      </c>
      <c r="N873" s="239">
        <v>0</v>
      </c>
      <c r="O873" s="239">
        <f>ROUND(E873*N873,2)</f>
        <v>0</v>
      </c>
      <c r="P873" s="239">
        <v>0</v>
      </c>
      <c r="Q873" s="239">
        <f>ROUND(E873*P873,2)</f>
        <v>0</v>
      </c>
      <c r="R873" s="241"/>
      <c r="S873" s="241" t="s">
        <v>253</v>
      </c>
      <c r="T873" s="242" t="s">
        <v>207</v>
      </c>
      <c r="U873" s="224">
        <v>0</v>
      </c>
      <c r="V873" s="224">
        <f>ROUND(E873*U873,2)</f>
        <v>0</v>
      </c>
      <c r="W873" s="224"/>
      <c r="X873" s="224" t="s">
        <v>263</v>
      </c>
      <c r="Y873" s="224" t="s">
        <v>209</v>
      </c>
      <c r="Z873" s="214"/>
      <c r="AA873" s="214"/>
      <c r="AB873" s="214"/>
      <c r="AC873" s="214"/>
      <c r="AD873" s="214"/>
      <c r="AE873" s="214"/>
      <c r="AF873" s="214"/>
      <c r="AG873" s="214" t="s">
        <v>264</v>
      </c>
      <c r="AH873" s="214"/>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2" x14ac:dyDescent="0.2">
      <c r="A874" s="221"/>
      <c r="B874" s="222"/>
      <c r="C874" s="255" t="s">
        <v>1320</v>
      </c>
      <c r="D874" s="243"/>
      <c r="E874" s="243"/>
      <c r="F874" s="243"/>
      <c r="G874" s="243"/>
      <c r="H874" s="224"/>
      <c r="I874" s="224"/>
      <c r="J874" s="224"/>
      <c r="K874" s="224"/>
      <c r="L874" s="224"/>
      <c r="M874" s="224"/>
      <c r="N874" s="223"/>
      <c r="O874" s="223"/>
      <c r="P874" s="223"/>
      <c r="Q874" s="223"/>
      <c r="R874" s="224"/>
      <c r="S874" s="224"/>
      <c r="T874" s="224"/>
      <c r="U874" s="224"/>
      <c r="V874" s="224"/>
      <c r="W874" s="224"/>
      <c r="X874" s="224"/>
      <c r="Y874" s="224"/>
      <c r="Z874" s="214"/>
      <c r="AA874" s="214"/>
      <c r="AB874" s="214"/>
      <c r="AC874" s="214"/>
      <c r="AD874" s="214"/>
      <c r="AE874" s="214"/>
      <c r="AF874" s="214"/>
      <c r="AG874" s="214" t="s">
        <v>212</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3" x14ac:dyDescent="0.2">
      <c r="A875" s="221"/>
      <c r="B875" s="222"/>
      <c r="C875" s="257" t="s">
        <v>1378</v>
      </c>
      <c r="D875" s="252"/>
      <c r="E875" s="252"/>
      <c r="F875" s="252"/>
      <c r="G875" s="252"/>
      <c r="H875" s="224"/>
      <c r="I875" s="224"/>
      <c r="J875" s="224"/>
      <c r="K875" s="224"/>
      <c r="L875" s="224"/>
      <c r="M875" s="224"/>
      <c r="N875" s="223"/>
      <c r="O875" s="223"/>
      <c r="P875" s="223"/>
      <c r="Q875" s="223"/>
      <c r="R875" s="224"/>
      <c r="S875" s="224"/>
      <c r="T875" s="224"/>
      <c r="U875" s="224"/>
      <c r="V875" s="224"/>
      <c r="W875" s="224"/>
      <c r="X875" s="224"/>
      <c r="Y875" s="224"/>
      <c r="Z875" s="214"/>
      <c r="AA875" s="214"/>
      <c r="AB875" s="214"/>
      <c r="AC875" s="214"/>
      <c r="AD875" s="214"/>
      <c r="AE875" s="214"/>
      <c r="AF875" s="214"/>
      <c r="AG875" s="214" t="s">
        <v>212</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3" x14ac:dyDescent="0.2">
      <c r="A876" s="221"/>
      <c r="B876" s="222"/>
      <c r="C876" s="257" t="s">
        <v>1379</v>
      </c>
      <c r="D876" s="252"/>
      <c r="E876" s="252"/>
      <c r="F876" s="252"/>
      <c r="G876" s="252"/>
      <c r="H876" s="224"/>
      <c r="I876" s="224"/>
      <c r="J876" s="224"/>
      <c r="K876" s="224"/>
      <c r="L876" s="224"/>
      <c r="M876" s="224"/>
      <c r="N876" s="223"/>
      <c r="O876" s="223"/>
      <c r="P876" s="223"/>
      <c r="Q876" s="223"/>
      <c r="R876" s="224"/>
      <c r="S876" s="224"/>
      <c r="T876" s="224"/>
      <c r="U876" s="224"/>
      <c r="V876" s="224"/>
      <c r="W876" s="224"/>
      <c r="X876" s="224"/>
      <c r="Y876" s="224"/>
      <c r="Z876" s="214"/>
      <c r="AA876" s="214"/>
      <c r="AB876" s="214"/>
      <c r="AC876" s="214"/>
      <c r="AD876" s="214"/>
      <c r="AE876" s="214"/>
      <c r="AF876" s="214"/>
      <c r="AG876" s="214" t="s">
        <v>212</v>
      </c>
      <c r="AH876" s="214"/>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57" t="s">
        <v>1314</v>
      </c>
      <c r="D877" s="252"/>
      <c r="E877" s="252"/>
      <c r="F877" s="252"/>
      <c r="G877" s="252"/>
      <c r="H877" s="224"/>
      <c r="I877" s="224"/>
      <c r="J877" s="224"/>
      <c r="K877" s="224"/>
      <c r="L877" s="224"/>
      <c r="M877" s="224"/>
      <c r="N877" s="223"/>
      <c r="O877" s="223"/>
      <c r="P877" s="223"/>
      <c r="Q877" s="223"/>
      <c r="R877" s="224"/>
      <c r="S877" s="224"/>
      <c r="T877" s="224"/>
      <c r="U877" s="224"/>
      <c r="V877" s="224"/>
      <c r="W877" s="224"/>
      <c r="X877" s="224"/>
      <c r="Y877" s="224"/>
      <c r="Z877" s="214"/>
      <c r="AA877" s="214"/>
      <c r="AB877" s="214"/>
      <c r="AC877" s="214"/>
      <c r="AD877" s="214"/>
      <c r="AE877" s="214"/>
      <c r="AF877" s="214"/>
      <c r="AG877" s="214" t="s">
        <v>212</v>
      </c>
      <c r="AH877" s="214"/>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2" x14ac:dyDescent="0.2">
      <c r="A878" s="221"/>
      <c r="B878" s="222"/>
      <c r="C878" s="266" t="s">
        <v>1315</v>
      </c>
      <c r="D878" s="262"/>
      <c r="E878" s="263"/>
      <c r="F878" s="224"/>
      <c r="G878" s="224"/>
      <c r="H878" s="224"/>
      <c r="I878" s="224"/>
      <c r="J878" s="224"/>
      <c r="K878" s="224"/>
      <c r="L878" s="224"/>
      <c r="M878" s="224"/>
      <c r="N878" s="223"/>
      <c r="O878" s="223"/>
      <c r="P878" s="223"/>
      <c r="Q878" s="223"/>
      <c r="R878" s="224"/>
      <c r="S878" s="224"/>
      <c r="T878" s="224"/>
      <c r="U878" s="224"/>
      <c r="V878" s="224"/>
      <c r="W878" s="224"/>
      <c r="X878" s="224"/>
      <c r="Y878" s="224"/>
      <c r="Z878" s="214"/>
      <c r="AA878" s="214"/>
      <c r="AB878" s="214"/>
      <c r="AC878" s="214"/>
      <c r="AD878" s="214"/>
      <c r="AE878" s="214"/>
      <c r="AF878" s="214"/>
      <c r="AG878" s="214" t="s">
        <v>268</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66" t="s">
        <v>1338</v>
      </c>
      <c r="D879" s="262"/>
      <c r="E879" s="263">
        <v>3</v>
      </c>
      <c r="F879" s="224"/>
      <c r="G879" s="224"/>
      <c r="H879" s="224"/>
      <c r="I879" s="224"/>
      <c r="J879" s="224"/>
      <c r="K879" s="224"/>
      <c r="L879" s="224"/>
      <c r="M879" s="224"/>
      <c r="N879" s="223"/>
      <c r="O879" s="223"/>
      <c r="P879" s="223"/>
      <c r="Q879" s="223"/>
      <c r="R879" s="224"/>
      <c r="S879" s="224"/>
      <c r="T879" s="224"/>
      <c r="U879" s="224"/>
      <c r="V879" s="224"/>
      <c r="W879" s="224"/>
      <c r="X879" s="224"/>
      <c r="Y879" s="224"/>
      <c r="Z879" s="214"/>
      <c r="AA879" s="214"/>
      <c r="AB879" s="214"/>
      <c r="AC879" s="214"/>
      <c r="AD879" s="214"/>
      <c r="AE879" s="214"/>
      <c r="AF879" s="214"/>
      <c r="AG879" s="214" t="s">
        <v>268</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ht="22.5" outlineLevel="1" x14ac:dyDescent="0.2">
      <c r="A880" s="236">
        <v>141</v>
      </c>
      <c r="B880" s="237" t="s">
        <v>1380</v>
      </c>
      <c r="C880" s="254" t="s">
        <v>1381</v>
      </c>
      <c r="D880" s="238" t="s">
        <v>354</v>
      </c>
      <c r="E880" s="239">
        <v>1</v>
      </c>
      <c r="F880" s="240"/>
      <c r="G880" s="241">
        <f>ROUND(E880*F880,2)</f>
        <v>0</v>
      </c>
      <c r="H880" s="240"/>
      <c r="I880" s="241">
        <f>ROUND(E880*H880,2)</f>
        <v>0</v>
      </c>
      <c r="J880" s="240"/>
      <c r="K880" s="241">
        <f>ROUND(E880*J880,2)</f>
        <v>0</v>
      </c>
      <c r="L880" s="241">
        <v>15</v>
      </c>
      <c r="M880" s="241">
        <f>G880*(1+L880/100)</f>
        <v>0</v>
      </c>
      <c r="N880" s="239">
        <v>0</v>
      </c>
      <c r="O880" s="239">
        <f>ROUND(E880*N880,2)</f>
        <v>0</v>
      </c>
      <c r="P880" s="239">
        <v>0</v>
      </c>
      <c r="Q880" s="239">
        <f>ROUND(E880*P880,2)</f>
        <v>0</v>
      </c>
      <c r="R880" s="241"/>
      <c r="S880" s="241" t="s">
        <v>253</v>
      </c>
      <c r="T880" s="242" t="s">
        <v>207</v>
      </c>
      <c r="U880" s="224">
        <v>0</v>
      </c>
      <c r="V880" s="224">
        <f>ROUND(E880*U880,2)</f>
        <v>0</v>
      </c>
      <c r="W880" s="224"/>
      <c r="X880" s="224" t="s">
        <v>263</v>
      </c>
      <c r="Y880" s="224" t="s">
        <v>209</v>
      </c>
      <c r="Z880" s="214"/>
      <c r="AA880" s="214"/>
      <c r="AB880" s="214"/>
      <c r="AC880" s="214"/>
      <c r="AD880" s="214"/>
      <c r="AE880" s="214"/>
      <c r="AF880" s="214"/>
      <c r="AG880" s="214" t="s">
        <v>264</v>
      </c>
      <c r="AH880" s="214"/>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2" x14ac:dyDescent="0.2">
      <c r="A881" s="221"/>
      <c r="B881" s="222"/>
      <c r="C881" s="255" t="s">
        <v>1313</v>
      </c>
      <c r="D881" s="243"/>
      <c r="E881" s="243"/>
      <c r="F881" s="243"/>
      <c r="G881" s="243"/>
      <c r="H881" s="224"/>
      <c r="I881" s="224"/>
      <c r="J881" s="224"/>
      <c r="K881" s="224"/>
      <c r="L881" s="224"/>
      <c r="M881" s="224"/>
      <c r="N881" s="223"/>
      <c r="O881" s="223"/>
      <c r="P881" s="223"/>
      <c r="Q881" s="223"/>
      <c r="R881" s="224"/>
      <c r="S881" s="224"/>
      <c r="T881" s="224"/>
      <c r="U881" s="224"/>
      <c r="V881" s="224"/>
      <c r="W881" s="224"/>
      <c r="X881" s="224"/>
      <c r="Y881" s="224"/>
      <c r="Z881" s="214"/>
      <c r="AA881" s="214"/>
      <c r="AB881" s="214"/>
      <c r="AC881" s="214"/>
      <c r="AD881" s="214"/>
      <c r="AE881" s="214"/>
      <c r="AF881" s="214"/>
      <c r="AG881" s="214" t="s">
        <v>212</v>
      </c>
      <c r="AH881" s="214"/>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57" t="s">
        <v>1314</v>
      </c>
      <c r="D882" s="252"/>
      <c r="E882" s="252"/>
      <c r="F882" s="252"/>
      <c r="G882" s="252"/>
      <c r="H882" s="224"/>
      <c r="I882" s="224"/>
      <c r="J882" s="224"/>
      <c r="K882" s="224"/>
      <c r="L882" s="224"/>
      <c r="M882" s="224"/>
      <c r="N882" s="223"/>
      <c r="O882" s="223"/>
      <c r="P882" s="223"/>
      <c r="Q882" s="223"/>
      <c r="R882" s="224"/>
      <c r="S882" s="224"/>
      <c r="T882" s="224"/>
      <c r="U882" s="224"/>
      <c r="V882" s="224"/>
      <c r="W882" s="224"/>
      <c r="X882" s="224"/>
      <c r="Y882" s="224"/>
      <c r="Z882" s="214"/>
      <c r="AA882" s="214"/>
      <c r="AB882" s="214"/>
      <c r="AC882" s="214"/>
      <c r="AD882" s="214"/>
      <c r="AE882" s="214"/>
      <c r="AF882" s="214"/>
      <c r="AG882" s="214" t="s">
        <v>212</v>
      </c>
      <c r="AH882" s="214"/>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2" x14ac:dyDescent="0.2">
      <c r="A883" s="221"/>
      <c r="B883" s="222"/>
      <c r="C883" s="266" t="s">
        <v>1315</v>
      </c>
      <c r="D883" s="262"/>
      <c r="E883" s="263"/>
      <c r="F883" s="224"/>
      <c r="G883" s="224"/>
      <c r="H883" s="224"/>
      <c r="I883" s="224"/>
      <c r="J883" s="224"/>
      <c r="K883" s="224"/>
      <c r="L883" s="224"/>
      <c r="M883" s="224"/>
      <c r="N883" s="223"/>
      <c r="O883" s="223"/>
      <c r="P883" s="223"/>
      <c r="Q883" s="223"/>
      <c r="R883" s="224"/>
      <c r="S883" s="224"/>
      <c r="T883" s="224"/>
      <c r="U883" s="224"/>
      <c r="V883" s="224"/>
      <c r="W883" s="224"/>
      <c r="X883" s="224"/>
      <c r="Y883" s="224"/>
      <c r="Z883" s="214"/>
      <c r="AA883" s="214"/>
      <c r="AB883" s="214"/>
      <c r="AC883" s="214"/>
      <c r="AD883" s="214"/>
      <c r="AE883" s="214"/>
      <c r="AF883" s="214"/>
      <c r="AG883" s="214" t="s">
        <v>268</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66" t="s">
        <v>672</v>
      </c>
      <c r="D884" s="262"/>
      <c r="E884" s="263">
        <v>1</v>
      </c>
      <c r="F884" s="224"/>
      <c r="G884" s="224"/>
      <c r="H884" s="224"/>
      <c r="I884" s="224"/>
      <c r="J884" s="224"/>
      <c r="K884" s="224"/>
      <c r="L884" s="224"/>
      <c r="M884" s="224"/>
      <c r="N884" s="223"/>
      <c r="O884" s="223"/>
      <c r="P884" s="223"/>
      <c r="Q884" s="223"/>
      <c r="R884" s="224"/>
      <c r="S884" s="224"/>
      <c r="T884" s="224"/>
      <c r="U884" s="224"/>
      <c r="V884" s="224"/>
      <c r="W884" s="224"/>
      <c r="X884" s="224"/>
      <c r="Y884" s="224"/>
      <c r="Z884" s="214"/>
      <c r="AA884" s="214"/>
      <c r="AB884" s="214"/>
      <c r="AC884" s="214"/>
      <c r="AD884" s="214"/>
      <c r="AE884" s="214"/>
      <c r="AF884" s="214"/>
      <c r="AG884" s="214" t="s">
        <v>268</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ht="22.5" outlineLevel="1" x14ac:dyDescent="0.2">
      <c r="A885" s="236">
        <v>142</v>
      </c>
      <c r="B885" s="237" t="s">
        <v>1382</v>
      </c>
      <c r="C885" s="254" t="s">
        <v>1383</v>
      </c>
      <c r="D885" s="238" t="s">
        <v>354</v>
      </c>
      <c r="E885" s="239">
        <v>1</v>
      </c>
      <c r="F885" s="240"/>
      <c r="G885" s="241">
        <f>ROUND(E885*F885,2)</f>
        <v>0</v>
      </c>
      <c r="H885" s="240"/>
      <c r="I885" s="241">
        <f>ROUND(E885*H885,2)</f>
        <v>0</v>
      </c>
      <c r="J885" s="240"/>
      <c r="K885" s="241">
        <f>ROUND(E885*J885,2)</f>
        <v>0</v>
      </c>
      <c r="L885" s="241">
        <v>15</v>
      </c>
      <c r="M885" s="241">
        <f>G885*(1+L885/100)</f>
        <v>0</v>
      </c>
      <c r="N885" s="239">
        <v>0</v>
      </c>
      <c r="O885" s="239">
        <f>ROUND(E885*N885,2)</f>
        <v>0</v>
      </c>
      <c r="P885" s="239">
        <v>0</v>
      </c>
      <c r="Q885" s="239">
        <f>ROUND(E885*P885,2)</f>
        <v>0</v>
      </c>
      <c r="R885" s="241"/>
      <c r="S885" s="241" t="s">
        <v>253</v>
      </c>
      <c r="T885" s="242" t="s">
        <v>207</v>
      </c>
      <c r="U885" s="224">
        <v>0</v>
      </c>
      <c r="V885" s="224">
        <f>ROUND(E885*U885,2)</f>
        <v>0</v>
      </c>
      <c r="W885" s="224"/>
      <c r="X885" s="224" t="s">
        <v>263</v>
      </c>
      <c r="Y885" s="224" t="s">
        <v>209</v>
      </c>
      <c r="Z885" s="214"/>
      <c r="AA885" s="214"/>
      <c r="AB885" s="214"/>
      <c r="AC885" s="214"/>
      <c r="AD885" s="214"/>
      <c r="AE885" s="214"/>
      <c r="AF885" s="214"/>
      <c r="AG885" s="214" t="s">
        <v>264</v>
      </c>
      <c r="AH885" s="214"/>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2" x14ac:dyDescent="0.2">
      <c r="A886" s="221"/>
      <c r="B886" s="222"/>
      <c r="C886" s="255" t="s">
        <v>1320</v>
      </c>
      <c r="D886" s="243"/>
      <c r="E886" s="243"/>
      <c r="F886" s="243"/>
      <c r="G886" s="243"/>
      <c r="H886" s="224"/>
      <c r="I886" s="224"/>
      <c r="J886" s="224"/>
      <c r="K886" s="224"/>
      <c r="L886" s="224"/>
      <c r="M886" s="224"/>
      <c r="N886" s="223"/>
      <c r="O886" s="223"/>
      <c r="P886" s="223"/>
      <c r="Q886" s="223"/>
      <c r="R886" s="224"/>
      <c r="S886" s="224"/>
      <c r="T886" s="224"/>
      <c r="U886" s="224"/>
      <c r="V886" s="224"/>
      <c r="W886" s="224"/>
      <c r="X886" s="224"/>
      <c r="Y886" s="224"/>
      <c r="Z886" s="214"/>
      <c r="AA886" s="214"/>
      <c r="AB886" s="214"/>
      <c r="AC886" s="214"/>
      <c r="AD886" s="214"/>
      <c r="AE886" s="214"/>
      <c r="AF886" s="214"/>
      <c r="AG886" s="214" t="s">
        <v>212</v>
      </c>
      <c r="AH886" s="214"/>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57" t="s">
        <v>1314</v>
      </c>
      <c r="D887" s="252"/>
      <c r="E887" s="252"/>
      <c r="F887" s="252"/>
      <c r="G887" s="252"/>
      <c r="H887" s="224"/>
      <c r="I887" s="224"/>
      <c r="J887" s="224"/>
      <c r="K887" s="224"/>
      <c r="L887" s="224"/>
      <c r="M887" s="224"/>
      <c r="N887" s="223"/>
      <c r="O887" s="223"/>
      <c r="P887" s="223"/>
      <c r="Q887" s="223"/>
      <c r="R887" s="224"/>
      <c r="S887" s="224"/>
      <c r="T887" s="224"/>
      <c r="U887" s="224"/>
      <c r="V887" s="224"/>
      <c r="W887" s="224"/>
      <c r="X887" s="224"/>
      <c r="Y887" s="224"/>
      <c r="Z887" s="214"/>
      <c r="AA887" s="214"/>
      <c r="AB887" s="214"/>
      <c r="AC887" s="214"/>
      <c r="AD887" s="214"/>
      <c r="AE887" s="214"/>
      <c r="AF887" s="214"/>
      <c r="AG887" s="214" t="s">
        <v>212</v>
      </c>
      <c r="AH887" s="214"/>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2" x14ac:dyDescent="0.2">
      <c r="A888" s="221"/>
      <c r="B888" s="222"/>
      <c r="C888" s="266" t="s">
        <v>1315</v>
      </c>
      <c r="D888" s="262"/>
      <c r="E888" s="263"/>
      <c r="F888" s="224"/>
      <c r="G888" s="224"/>
      <c r="H888" s="224"/>
      <c r="I888" s="224"/>
      <c r="J888" s="224"/>
      <c r="K888" s="224"/>
      <c r="L888" s="224"/>
      <c r="M888" s="224"/>
      <c r="N888" s="223"/>
      <c r="O888" s="223"/>
      <c r="P888" s="223"/>
      <c r="Q888" s="223"/>
      <c r="R888" s="224"/>
      <c r="S888" s="224"/>
      <c r="T888" s="224"/>
      <c r="U888" s="224"/>
      <c r="V888" s="224"/>
      <c r="W888" s="224"/>
      <c r="X888" s="224"/>
      <c r="Y888" s="224"/>
      <c r="Z888" s="214"/>
      <c r="AA888" s="214"/>
      <c r="AB888" s="214"/>
      <c r="AC888" s="214"/>
      <c r="AD888" s="214"/>
      <c r="AE888" s="214"/>
      <c r="AF888" s="214"/>
      <c r="AG888" s="214" t="s">
        <v>268</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66" t="s">
        <v>672</v>
      </c>
      <c r="D889" s="262"/>
      <c r="E889" s="263">
        <v>1</v>
      </c>
      <c r="F889" s="224"/>
      <c r="G889" s="224"/>
      <c r="H889" s="224"/>
      <c r="I889" s="224"/>
      <c r="J889" s="224"/>
      <c r="K889" s="224"/>
      <c r="L889" s="224"/>
      <c r="M889" s="224"/>
      <c r="N889" s="223"/>
      <c r="O889" s="223"/>
      <c r="P889" s="223"/>
      <c r="Q889" s="223"/>
      <c r="R889" s="224"/>
      <c r="S889" s="224"/>
      <c r="T889" s="224"/>
      <c r="U889" s="224"/>
      <c r="V889" s="224"/>
      <c r="W889" s="224"/>
      <c r="X889" s="224"/>
      <c r="Y889" s="224"/>
      <c r="Z889" s="214"/>
      <c r="AA889" s="214"/>
      <c r="AB889" s="214"/>
      <c r="AC889" s="214"/>
      <c r="AD889" s="214"/>
      <c r="AE889" s="214"/>
      <c r="AF889" s="214"/>
      <c r="AG889" s="214" t="s">
        <v>268</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ht="22.5" outlineLevel="1" x14ac:dyDescent="0.2">
      <c r="A890" s="236">
        <v>143</v>
      </c>
      <c r="B890" s="237" t="s">
        <v>1384</v>
      </c>
      <c r="C890" s="254" t="s">
        <v>1385</v>
      </c>
      <c r="D890" s="238" t="s">
        <v>354</v>
      </c>
      <c r="E890" s="239">
        <v>1</v>
      </c>
      <c r="F890" s="240"/>
      <c r="G890" s="241">
        <f>ROUND(E890*F890,2)</f>
        <v>0</v>
      </c>
      <c r="H890" s="240"/>
      <c r="I890" s="241">
        <f>ROUND(E890*H890,2)</f>
        <v>0</v>
      </c>
      <c r="J890" s="240"/>
      <c r="K890" s="241">
        <f>ROUND(E890*J890,2)</f>
        <v>0</v>
      </c>
      <c r="L890" s="241">
        <v>15</v>
      </c>
      <c r="M890" s="241">
        <f>G890*(1+L890/100)</f>
        <v>0</v>
      </c>
      <c r="N890" s="239">
        <v>0</v>
      </c>
      <c r="O890" s="239">
        <f>ROUND(E890*N890,2)</f>
        <v>0</v>
      </c>
      <c r="P890" s="239">
        <v>0</v>
      </c>
      <c r="Q890" s="239">
        <f>ROUND(E890*P890,2)</f>
        <v>0</v>
      </c>
      <c r="R890" s="241"/>
      <c r="S890" s="241" t="s">
        <v>253</v>
      </c>
      <c r="T890" s="242" t="s">
        <v>207</v>
      </c>
      <c r="U890" s="224">
        <v>0</v>
      </c>
      <c r="V890" s="224">
        <f>ROUND(E890*U890,2)</f>
        <v>0</v>
      </c>
      <c r="W890" s="224"/>
      <c r="X890" s="224" t="s">
        <v>263</v>
      </c>
      <c r="Y890" s="224" t="s">
        <v>209</v>
      </c>
      <c r="Z890" s="214"/>
      <c r="AA890" s="214"/>
      <c r="AB890" s="214"/>
      <c r="AC890" s="214"/>
      <c r="AD890" s="214"/>
      <c r="AE890" s="214"/>
      <c r="AF890" s="214"/>
      <c r="AG890" s="214" t="s">
        <v>264</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2" x14ac:dyDescent="0.2">
      <c r="A891" s="221"/>
      <c r="B891" s="222"/>
      <c r="C891" s="255" t="s">
        <v>1320</v>
      </c>
      <c r="D891" s="243"/>
      <c r="E891" s="243"/>
      <c r="F891" s="243"/>
      <c r="G891" s="243"/>
      <c r="H891" s="224"/>
      <c r="I891" s="224"/>
      <c r="J891" s="224"/>
      <c r="K891" s="224"/>
      <c r="L891" s="224"/>
      <c r="M891" s="224"/>
      <c r="N891" s="223"/>
      <c r="O891" s="223"/>
      <c r="P891" s="223"/>
      <c r="Q891" s="223"/>
      <c r="R891" s="224"/>
      <c r="S891" s="224"/>
      <c r="T891" s="224"/>
      <c r="U891" s="224"/>
      <c r="V891" s="224"/>
      <c r="W891" s="224"/>
      <c r="X891" s="224"/>
      <c r="Y891" s="224"/>
      <c r="Z891" s="214"/>
      <c r="AA891" s="214"/>
      <c r="AB891" s="214"/>
      <c r="AC891" s="214"/>
      <c r="AD891" s="214"/>
      <c r="AE891" s="214"/>
      <c r="AF891" s="214"/>
      <c r="AG891" s="214" t="s">
        <v>212</v>
      </c>
      <c r="AH891" s="214"/>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57" t="s">
        <v>1314</v>
      </c>
      <c r="D892" s="252"/>
      <c r="E892" s="252"/>
      <c r="F892" s="252"/>
      <c r="G892" s="252"/>
      <c r="H892" s="224"/>
      <c r="I892" s="224"/>
      <c r="J892" s="224"/>
      <c r="K892" s="224"/>
      <c r="L892" s="224"/>
      <c r="M892" s="224"/>
      <c r="N892" s="223"/>
      <c r="O892" s="223"/>
      <c r="P892" s="223"/>
      <c r="Q892" s="223"/>
      <c r="R892" s="224"/>
      <c r="S892" s="224"/>
      <c r="T892" s="224"/>
      <c r="U892" s="224"/>
      <c r="V892" s="224"/>
      <c r="W892" s="224"/>
      <c r="X892" s="224"/>
      <c r="Y892" s="224"/>
      <c r="Z892" s="214"/>
      <c r="AA892" s="214"/>
      <c r="AB892" s="214"/>
      <c r="AC892" s="214"/>
      <c r="AD892" s="214"/>
      <c r="AE892" s="214"/>
      <c r="AF892" s="214"/>
      <c r="AG892" s="214" t="s">
        <v>212</v>
      </c>
      <c r="AH892" s="214"/>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2" x14ac:dyDescent="0.2">
      <c r="A893" s="221"/>
      <c r="B893" s="222"/>
      <c r="C893" s="266" t="s">
        <v>1315</v>
      </c>
      <c r="D893" s="262"/>
      <c r="E893" s="263"/>
      <c r="F893" s="224"/>
      <c r="G893" s="224"/>
      <c r="H893" s="224"/>
      <c r="I893" s="224"/>
      <c r="J893" s="224"/>
      <c r="K893" s="224"/>
      <c r="L893" s="224"/>
      <c r="M893" s="224"/>
      <c r="N893" s="223"/>
      <c r="O893" s="223"/>
      <c r="P893" s="223"/>
      <c r="Q893" s="223"/>
      <c r="R893" s="224"/>
      <c r="S893" s="224"/>
      <c r="T893" s="224"/>
      <c r="U893" s="224"/>
      <c r="V893" s="224"/>
      <c r="W893" s="224"/>
      <c r="X893" s="224"/>
      <c r="Y893" s="224"/>
      <c r="Z893" s="214"/>
      <c r="AA893" s="214"/>
      <c r="AB893" s="214"/>
      <c r="AC893" s="214"/>
      <c r="AD893" s="214"/>
      <c r="AE893" s="214"/>
      <c r="AF893" s="214"/>
      <c r="AG893" s="214" t="s">
        <v>268</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66" t="s">
        <v>672</v>
      </c>
      <c r="D894" s="262"/>
      <c r="E894" s="263">
        <v>1</v>
      </c>
      <c r="F894" s="224"/>
      <c r="G894" s="224"/>
      <c r="H894" s="224"/>
      <c r="I894" s="224"/>
      <c r="J894" s="224"/>
      <c r="K894" s="224"/>
      <c r="L894" s="224"/>
      <c r="M894" s="224"/>
      <c r="N894" s="223"/>
      <c r="O894" s="223"/>
      <c r="P894" s="223"/>
      <c r="Q894" s="223"/>
      <c r="R894" s="224"/>
      <c r="S894" s="224"/>
      <c r="T894" s="224"/>
      <c r="U894" s="224"/>
      <c r="V894" s="224"/>
      <c r="W894" s="224"/>
      <c r="X894" s="224"/>
      <c r="Y894" s="224"/>
      <c r="Z894" s="214"/>
      <c r="AA894" s="214"/>
      <c r="AB894" s="214"/>
      <c r="AC894" s="214"/>
      <c r="AD894" s="214"/>
      <c r="AE894" s="214"/>
      <c r="AF894" s="214"/>
      <c r="AG894" s="214" t="s">
        <v>268</v>
      </c>
      <c r="AH894" s="214">
        <v>0</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ht="22.5" outlineLevel="1" x14ac:dyDescent="0.2">
      <c r="A895" s="236">
        <v>144</v>
      </c>
      <c r="B895" s="237" t="s">
        <v>1386</v>
      </c>
      <c r="C895" s="254" t="s">
        <v>1387</v>
      </c>
      <c r="D895" s="238" t="s">
        <v>354</v>
      </c>
      <c r="E895" s="239">
        <v>1</v>
      </c>
      <c r="F895" s="240"/>
      <c r="G895" s="241">
        <f>ROUND(E895*F895,2)</f>
        <v>0</v>
      </c>
      <c r="H895" s="240"/>
      <c r="I895" s="241">
        <f>ROUND(E895*H895,2)</f>
        <v>0</v>
      </c>
      <c r="J895" s="240"/>
      <c r="K895" s="241">
        <f>ROUND(E895*J895,2)</f>
        <v>0</v>
      </c>
      <c r="L895" s="241">
        <v>15</v>
      </c>
      <c r="M895" s="241">
        <f>G895*(1+L895/100)</f>
        <v>0</v>
      </c>
      <c r="N895" s="239">
        <v>0</v>
      </c>
      <c r="O895" s="239">
        <f>ROUND(E895*N895,2)</f>
        <v>0</v>
      </c>
      <c r="P895" s="239">
        <v>0</v>
      </c>
      <c r="Q895" s="239">
        <f>ROUND(E895*P895,2)</f>
        <v>0</v>
      </c>
      <c r="R895" s="241"/>
      <c r="S895" s="241" t="s">
        <v>253</v>
      </c>
      <c r="T895" s="242" t="s">
        <v>207</v>
      </c>
      <c r="U895" s="224">
        <v>0</v>
      </c>
      <c r="V895" s="224">
        <f>ROUND(E895*U895,2)</f>
        <v>0</v>
      </c>
      <c r="W895" s="224"/>
      <c r="X895" s="224" t="s">
        <v>263</v>
      </c>
      <c r="Y895" s="224" t="s">
        <v>209</v>
      </c>
      <c r="Z895" s="214"/>
      <c r="AA895" s="214"/>
      <c r="AB895" s="214"/>
      <c r="AC895" s="214"/>
      <c r="AD895" s="214"/>
      <c r="AE895" s="214"/>
      <c r="AF895" s="214"/>
      <c r="AG895" s="214" t="s">
        <v>264</v>
      </c>
      <c r="AH895" s="214"/>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2" x14ac:dyDescent="0.2">
      <c r="A896" s="221"/>
      <c r="B896" s="222"/>
      <c r="C896" s="255" t="s">
        <v>1320</v>
      </c>
      <c r="D896" s="243"/>
      <c r="E896" s="243"/>
      <c r="F896" s="243"/>
      <c r="G896" s="243"/>
      <c r="H896" s="224"/>
      <c r="I896" s="224"/>
      <c r="J896" s="224"/>
      <c r="K896" s="224"/>
      <c r="L896" s="224"/>
      <c r="M896" s="224"/>
      <c r="N896" s="223"/>
      <c r="O896" s="223"/>
      <c r="P896" s="223"/>
      <c r="Q896" s="223"/>
      <c r="R896" s="224"/>
      <c r="S896" s="224"/>
      <c r="T896" s="224"/>
      <c r="U896" s="224"/>
      <c r="V896" s="224"/>
      <c r="W896" s="224"/>
      <c r="X896" s="224"/>
      <c r="Y896" s="224"/>
      <c r="Z896" s="214"/>
      <c r="AA896" s="214"/>
      <c r="AB896" s="214"/>
      <c r="AC896" s="214"/>
      <c r="AD896" s="214"/>
      <c r="AE896" s="214"/>
      <c r="AF896" s="214"/>
      <c r="AG896" s="214" t="s">
        <v>212</v>
      </c>
      <c r="AH896" s="214"/>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57" t="s">
        <v>1314</v>
      </c>
      <c r="D897" s="252"/>
      <c r="E897" s="252"/>
      <c r="F897" s="252"/>
      <c r="G897" s="252"/>
      <c r="H897" s="224"/>
      <c r="I897" s="224"/>
      <c r="J897" s="224"/>
      <c r="K897" s="224"/>
      <c r="L897" s="224"/>
      <c r="M897" s="224"/>
      <c r="N897" s="223"/>
      <c r="O897" s="223"/>
      <c r="P897" s="223"/>
      <c r="Q897" s="223"/>
      <c r="R897" s="224"/>
      <c r="S897" s="224"/>
      <c r="T897" s="224"/>
      <c r="U897" s="224"/>
      <c r="V897" s="224"/>
      <c r="W897" s="224"/>
      <c r="X897" s="224"/>
      <c r="Y897" s="224"/>
      <c r="Z897" s="214"/>
      <c r="AA897" s="214"/>
      <c r="AB897" s="214"/>
      <c r="AC897" s="214"/>
      <c r="AD897" s="214"/>
      <c r="AE897" s="214"/>
      <c r="AF897" s="214"/>
      <c r="AG897" s="214" t="s">
        <v>212</v>
      </c>
      <c r="AH897" s="214"/>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2" x14ac:dyDescent="0.2">
      <c r="A898" s="221"/>
      <c r="B898" s="222"/>
      <c r="C898" s="266" t="s">
        <v>1315</v>
      </c>
      <c r="D898" s="262"/>
      <c r="E898" s="263"/>
      <c r="F898" s="224"/>
      <c r="G898" s="224"/>
      <c r="H898" s="224"/>
      <c r="I898" s="224"/>
      <c r="J898" s="224"/>
      <c r="K898" s="224"/>
      <c r="L898" s="224"/>
      <c r="M898" s="224"/>
      <c r="N898" s="223"/>
      <c r="O898" s="223"/>
      <c r="P898" s="223"/>
      <c r="Q898" s="223"/>
      <c r="R898" s="224"/>
      <c r="S898" s="224"/>
      <c r="T898" s="224"/>
      <c r="U898" s="224"/>
      <c r="V898" s="224"/>
      <c r="W898" s="224"/>
      <c r="X898" s="224"/>
      <c r="Y898" s="224"/>
      <c r="Z898" s="214"/>
      <c r="AA898" s="214"/>
      <c r="AB898" s="214"/>
      <c r="AC898" s="214"/>
      <c r="AD898" s="214"/>
      <c r="AE898" s="214"/>
      <c r="AF898" s="214"/>
      <c r="AG898" s="214" t="s">
        <v>268</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66" t="s">
        <v>672</v>
      </c>
      <c r="D899" s="262"/>
      <c r="E899" s="263">
        <v>1</v>
      </c>
      <c r="F899" s="224"/>
      <c r="G899" s="224"/>
      <c r="H899" s="224"/>
      <c r="I899" s="224"/>
      <c r="J899" s="224"/>
      <c r="K899" s="224"/>
      <c r="L899" s="224"/>
      <c r="M899" s="224"/>
      <c r="N899" s="223"/>
      <c r="O899" s="223"/>
      <c r="P899" s="223"/>
      <c r="Q899" s="223"/>
      <c r="R899" s="224"/>
      <c r="S899" s="224"/>
      <c r="T899" s="224"/>
      <c r="U899" s="224"/>
      <c r="V899" s="224"/>
      <c r="W899" s="224"/>
      <c r="X899" s="224"/>
      <c r="Y899" s="224"/>
      <c r="Z899" s="214"/>
      <c r="AA899" s="214"/>
      <c r="AB899" s="214"/>
      <c r="AC899" s="214"/>
      <c r="AD899" s="214"/>
      <c r="AE899" s="214"/>
      <c r="AF899" s="214"/>
      <c r="AG899" s="214" t="s">
        <v>268</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ht="22.5" outlineLevel="1" x14ac:dyDescent="0.2">
      <c r="A900" s="236">
        <v>145</v>
      </c>
      <c r="B900" s="237" t="s">
        <v>1388</v>
      </c>
      <c r="C900" s="254" t="s">
        <v>1389</v>
      </c>
      <c r="D900" s="238" t="s">
        <v>354</v>
      </c>
      <c r="E900" s="239">
        <v>1</v>
      </c>
      <c r="F900" s="240"/>
      <c r="G900" s="241">
        <f>ROUND(E900*F900,2)</f>
        <v>0</v>
      </c>
      <c r="H900" s="240"/>
      <c r="I900" s="241">
        <f>ROUND(E900*H900,2)</f>
        <v>0</v>
      </c>
      <c r="J900" s="240"/>
      <c r="K900" s="241">
        <f>ROUND(E900*J900,2)</f>
        <v>0</v>
      </c>
      <c r="L900" s="241">
        <v>15</v>
      </c>
      <c r="M900" s="241">
        <f>G900*(1+L900/100)</f>
        <v>0</v>
      </c>
      <c r="N900" s="239">
        <v>0</v>
      </c>
      <c r="O900" s="239">
        <f>ROUND(E900*N900,2)</f>
        <v>0</v>
      </c>
      <c r="P900" s="239">
        <v>0</v>
      </c>
      <c r="Q900" s="239">
        <f>ROUND(E900*P900,2)</f>
        <v>0</v>
      </c>
      <c r="R900" s="241"/>
      <c r="S900" s="241" t="s">
        <v>253</v>
      </c>
      <c r="T900" s="242" t="s">
        <v>207</v>
      </c>
      <c r="U900" s="224">
        <v>0</v>
      </c>
      <c r="V900" s="224">
        <f>ROUND(E900*U900,2)</f>
        <v>0</v>
      </c>
      <c r="W900" s="224"/>
      <c r="X900" s="224" t="s">
        <v>263</v>
      </c>
      <c r="Y900" s="224" t="s">
        <v>209</v>
      </c>
      <c r="Z900" s="214"/>
      <c r="AA900" s="214"/>
      <c r="AB900" s="214"/>
      <c r="AC900" s="214"/>
      <c r="AD900" s="214"/>
      <c r="AE900" s="214"/>
      <c r="AF900" s="214"/>
      <c r="AG900" s="214" t="s">
        <v>264</v>
      </c>
      <c r="AH900" s="214"/>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2" x14ac:dyDescent="0.2">
      <c r="A901" s="221"/>
      <c r="B901" s="222"/>
      <c r="C901" s="255" t="s">
        <v>1320</v>
      </c>
      <c r="D901" s="243"/>
      <c r="E901" s="243"/>
      <c r="F901" s="243"/>
      <c r="G901" s="243"/>
      <c r="H901" s="224"/>
      <c r="I901" s="224"/>
      <c r="J901" s="224"/>
      <c r="K901" s="224"/>
      <c r="L901" s="224"/>
      <c r="M901" s="224"/>
      <c r="N901" s="223"/>
      <c r="O901" s="223"/>
      <c r="P901" s="223"/>
      <c r="Q901" s="223"/>
      <c r="R901" s="224"/>
      <c r="S901" s="224"/>
      <c r="T901" s="224"/>
      <c r="U901" s="224"/>
      <c r="V901" s="224"/>
      <c r="W901" s="224"/>
      <c r="X901" s="224"/>
      <c r="Y901" s="224"/>
      <c r="Z901" s="214"/>
      <c r="AA901" s="214"/>
      <c r="AB901" s="214"/>
      <c r="AC901" s="214"/>
      <c r="AD901" s="214"/>
      <c r="AE901" s="214"/>
      <c r="AF901" s="214"/>
      <c r="AG901" s="214" t="s">
        <v>212</v>
      </c>
      <c r="AH901" s="214"/>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3" x14ac:dyDescent="0.2">
      <c r="A902" s="221"/>
      <c r="B902" s="222"/>
      <c r="C902" s="257" t="s">
        <v>1314</v>
      </c>
      <c r="D902" s="252"/>
      <c r="E902" s="252"/>
      <c r="F902" s="252"/>
      <c r="G902" s="252"/>
      <c r="H902" s="224"/>
      <c r="I902" s="224"/>
      <c r="J902" s="224"/>
      <c r="K902" s="224"/>
      <c r="L902" s="224"/>
      <c r="M902" s="224"/>
      <c r="N902" s="223"/>
      <c r="O902" s="223"/>
      <c r="P902" s="223"/>
      <c r="Q902" s="223"/>
      <c r="R902" s="224"/>
      <c r="S902" s="224"/>
      <c r="T902" s="224"/>
      <c r="U902" s="224"/>
      <c r="V902" s="224"/>
      <c r="W902" s="224"/>
      <c r="X902" s="224"/>
      <c r="Y902" s="224"/>
      <c r="Z902" s="214"/>
      <c r="AA902" s="214"/>
      <c r="AB902" s="214"/>
      <c r="AC902" s="214"/>
      <c r="AD902" s="214"/>
      <c r="AE902" s="214"/>
      <c r="AF902" s="214"/>
      <c r="AG902" s="214" t="s">
        <v>212</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2" x14ac:dyDescent="0.2">
      <c r="A903" s="221"/>
      <c r="B903" s="222"/>
      <c r="C903" s="266" t="s">
        <v>1315</v>
      </c>
      <c r="D903" s="262"/>
      <c r="E903" s="263"/>
      <c r="F903" s="224"/>
      <c r="G903" s="224"/>
      <c r="H903" s="224"/>
      <c r="I903" s="224"/>
      <c r="J903" s="224"/>
      <c r="K903" s="224"/>
      <c r="L903" s="224"/>
      <c r="M903" s="224"/>
      <c r="N903" s="223"/>
      <c r="O903" s="223"/>
      <c r="P903" s="223"/>
      <c r="Q903" s="223"/>
      <c r="R903" s="224"/>
      <c r="S903" s="224"/>
      <c r="T903" s="224"/>
      <c r="U903" s="224"/>
      <c r="V903" s="224"/>
      <c r="W903" s="224"/>
      <c r="X903" s="224"/>
      <c r="Y903" s="224"/>
      <c r="Z903" s="214"/>
      <c r="AA903" s="214"/>
      <c r="AB903" s="214"/>
      <c r="AC903" s="214"/>
      <c r="AD903" s="214"/>
      <c r="AE903" s="214"/>
      <c r="AF903" s="214"/>
      <c r="AG903" s="214" t="s">
        <v>268</v>
      </c>
      <c r="AH903" s="214">
        <v>0</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66" t="s">
        <v>672</v>
      </c>
      <c r="D904" s="262"/>
      <c r="E904" s="263">
        <v>1</v>
      </c>
      <c r="F904" s="224"/>
      <c r="G904" s="224"/>
      <c r="H904" s="224"/>
      <c r="I904" s="224"/>
      <c r="J904" s="224"/>
      <c r="K904" s="224"/>
      <c r="L904" s="224"/>
      <c r="M904" s="224"/>
      <c r="N904" s="223"/>
      <c r="O904" s="223"/>
      <c r="P904" s="223"/>
      <c r="Q904" s="223"/>
      <c r="R904" s="224"/>
      <c r="S904" s="224"/>
      <c r="T904" s="224"/>
      <c r="U904" s="224"/>
      <c r="V904" s="224"/>
      <c r="W904" s="224"/>
      <c r="X904" s="224"/>
      <c r="Y904" s="224"/>
      <c r="Z904" s="214"/>
      <c r="AA904" s="214"/>
      <c r="AB904" s="214"/>
      <c r="AC904" s="214"/>
      <c r="AD904" s="214"/>
      <c r="AE904" s="214"/>
      <c r="AF904" s="214"/>
      <c r="AG904" s="214" t="s">
        <v>268</v>
      </c>
      <c r="AH904" s="214">
        <v>0</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ht="22.5" outlineLevel="1" x14ac:dyDescent="0.2">
      <c r="A905" s="236">
        <v>146</v>
      </c>
      <c r="B905" s="237" t="s">
        <v>1390</v>
      </c>
      <c r="C905" s="254" t="s">
        <v>1391</v>
      </c>
      <c r="D905" s="238" t="s">
        <v>354</v>
      </c>
      <c r="E905" s="239">
        <v>1</v>
      </c>
      <c r="F905" s="240"/>
      <c r="G905" s="241">
        <f>ROUND(E905*F905,2)</f>
        <v>0</v>
      </c>
      <c r="H905" s="240"/>
      <c r="I905" s="241">
        <f>ROUND(E905*H905,2)</f>
        <v>0</v>
      </c>
      <c r="J905" s="240"/>
      <c r="K905" s="241">
        <f>ROUND(E905*J905,2)</f>
        <v>0</v>
      </c>
      <c r="L905" s="241">
        <v>15</v>
      </c>
      <c r="M905" s="241">
        <f>G905*(1+L905/100)</f>
        <v>0</v>
      </c>
      <c r="N905" s="239">
        <v>0</v>
      </c>
      <c r="O905" s="239">
        <f>ROUND(E905*N905,2)</f>
        <v>0</v>
      </c>
      <c r="P905" s="239">
        <v>0</v>
      </c>
      <c r="Q905" s="239">
        <f>ROUND(E905*P905,2)</f>
        <v>0</v>
      </c>
      <c r="R905" s="241"/>
      <c r="S905" s="241" t="s">
        <v>253</v>
      </c>
      <c r="T905" s="242" t="s">
        <v>207</v>
      </c>
      <c r="U905" s="224">
        <v>0</v>
      </c>
      <c r="V905" s="224">
        <f>ROUND(E905*U905,2)</f>
        <v>0</v>
      </c>
      <c r="W905" s="224"/>
      <c r="X905" s="224" t="s">
        <v>263</v>
      </c>
      <c r="Y905" s="224" t="s">
        <v>209</v>
      </c>
      <c r="Z905" s="214"/>
      <c r="AA905" s="214"/>
      <c r="AB905" s="214"/>
      <c r="AC905" s="214"/>
      <c r="AD905" s="214"/>
      <c r="AE905" s="214"/>
      <c r="AF905" s="214"/>
      <c r="AG905" s="214" t="s">
        <v>264</v>
      </c>
      <c r="AH905" s="214"/>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2" x14ac:dyDescent="0.2">
      <c r="A906" s="221"/>
      <c r="B906" s="222"/>
      <c r="C906" s="255" t="s">
        <v>1320</v>
      </c>
      <c r="D906" s="243"/>
      <c r="E906" s="243"/>
      <c r="F906" s="243"/>
      <c r="G906" s="243"/>
      <c r="H906" s="224"/>
      <c r="I906" s="224"/>
      <c r="J906" s="224"/>
      <c r="K906" s="224"/>
      <c r="L906" s="224"/>
      <c r="M906" s="224"/>
      <c r="N906" s="223"/>
      <c r="O906" s="223"/>
      <c r="P906" s="223"/>
      <c r="Q906" s="223"/>
      <c r="R906" s="224"/>
      <c r="S906" s="224"/>
      <c r="T906" s="224"/>
      <c r="U906" s="224"/>
      <c r="V906" s="224"/>
      <c r="W906" s="224"/>
      <c r="X906" s="224"/>
      <c r="Y906" s="224"/>
      <c r="Z906" s="214"/>
      <c r="AA906" s="214"/>
      <c r="AB906" s="214"/>
      <c r="AC906" s="214"/>
      <c r="AD906" s="214"/>
      <c r="AE906" s="214"/>
      <c r="AF906" s="214"/>
      <c r="AG906" s="214" t="s">
        <v>212</v>
      </c>
      <c r="AH906" s="214"/>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57" t="s">
        <v>1314</v>
      </c>
      <c r="D907" s="252"/>
      <c r="E907" s="252"/>
      <c r="F907" s="252"/>
      <c r="G907" s="252"/>
      <c r="H907" s="224"/>
      <c r="I907" s="224"/>
      <c r="J907" s="224"/>
      <c r="K907" s="224"/>
      <c r="L907" s="224"/>
      <c r="M907" s="224"/>
      <c r="N907" s="223"/>
      <c r="O907" s="223"/>
      <c r="P907" s="223"/>
      <c r="Q907" s="223"/>
      <c r="R907" s="224"/>
      <c r="S907" s="224"/>
      <c r="T907" s="224"/>
      <c r="U907" s="224"/>
      <c r="V907" s="224"/>
      <c r="W907" s="224"/>
      <c r="X907" s="224"/>
      <c r="Y907" s="224"/>
      <c r="Z907" s="214"/>
      <c r="AA907" s="214"/>
      <c r="AB907" s="214"/>
      <c r="AC907" s="214"/>
      <c r="AD907" s="214"/>
      <c r="AE907" s="214"/>
      <c r="AF907" s="214"/>
      <c r="AG907" s="214" t="s">
        <v>212</v>
      </c>
      <c r="AH907" s="214"/>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2" x14ac:dyDescent="0.2">
      <c r="A908" s="221"/>
      <c r="B908" s="222"/>
      <c r="C908" s="266" t="s">
        <v>1315</v>
      </c>
      <c r="D908" s="262"/>
      <c r="E908" s="263"/>
      <c r="F908" s="224"/>
      <c r="G908" s="224"/>
      <c r="H908" s="224"/>
      <c r="I908" s="224"/>
      <c r="J908" s="224"/>
      <c r="K908" s="224"/>
      <c r="L908" s="224"/>
      <c r="M908" s="224"/>
      <c r="N908" s="223"/>
      <c r="O908" s="223"/>
      <c r="P908" s="223"/>
      <c r="Q908" s="223"/>
      <c r="R908" s="224"/>
      <c r="S908" s="224"/>
      <c r="T908" s="224"/>
      <c r="U908" s="224"/>
      <c r="V908" s="224"/>
      <c r="W908" s="224"/>
      <c r="X908" s="224"/>
      <c r="Y908" s="224"/>
      <c r="Z908" s="214"/>
      <c r="AA908" s="214"/>
      <c r="AB908" s="214"/>
      <c r="AC908" s="214"/>
      <c r="AD908" s="214"/>
      <c r="AE908" s="214"/>
      <c r="AF908" s="214"/>
      <c r="AG908" s="214" t="s">
        <v>268</v>
      </c>
      <c r="AH908" s="214">
        <v>0</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66" t="s">
        <v>672</v>
      </c>
      <c r="D909" s="262"/>
      <c r="E909" s="263">
        <v>1</v>
      </c>
      <c r="F909" s="224"/>
      <c r="G909" s="224"/>
      <c r="H909" s="224"/>
      <c r="I909" s="224"/>
      <c r="J909" s="224"/>
      <c r="K909" s="224"/>
      <c r="L909" s="224"/>
      <c r="M909" s="224"/>
      <c r="N909" s="223"/>
      <c r="O909" s="223"/>
      <c r="P909" s="223"/>
      <c r="Q909" s="223"/>
      <c r="R909" s="224"/>
      <c r="S909" s="224"/>
      <c r="T909" s="224"/>
      <c r="U909" s="224"/>
      <c r="V909" s="224"/>
      <c r="W909" s="224"/>
      <c r="X909" s="224"/>
      <c r="Y909" s="224"/>
      <c r="Z909" s="214"/>
      <c r="AA909" s="214"/>
      <c r="AB909" s="214"/>
      <c r="AC909" s="214"/>
      <c r="AD909" s="214"/>
      <c r="AE909" s="214"/>
      <c r="AF909" s="214"/>
      <c r="AG909" s="214" t="s">
        <v>268</v>
      </c>
      <c r="AH909" s="214">
        <v>0</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ht="22.5" outlineLevel="1" x14ac:dyDescent="0.2">
      <c r="A910" s="236">
        <v>147</v>
      </c>
      <c r="B910" s="237" t="s">
        <v>1392</v>
      </c>
      <c r="C910" s="254" t="s">
        <v>1393</v>
      </c>
      <c r="D910" s="238" t="s">
        <v>354</v>
      </c>
      <c r="E910" s="239">
        <v>3</v>
      </c>
      <c r="F910" s="240"/>
      <c r="G910" s="241">
        <f>ROUND(E910*F910,2)</f>
        <v>0</v>
      </c>
      <c r="H910" s="240"/>
      <c r="I910" s="241">
        <f>ROUND(E910*H910,2)</f>
        <v>0</v>
      </c>
      <c r="J910" s="240"/>
      <c r="K910" s="241">
        <f>ROUND(E910*J910,2)</f>
        <v>0</v>
      </c>
      <c r="L910" s="241">
        <v>15</v>
      </c>
      <c r="M910" s="241">
        <f>G910*(1+L910/100)</f>
        <v>0</v>
      </c>
      <c r="N910" s="239">
        <v>0</v>
      </c>
      <c r="O910" s="239">
        <f>ROUND(E910*N910,2)</f>
        <v>0</v>
      </c>
      <c r="P910" s="239">
        <v>0</v>
      </c>
      <c r="Q910" s="239">
        <f>ROUND(E910*P910,2)</f>
        <v>0</v>
      </c>
      <c r="R910" s="241"/>
      <c r="S910" s="241" t="s">
        <v>253</v>
      </c>
      <c r="T910" s="242" t="s">
        <v>207</v>
      </c>
      <c r="U910" s="224">
        <v>0</v>
      </c>
      <c r="V910" s="224">
        <f>ROUND(E910*U910,2)</f>
        <v>0</v>
      </c>
      <c r="W910" s="224"/>
      <c r="X910" s="224" t="s">
        <v>263</v>
      </c>
      <c r="Y910" s="224" t="s">
        <v>209</v>
      </c>
      <c r="Z910" s="214"/>
      <c r="AA910" s="214"/>
      <c r="AB910" s="214"/>
      <c r="AC910" s="214"/>
      <c r="AD910" s="214"/>
      <c r="AE910" s="214"/>
      <c r="AF910" s="214"/>
      <c r="AG910" s="214" t="s">
        <v>264</v>
      </c>
      <c r="AH910" s="214"/>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2" x14ac:dyDescent="0.2">
      <c r="A911" s="221"/>
      <c r="B911" s="222"/>
      <c r="C911" s="255" t="s">
        <v>1320</v>
      </c>
      <c r="D911" s="243"/>
      <c r="E911" s="243"/>
      <c r="F911" s="243"/>
      <c r="G911" s="243"/>
      <c r="H911" s="224"/>
      <c r="I911" s="224"/>
      <c r="J911" s="224"/>
      <c r="K911" s="224"/>
      <c r="L911" s="224"/>
      <c r="M911" s="224"/>
      <c r="N911" s="223"/>
      <c r="O911" s="223"/>
      <c r="P911" s="223"/>
      <c r="Q911" s="223"/>
      <c r="R911" s="224"/>
      <c r="S911" s="224"/>
      <c r="T911" s="224"/>
      <c r="U911" s="224"/>
      <c r="V911" s="224"/>
      <c r="W911" s="224"/>
      <c r="X911" s="224"/>
      <c r="Y911" s="224"/>
      <c r="Z911" s="214"/>
      <c r="AA911" s="214"/>
      <c r="AB911" s="214"/>
      <c r="AC911" s="214"/>
      <c r="AD911" s="214"/>
      <c r="AE911" s="214"/>
      <c r="AF911" s="214"/>
      <c r="AG911" s="214" t="s">
        <v>212</v>
      </c>
      <c r="AH911" s="214"/>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57" t="s">
        <v>1314</v>
      </c>
      <c r="D912" s="252"/>
      <c r="E912" s="252"/>
      <c r="F912" s="252"/>
      <c r="G912" s="252"/>
      <c r="H912" s="224"/>
      <c r="I912" s="224"/>
      <c r="J912" s="224"/>
      <c r="K912" s="224"/>
      <c r="L912" s="224"/>
      <c r="M912" s="224"/>
      <c r="N912" s="223"/>
      <c r="O912" s="223"/>
      <c r="P912" s="223"/>
      <c r="Q912" s="223"/>
      <c r="R912" s="224"/>
      <c r="S912" s="224"/>
      <c r="T912" s="224"/>
      <c r="U912" s="224"/>
      <c r="V912" s="224"/>
      <c r="W912" s="224"/>
      <c r="X912" s="224"/>
      <c r="Y912" s="224"/>
      <c r="Z912" s="214"/>
      <c r="AA912" s="214"/>
      <c r="AB912" s="214"/>
      <c r="AC912" s="214"/>
      <c r="AD912" s="214"/>
      <c r="AE912" s="214"/>
      <c r="AF912" s="214"/>
      <c r="AG912" s="214" t="s">
        <v>212</v>
      </c>
      <c r="AH912" s="214"/>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2" x14ac:dyDescent="0.2">
      <c r="A913" s="221"/>
      <c r="B913" s="222"/>
      <c r="C913" s="266" t="s">
        <v>1315</v>
      </c>
      <c r="D913" s="262"/>
      <c r="E913" s="263"/>
      <c r="F913" s="224"/>
      <c r="G913" s="224"/>
      <c r="H913" s="224"/>
      <c r="I913" s="224"/>
      <c r="J913" s="224"/>
      <c r="K913" s="224"/>
      <c r="L913" s="224"/>
      <c r="M913" s="224"/>
      <c r="N913" s="223"/>
      <c r="O913" s="223"/>
      <c r="P913" s="223"/>
      <c r="Q913" s="223"/>
      <c r="R913" s="224"/>
      <c r="S913" s="224"/>
      <c r="T913" s="224"/>
      <c r="U913" s="224"/>
      <c r="V913" s="224"/>
      <c r="W913" s="224"/>
      <c r="X913" s="224"/>
      <c r="Y913" s="224"/>
      <c r="Z913" s="214"/>
      <c r="AA913" s="214"/>
      <c r="AB913" s="214"/>
      <c r="AC913" s="214"/>
      <c r="AD913" s="214"/>
      <c r="AE913" s="214"/>
      <c r="AF913" s="214"/>
      <c r="AG913" s="214" t="s">
        <v>268</v>
      </c>
      <c r="AH913" s="214">
        <v>0</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66" t="s">
        <v>1338</v>
      </c>
      <c r="D914" s="262"/>
      <c r="E914" s="263">
        <v>3</v>
      </c>
      <c r="F914" s="224"/>
      <c r="G914" s="224"/>
      <c r="H914" s="224"/>
      <c r="I914" s="224"/>
      <c r="J914" s="224"/>
      <c r="K914" s="224"/>
      <c r="L914" s="224"/>
      <c r="M914" s="224"/>
      <c r="N914" s="223"/>
      <c r="O914" s="223"/>
      <c r="P914" s="223"/>
      <c r="Q914" s="223"/>
      <c r="R914" s="224"/>
      <c r="S914" s="224"/>
      <c r="T914" s="224"/>
      <c r="U914" s="224"/>
      <c r="V914" s="224"/>
      <c r="W914" s="224"/>
      <c r="X914" s="224"/>
      <c r="Y914" s="224"/>
      <c r="Z914" s="214"/>
      <c r="AA914" s="214"/>
      <c r="AB914" s="214"/>
      <c r="AC914" s="214"/>
      <c r="AD914" s="214"/>
      <c r="AE914" s="214"/>
      <c r="AF914" s="214"/>
      <c r="AG914" s="214" t="s">
        <v>268</v>
      </c>
      <c r="AH914" s="214">
        <v>0</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ht="22.5" outlineLevel="1" x14ac:dyDescent="0.2">
      <c r="A915" s="236">
        <v>148</v>
      </c>
      <c r="B915" s="237" t="s">
        <v>1394</v>
      </c>
      <c r="C915" s="254" t="s">
        <v>1395</v>
      </c>
      <c r="D915" s="238" t="s">
        <v>354</v>
      </c>
      <c r="E915" s="239">
        <v>1</v>
      </c>
      <c r="F915" s="240"/>
      <c r="G915" s="241">
        <f>ROUND(E915*F915,2)</f>
        <v>0</v>
      </c>
      <c r="H915" s="240"/>
      <c r="I915" s="241">
        <f>ROUND(E915*H915,2)</f>
        <v>0</v>
      </c>
      <c r="J915" s="240"/>
      <c r="K915" s="241">
        <f>ROUND(E915*J915,2)</f>
        <v>0</v>
      </c>
      <c r="L915" s="241">
        <v>15</v>
      </c>
      <c r="M915" s="241">
        <f>G915*(1+L915/100)</f>
        <v>0</v>
      </c>
      <c r="N915" s="239">
        <v>0</v>
      </c>
      <c r="O915" s="239">
        <f>ROUND(E915*N915,2)</f>
        <v>0</v>
      </c>
      <c r="P915" s="239">
        <v>0</v>
      </c>
      <c r="Q915" s="239">
        <f>ROUND(E915*P915,2)</f>
        <v>0</v>
      </c>
      <c r="R915" s="241"/>
      <c r="S915" s="241" t="s">
        <v>253</v>
      </c>
      <c r="T915" s="242" t="s">
        <v>207</v>
      </c>
      <c r="U915" s="224">
        <v>0</v>
      </c>
      <c r="V915" s="224">
        <f>ROUND(E915*U915,2)</f>
        <v>0</v>
      </c>
      <c r="W915" s="224"/>
      <c r="X915" s="224" t="s">
        <v>263</v>
      </c>
      <c r="Y915" s="224" t="s">
        <v>209</v>
      </c>
      <c r="Z915" s="214"/>
      <c r="AA915" s="214"/>
      <c r="AB915" s="214"/>
      <c r="AC915" s="214"/>
      <c r="AD915" s="214"/>
      <c r="AE915" s="214"/>
      <c r="AF915" s="214"/>
      <c r="AG915" s="214" t="s">
        <v>264</v>
      </c>
      <c r="AH915" s="214"/>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2" x14ac:dyDescent="0.2">
      <c r="A916" s="221"/>
      <c r="B916" s="222"/>
      <c r="C916" s="255" t="s">
        <v>1320</v>
      </c>
      <c r="D916" s="243"/>
      <c r="E916" s="243"/>
      <c r="F916" s="243"/>
      <c r="G916" s="243"/>
      <c r="H916" s="224"/>
      <c r="I916" s="224"/>
      <c r="J916" s="224"/>
      <c r="K916" s="224"/>
      <c r="L916" s="224"/>
      <c r="M916" s="224"/>
      <c r="N916" s="223"/>
      <c r="O916" s="223"/>
      <c r="P916" s="223"/>
      <c r="Q916" s="223"/>
      <c r="R916" s="224"/>
      <c r="S916" s="224"/>
      <c r="T916" s="224"/>
      <c r="U916" s="224"/>
      <c r="V916" s="224"/>
      <c r="W916" s="224"/>
      <c r="X916" s="224"/>
      <c r="Y916" s="224"/>
      <c r="Z916" s="214"/>
      <c r="AA916" s="214"/>
      <c r="AB916" s="214"/>
      <c r="AC916" s="214"/>
      <c r="AD916" s="214"/>
      <c r="AE916" s="214"/>
      <c r="AF916" s="214"/>
      <c r="AG916" s="214" t="s">
        <v>212</v>
      </c>
      <c r="AH916" s="214"/>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57" t="s">
        <v>1314</v>
      </c>
      <c r="D917" s="252"/>
      <c r="E917" s="252"/>
      <c r="F917" s="252"/>
      <c r="G917" s="252"/>
      <c r="H917" s="224"/>
      <c r="I917" s="224"/>
      <c r="J917" s="224"/>
      <c r="K917" s="224"/>
      <c r="L917" s="224"/>
      <c r="M917" s="224"/>
      <c r="N917" s="223"/>
      <c r="O917" s="223"/>
      <c r="P917" s="223"/>
      <c r="Q917" s="223"/>
      <c r="R917" s="224"/>
      <c r="S917" s="224"/>
      <c r="T917" s="224"/>
      <c r="U917" s="224"/>
      <c r="V917" s="224"/>
      <c r="W917" s="224"/>
      <c r="X917" s="224"/>
      <c r="Y917" s="224"/>
      <c r="Z917" s="214"/>
      <c r="AA917" s="214"/>
      <c r="AB917" s="214"/>
      <c r="AC917" s="214"/>
      <c r="AD917" s="214"/>
      <c r="AE917" s="214"/>
      <c r="AF917" s="214"/>
      <c r="AG917" s="214" t="s">
        <v>212</v>
      </c>
      <c r="AH917" s="214"/>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2" x14ac:dyDescent="0.2">
      <c r="A918" s="221"/>
      <c r="B918" s="222"/>
      <c r="C918" s="266" t="s">
        <v>1315</v>
      </c>
      <c r="D918" s="262"/>
      <c r="E918" s="263"/>
      <c r="F918" s="224"/>
      <c r="G918" s="224"/>
      <c r="H918" s="224"/>
      <c r="I918" s="224"/>
      <c r="J918" s="224"/>
      <c r="K918" s="224"/>
      <c r="L918" s="224"/>
      <c r="M918" s="224"/>
      <c r="N918" s="223"/>
      <c r="O918" s="223"/>
      <c r="P918" s="223"/>
      <c r="Q918" s="223"/>
      <c r="R918" s="224"/>
      <c r="S918" s="224"/>
      <c r="T918" s="224"/>
      <c r="U918" s="224"/>
      <c r="V918" s="224"/>
      <c r="W918" s="224"/>
      <c r="X918" s="224"/>
      <c r="Y918" s="224"/>
      <c r="Z918" s="214"/>
      <c r="AA918" s="214"/>
      <c r="AB918" s="214"/>
      <c r="AC918" s="214"/>
      <c r="AD918" s="214"/>
      <c r="AE918" s="214"/>
      <c r="AF918" s="214"/>
      <c r="AG918" s="214" t="s">
        <v>268</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3" x14ac:dyDescent="0.2">
      <c r="A919" s="221"/>
      <c r="B919" s="222"/>
      <c r="C919" s="266" t="s">
        <v>672</v>
      </c>
      <c r="D919" s="262"/>
      <c r="E919" s="263">
        <v>1</v>
      </c>
      <c r="F919" s="224"/>
      <c r="G919" s="224"/>
      <c r="H919" s="224"/>
      <c r="I919" s="224"/>
      <c r="J919" s="224"/>
      <c r="K919" s="224"/>
      <c r="L919" s="224"/>
      <c r="M919" s="224"/>
      <c r="N919" s="223"/>
      <c r="O919" s="223"/>
      <c r="P919" s="223"/>
      <c r="Q919" s="223"/>
      <c r="R919" s="224"/>
      <c r="S919" s="224"/>
      <c r="T919" s="224"/>
      <c r="U919" s="224"/>
      <c r="V919" s="224"/>
      <c r="W919" s="224"/>
      <c r="X919" s="224"/>
      <c r="Y919" s="224"/>
      <c r="Z919" s="214"/>
      <c r="AA919" s="214"/>
      <c r="AB919" s="214"/>
      <c r="AC919" s="214"/>
      <c r="AD919" s="214"/>
      <c r="AE919" s="214"/>
      <c r="AF919" s="214"/>
      <c r="AG919" s="214" t="s">
        <v>268</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ht="22.5" outlineLevel="1" x14ac:dyDescent="0.2">
      <c r="A920" s="236">
        <v>149</v>
      </c>
      <c r="B920" s="237" t="s">
        <v>1396</v>
      </c>
      <c r="C920" s="254" t="s">
        <v>1397</v>
      </c>
      <c r="D920" s="238" t="s">
        <v>354</v>
      </c>
      <c r="E920" s="239">
        <v>1</v>
      </c>
      <c r="F920" s="240"/>
      <c r="G920" s="241">
        <f>ROUND(E920*F920,2)</f>
        <v>0</v>
      </c>
      <c r="H920" s="240"/>
      <c r="I920" s="241">
        <f>ROUND(E920*H920,2)</f>
        <v>0</v>
      </c>
      <c r="J920" s="240"/>
      <c r="K920" s="241">
        <f>ROUND(E920*J920,2)</f>
        <v>0</v>
      </c>
      <c r="L920" s="241">
        <v>15</v>
      </c>
      <c r="M920" s="241">
        <f>G920*(1+L920/100)</f>
        <v>0</v>
      </c>
      <c r="N920" s="239">
        <v>0</v>
      </c>
      <c r="O920" s="239">
        <f>ROUND(E920*N920,2)</f>
        <v>0</v>
      </c>
      <c r="P920" s="239">
        <v>0</v>
      </c>
      <c r="Q920" s="239">
        <f>ROUND(E920*P920,2)</f>
        <v>0</v>
      </c>
      <c r="R920" s="241"/>
      <c r="S920" s="241" t="s">
        <v>253</v>
      </c>
      <c r="T920" s="242" t="s">
        <v>207</v>
      </c>
      <c r="U920" s="224">
        <v>0</v>
      </c>
      <c r="V920" s="224">
        <f>ROUND(E920*U920,2)</f>
        <v>0</v>
      </c>
      <c r="W920" s="224"/>
      <c r="X920" s="224" t="s">
        <v>263</v>
      </c>
      <c r="Y920" s="224" t="s">
        <v>209</v>
      </c>
      <c r="Z920" s="214"/>
      <c r="AA920" s="214"/>
      <c r="AB920" s="214"/>
      <c r="AC920" s="214"/>
      <c r="AD920" s="214"/>
      <c r="AE920" s="214"/>
      <c r="AF920" s="214"/>
      <c r="AG920" s="214" t="s">
        <v>264</v>
      </c>
      <c r="AH920" s="214"/>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2" x14ac:dyDescent="0.2">
      <c r="A921" s="221"/>
      <c r="B921" s="222"/>
      <c r="C921" s="255" t="s">
        <v>1320</v>
      </c>
      <c r="D921" s="243"/>
      <c r="E921" s="243"/>
      <c r="F921" s="243"/>
      <c r="G921" s="243"/>
      <c r="H921" s="224"/>
      <c r="I921" s="224"/>
      <c r="J921" s="224"/>
      <c r="K921" s="224"/>
      <c r="L921" s="224"/>
      <c r="M921" s="224"/>
      <c r="N921" s="223"/>
      <c r="O921" s="223"/>
      <c r="P921" s="223"/>
      <c r="Q921" s="223"/>
      <c r="R921" s="224"/>
      <c r="S921" s="224"/>
      <c r="T921" s="224"/>
      <c r="U921" s="224"/>
      <c r="V921" s="224"/>
      <c r="W921" s="224"/>
      <c r="X921" s="224"/>
      <c r="Y921" s="224"/>
      <c r="Z921" s="214"/>
      <c r="AA921" s="214"/>
      <c r="AB921" s="214"/>
      <c r="AC921" s="214"/>
      <c r="AD921" s="214"/>
      <c r="AE921" s="214"/>
      <c r="AF921" s="214"/>
      <c r="AG921" s="214" t="s">
        <v>212</v>
      </c>
      <c r="AH921" s="214"/>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3" x14ac:dyDescent="0.2">
      <c r="A922" s="221"/>
      <c r="B922" s="222"/>
      <c r="C922" s="257" t="s">
        <v>1314</v>
      </c>
      <c r="D922" s="252"/>
      <c r="E922" s="252"/>
      <c r="F922" s="252"/>
      <c r="G922" s="252"/>
      <c r="H922" s="224"/>
      <c r="I922" s="224"/>
      <c r="J922" s="224"/>
      <c r="K922" s="224"/>
      <c r="L922" s="224"/>
      <c r="M922" s="224"/>
      <c r="N922" s="223"/>
      <c r="O922" s="223"/>
      <c r="P922" s="223"/>
      <c r="Q922" s="223"/>
      <c r="R922" s="224"/>
      <c r="S922" s="224"/>
      <c r="T922" s="224"/>
      <c r="U922" s="224"/>
      <c r="V922" s="224"/>
      <c r="W922" s="224"/>
      <c r="X922" s="224"/>
      <c r="Y922" s="224"/>
      <c r="Z922" s="214"/>
      <c r="AA922" s="214"/>
      <c r="AB922" s="214"/>
      <c r="AC922" s="214"/>
      <c r="AD922" s="214"/>
      <c r="AE922" s="214"/>
      <c r="AF922" s="214"/>
      <c r="AG922" s="214" t="s">
        <v>212</v>
      </c>
      <c r="AH922" s="214"/>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2" x14ac:dyDescent="0.2">
      <c r="A923" s="221"/>
      <c r="B923" s="222"/>
      <c r="C923" s="266" t="s">
        <v>1315</v>
      </c>
      <c r="D923" s="262"/>
      <c r="E923" s="263"/>
      <c r="F923" s="224"/>
      <c r="G923" s="224"/>
      <c r="H923" s="224"/>
      <c r="I923" s="224"/>
      <c r="J923" s="224"/>
      <c r="K923" s="224"/>
      <c r="L923" s="224"/>
      <c r="M923" s="224"/>
      <c r="N923" s="223"/>
      <c r="O923" s="223"/>
      <c r="P923" s="223"/>
      <c r="Q923" s="223"/>
      <c r="R923" s="224"/>
      <c r="S923" s="224"/>
      <c r="T923" s="224"/>
      <c r="U923" s="224"/>
      <c r="V923" s="224"/>
      <c r="W923" s="224"/>
      <c r="X923" s="224"/>
      <c r="Y923" s="224"/>
      <c r="Z923" s="214"/>
      <c r="AA923" s="214"/>
      <c r="AB923" s="214"/>
      <c r="AC923" s="214"/>
      <c r="AD923" s="214"/>
      <c r="AE923" s="214"/>
      <c r="AF923" s="214"/>
      <c r="AG923" s="214" t="s">
        <v>268</v>
      </c>
      <c r="AH923" s="214">
        <v>0</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3" x14ac:dyDescent="0.2">
      <c r="A924" s="221"/>
      <c r="B924" s="222"/>
      <c r="C924" s="266" t="s">
        <v>672</v>
      </c>
      <c r="D924" s="262"/>
      <c r="E924" s="263">
        <v>1</v>
      </c>
      <c r="F924" s="224"/>
      <c r="G924" s="224"/>
      <c r="H924" s="224"/>
      <c r="I924" s="224"/>
      <c r="J924" s="224"/>
      <c r="K924" s="224"/>
      <c r="L924" s="224"/>
      <c r="M924" s="224"/>
      <c r="N924" s="223"/>
      <c r="O924" s="223"/>
      <c r="P924" s="223"/>
      <c r="Q924" s="223"/>
      <c r="R924" s="224"/>
      <c r="S924" s="224"/>
      <c r="T924" s="224"/>
      <c r="U924" s="224"/>
      <c r="V924" s="224"/>
      <c r="W924" s="224"/>
      <c r="X924" s="224"/>
      <c r="Y924" s="224"/>
      <c r="Z924" s="214"/>
      <c r="AA924" s="214"/>
      <c r="AB924" s="214"/>
      <c r="AC924" s="214"/>
      <c r="AD924" s="214"/>
      <c r="AE924" s="214"/>
      <c r="AF924" s="214"/>
      <c r="AG924" s="214" t="s">
        <v>268</v>
      </c>
      <c r="AH924" s="214">
        <v>0</v>
      </c>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ht="22.5" outlineLevel="1" x14ac:dyDescent="0.2">
      <c r="A925" s="236">
        <v>150</v>
      </c>
      <c r="B925" s="237" t="s">
        <v>1398</v>
      </c>
      <c r="C925" s="254" t="s">
        <v>1399</v>
      </c>
      <c r="D925" s="238" t="s">
        <v>354</v>
      </c>
      <c r="E925" s="239">
        <v>1</v>
      </c>
      <c r="F925" s="240"/>
      <c r="G925" s="241">
        <f>ROUND(E925*F925,2)</f>
        <v>0</v>
      </c>
      <c r="H925" s="240"/>
      <c r="I925" s="241">
        <f>ROUND(E925*H925,2)</f>
        <v>0</v>
      </c>
      <c r="J925" s="240"/>
      <c r="K925" s="241">
        <f>ROUND(E925*J925,2)</f>
        <v>0</v>
      </c>
      <c r="L925" s="241">
        <v>15</v>
      </c>
      <c r="M925" s="241">
        <f>G925*(1+L925/100)</f>
        <v>0</v>
      </c>
      <c r="N925" s="239">
        <v>0</v>
      </c>
      <c r="O925" s="239">
        <f>ROUND(E925*N925,2)</f>
        <v>0</v>
      </c>
      <c r="P925" s="239">
        <v>0</v>
      </c>
      <c r="Q925" s="239">
        <f>ROUND(E925*P925,2)</f>
        <v>0</v>
      </c>
      <c r="R925" s="241"/>
      <c r="S925" s="241" t="s">
        <v>253</v>
      </c>
      <c r="T925" s="242" t="s">
        <v>207</v>
      </c>
      <c r="U925" s="224">
        <v>0</v>
      </c>
      <c r="V925" s="224">
        <f>ROUND(E925*U925,2)</f>
        <v>0</v>
      </c>
      <c r="W925" s="224"/>
      <c r="X925" s="224" t="s">
        <v>263</v>
      </c>
      <c r="Y925" s="224" t="s">
        <v>209</v>
      </c>
      <c r="Z925" s="214"/>
      <c r="AA925" s="214"/>
      <c r="AB925" s="214"/>
      <c r="AC925" s="214"/>
      <c r="AD925" s="214"/>
      <c r="AE925" s="214"/>
      <c r="AF925" s="214"/>
      <c r="AG925" s="214" t="s">
        <v>264</v>
      </c>
      <c r="AH925" s="214"/>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2" x14ac:dyDescent="0.2">
      <c r="A926" s="221"/>
      <c r="B926" s="222"/>
      <c r="C926" s="255" t="s">
        <v>1320</v>
      </c>
      <c r="D926" s="243"/>
      <c r="E926" s="243"/>
      <c r="F926" s="243"/>
      <c r="G926" s="243"/>
      <c r="H926" s="224"/>
      <c r="I926" s="224"/>
      <c r="J926" s="224"/>
      <c r="K926" s="224"/>
      <c r="L926" s="224"/>
      <c r="M926" s="224"/>
      <c r="N926" s="223"/>
      <c r="O926" s="223"/>
      <c r="P926" s="223"/>
      <c r="Q926" s="223"/>
      <c r="R926" s="224"/>
      <c r="S926" s="224"/>
      <c r="T926" s="224"/>
      <c r="U926" s="224"/>
      <c r="V926" s="224"/>
      <c r="W926" s="224"/>
      <c r="X926" s="224"/>
      <c r="Y926" s="224"/>
      <c r="Z926" s="214"/>
      <c r="AA926" s="214"/>
      <c r="AB926" s="214"/>
      <c r="AC926" s="214"/>
      <c r="AD926" s="214"/>
      <c r="AE926" s="214"/>
      <c r="AF926" s="214"/>
      <c r="AG926" s="214" t="s">
        <v>212</v>
      </c>
      <c r="AH926" s="214"/>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3" x14ac:dyDescent="0.2">
      <c r="A927" s="221"/>
      <c r="B927" s="222"/>
      <c r="C927" s="257" t="s">
        <v>1314</v>
      </c>
      <c r="D927" s="252"/>
      <c r="E927" s="252"/>
      <c r="F927" s="252"/>
      <c r="G927" s="252"/>
      <c r="H927" s="224"/>
      <c r="I927" s="224"/>
      <c r="J927" s="224"/>
      <c r="K927" s="224"/>
      <c r="L927" s="224"/>
      <c r="M927" s="224"/>
      <c r="N927" s="223"/>
      <c r="O927" s="223"/>
      <c r="P927" s="223"/>
      <c r="Q927" s="223"/>
      <c r="R927" s="224"/>
      <c r="S927" s="224"/>
      <c r="T927" s="224"/>
      <c r="U927" s="224"/>
      <c r="V927" s="224"/>
      <c r="W927" s="224"/>
      <c r="X927" s="224"/>
      <c r="Y927" s="224"/>
      <c r="Z927" s="214"/>
      <c r="AA927" s="214"/>
      <c r="AB927" s="214"/>
      <c r="AC927" s="214"/>
      <c r="AD927" s="214"/>
      <c r="AE927" s="214"/>
      <c r="AF927" s="214"/>
      <c r="AG927" s="214" t="s">
        <v>212</v>
      </c>
      <c r="AH927" s="214"/>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2" x14ac:dyDescent="0.2">
      <c r="A928" s="221"/>
      <c r="B928" s="222"/>
      <c r="C928" s="266" t="s">
        <v>1315</v>
      </c>
      <c r="D928" s="262"/>
      <c r="E928" s="263"/>
      <c r="F928" s="224"/>
      <c r="G928" s="224"/>
      <c r="H928" s="224"/>
      <c r="I928" s="224"/>
      <c r="J928" s="224"/>
      <c r="K928" s="224"/>
      <c r="L928" s="224"/>
      <c r="M928" s="224"/>
      <c r="N928" s="223"/>
      <c r="O928" s="223"/>
      <c r="P928" s="223"/>
      <c r="Q928" s="223"/>
      <c r="R928" s="224"/>
      <c r="S928" s="224"/>
      <c r="T928" s="224"/>
      <c r="U928" s="224"/>
      <c r="V928" s="224"/>
      <c r="W928" s="224"/>
      <c r="X928" s="224"/>
      <c r="Y928" s="224"/>
      <c r="Z928" s="214"/>
      <c r="AA928" s="214"/>
      <c r="AB928" s="214"/>
      <c r="AC928" s="214"/>
      <c r="AD928" s="214"/>
      <c r="AE928" s="214"/>
      <c r="AF928" s="214"/>
      <c r="AG928" s="214" t="s">
        <v>268</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3" x14ac:dyDescent="0.2">
      <c r="A929" s="221"/>
      <c r="B929" s="222"/>
      <c r="C929" s="266" t="s">
        <v>672</v>
      </c>
      <c r="D929" s="262"/>
      <c r="E929" s="263">
        <v>1</v>
      </c>
      <c r="F929" s="224"/>
      <c r="G929" s="224"/>
      <c r="H929" s="224"/>
      <c r="I929" s="224"/>
      <c r="J929" s="224"/>
      <c r="K929" s="224"/>
      <c r="L929" s="224"/>
      <c r="M929" s="224"/>
      <c r="N929" s="223"/>
      <c r="O929" s="223"/>
      <c r="P929" s="223"/>
      <c r="Q929" s="223"/>
      <c r="R929" s="224"/>
      <c r="S929" s="224"/>
      <c r="T929" s="224"/>
      <c r="U929" s="224"/>
      <c r="V929" s="224"/>
      <c r="W929" s="224"/>
      <c r="X929" s="224"/>
      <c r="Y929" s="224"/>
      <c r="Z929" s="214"/>
      <c r="AA929" s="214"/>
      <c r="AB929" s="214"/>
      <c r="AC929" s="214"/>
      <c r="AD929" s="214"/>
      <c r="AE929" s="214"/>
      <c r="AF929" s="214"/>
      <c r="AG929" s="214" t="s">
        <v>268</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ht="22.5" outlineLevel="1" x14ac:dyDescent="0.2">
      <c r="A930" s="236">
        <v>151</v>
      </c>
      <c r="B930" s="237" t="s">
        <v>1400</v>
      </c>
      <c r="C930" s="254" t="s">
        <v>1401</v>
      </c>
      <c r="D930" s="238" t="s">
        <v>354</v>
      </c>
      <c r="E930" s="239">
        <v>1</v>
      </c>
      <c r="F930" s="240"/>
      <c r="G930" s="241">
        <f>ROUND(E930*F930,2)</f>
        <v>0</v>
      </c>
      <c r="H930" s="240"/>
      <c r="I930" s="241">
        <f>ROUND(E930*H930,2)</f>
        <v>0</v>
      </c>
      <c r="J930" s="240"/>
      <c r="K930" s="241">
        <f>ROUND(E930*J930,2)</f>
        <v>0</v>
      </c>
      <c r="L930" s="241">
        <v>15</v>
      </c>
      <c r="M930" s="241">
        <f>G930*(1+L930/100)</f>
        <v>0</v>
      </c>
      <c r="N930" s="239">
        <v>0</v>
      </c>
      <c r="O930" s="239">
        <f>ROUND(E930*N930,2)</f>
        <v>0</v>
      </c>
      <c r="P930" s="239">
        <v>0</v>
      </c>
      <c r="Q930" s="239">
        <f>ROUND(E930*P930,2)</f>
        <v>0</v>
      </c>
      <c r="R930" s="241"/>
      <c r="S930" s="241" t="s">
        <v>253</v>
      </c>
      <c r="T930" s="242" t="s">
        <v>207</v>
      </c>
      <c r="U930" s="224">
        <v>0</v>
      </c>
      <c r="V930" s="224">
        <f>ROUND(E930*U930,2)</f>
        <v>0</v>
      </c>
      <c r="W930" s="224"/>
      <c r="X930" s="224" t="s">
        <v>263</v>
      </c>
      <c r="Y930" s="224" t="s">
        <v>209</v>
      </c>
      <c r="Z930" s="214"/>
      <c r="AA930" s="214"/>
      <c r="AB930" s="214"/>
      <c r="AC930" s="214"/>
      <c r="AD930" s="214"/>
      <c r="AE930" s="214"/>
      <c r="AF930" s="214"/>
      <c r="AG930" s="214" t="s">
        <v>264</v>
      </c>
      <c r="AH930" s="214"/>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2" x14ac:dyDescent="0.2">
      <c r="A931" s="221"/>
      <c r="B931" s="222"/>
      <c r="C931" s="255" t="s">
        <v>1320</v>
      </c>
      <c r="D931" s="243"/>
      <c r="E931" s="243"/>
      <c r="F931" s="243"/>
      <c r="G931" s="243"/>
      <c r="H931" s="224"/>
      <c r="I931" s="224"/>
      <c r="J931" s="224"/>
      <c r="K931" s="224"/>
      <c r="L931" s="224"/>
      <c r="M931" s="224"/>
      <c r="N931" s="223"/>
      <c r="O931" s="223"/>
      <c r="P931" s="223"/>
      <c r="Q931" s="223"/>
      <c r="R931" s="224"/>
      <c r="S931" s="224"/>
      <c r="T931" s="224"/>
      <c r="U931" s="224"/>
      <c r="V931" s="224"/>
      <c r="W931" s="224"/>
      <c r="X931" s="224"/>
      <c r="Y931" s="224"/>
      <c r="Z931" s="214"/>
      <c r="AA931" s="214"/>
      <c r="AB931" s="214"/>
      <c r="AC931" s="214"/>
      <c r="AD931" s="214"/>
      <c r="AE931" s="214"/>
      <c r="AF931" s="214"/>
      <c r="AG931" s="214" t="s">
        <v>212</v>
      </c>
      <c r="AH931" s="214"/>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57" t="s">
        <v>1314</v>
      </c>
      <c r="D932" s="252"/>
      <c r="E932" s="252"/>
      <c r="F932" s="252"/>
      <c r="G932" s="252"/>
      <c r="H932" s="224"/>
      <c r="I932" s="224"/>
      <c r="J932" s="224"/>
      <c r="K932" s="224"/>
      <c r="L932" s="224"/>
      <c r="M932" s="224"/>
      <c r="N932" s="223"/>
      <c r="O932" s="223"/>
      <c r="P932" s="223"/>
      <c r="Q932" s="223"/>
      <c r="R932" s="224"/>
      <c r="S932" s="224"/>
      <c r="T932" s="224"/>
      <c r="U932" s="224"/>
      <c r="V932" s="224"/>
      <c r="W932" s="224"/>
      <c r="X932" s="224"/>
      <c r="Y932" s="224"/>
      <c r="Z932" s="214"/>
      <c r="AA932" s="214"/>
      <c r="AB932" s="214"/>
      <c r="AC932" s="214"/>
      <c r="AD932" s="214"/>
      <c r="AE932" s="214"/>
      <c r="AF932" s="214"/>
      <c r="AG932" s="214" t="s">
        <v>212</v>
      </c>
      <c r="AH932" s="214"/>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2" x14ac:dyDescent="0.2">
      <c r="A933" s="221"/>
      <c r="B933" s="222"/>
      <c r="C933" s="266" t="s">
        <v>1315</v>
      </c>
      <c r="D933" s="262"/>
      <c r="E933" s="263"/>
      <c r="F933" s="224"/>
      <c r="G933" s="224"/>
      <c r="H933" s="224"/>
      <c r="I933" s="224"/>
      <c r="J933" s="224"/>
      <c r="K933" s="224"/>
      <c r="L933" s="224"/>
      <c r="M933" s="224"/>
      <c r="N933" s="223"/>
      <c r="O933" s="223"/>
      <c r="P933" s="223"/>
      <c r="Q933" s="223"/>
      <c r="R933" s="224"/>
      <c r="S933" s="224"/>
      <c r="T933" s="224"/>
      <c r="U933" s="224"/>
      <c r="V933" s="224"/>
      <c r="W933" s="224"/>
      <c r="X933" s="224"/>
      <c r="Y933" s="224"/>
      <c r="Z933" s="214"/>
      <c r="AA933" s="214"/>
      <c r="AB933" s="214"/>
      <c r="AC933" s="214"/>
      <c r="AD933" s="214"/>
      <c r="AE933" s="214"/>
      <c r="AF933" s="214"/>
      <c r="AG933" s="214" t="s">
        <v>268</v>
      </c>
      <c r="AH933" s="214">
        <v>0</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outlineLevel="3" x14ac:dyDescent="0.2">
      <c r="A934" s="221"/>
      <c r="B934" s="222"/>
      <c r="C934" s="266" t="s">
        <v>672</v>
      </c>
      <c r="D934" s="262"/>
      <c r="E934" s="263">
        <v>1</v>
      </c>
      <c r="F934" s="224"/>
      <c r="G934" s="224"/>
      <c r="H934" s="224"/>
      <c r="I934" s="224"/>
      <c r="J934" s="224"/>
      <c r="K934" s="224"/>
      <c r="L934" s="224"/>
      <c r="M934" s="224"/>
      <c r="N934" s="223"/>
      <c r="O934" s="223"/>
      <c r="P934" s="223"/>
      <c r="Q934" s="223"/>
      <c r="R934" s="224"/>
      <c r="S934" s="224"/>
      <c r="T934" s="224"/>
      <c r="U934" s="224"/>
      <c r="V934" s="224"/>
      <c r="W934" s="224"/>
      <c r="X934" s="224"/>
      <c r="Y934" s="224"/>
      <c r="Z934" s="214"/>
      <c r="AA934" s="214"/>
      <c r="AB934" s="214"/>
      <c r="AC934" s="214"/>
      <c r="AD934" s="214"/>
      <c r="AE934" s="214"/>
      <c r="AF934" s="214"/>
      <c r="AG934" s="214" t="s">
        <v>268</v>
      </c>
      <c r="AH934" s="214">
        <v>0</v>
      </c>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ht="22.5" outlineLevel="1" x14ac:dyDescent="0.2">
      <c r="A935" s="236">
        <v>152</v>
      </c>
      <c r="B935" s="237" t="s">
        <v>1402</v>
      </c>
      <c r="C935" s="254" t="s">
        <v>1403</v>
      </c>
      <c r="D935" s="238" t="s">
        <v>354</v>
      </c>
      <c r="E935" s="239">
        <v>1</v>
      </c>
      <c r="F935" s="240"/>
      <c r="G935" s="241">
        <f>ROUND(E935*F935,2)</f>
        <v>0</v>
      </c>
      <c r="H935" s="240"/>
      <c r="I935" s="241">
        <f>ROUND(E935*H935,2)</f>
        <v>0</v>
      </c>
      <c r="J935" s="240"/>
      <c r="K935" s="241">
        <f>ROUND(E935*J935,2)</f>
        <v>0</v>
      </c>
      <c r="L935" s="241">
        <v>15</v>
      </c>
      <c r="M935" s="241">
        <f>G935*(1+L935/100)</f>
        <v>0</v>
      </c>
      <c r="N935" s="239">
        <v>0</v>
      </c>
      <c r="O935" s="239">
        <f>ROUND(E935*N935,2)</f>
        <v>0</v>
      </c>
      <c r="P935" s="239">
        <v>0</v>
      </c>
      <c r="Q935" s="239">
        <f>ROUND(E935*P935,2)</f>
        <v>0</v>
      </c>
      <c r="R935" s="241"/>
      <c r="S935" s="241" t="s">
        <v>253</v>
      </c>
      <c r="T935" s="242" t="s">
        <v>207</v>
      </c>
      <c r="U935" s="224">
        <v>0</v>
      </c>
      <c r="V935" s="224">
        <f>ROUND(E935*U935,2)</f>
        <v>0</v>
      </c>
      <c r="W935" s="224"/>
      <c r="X935" s="224" t="s">
        <v>263</v>
      </c>
      <c r="Y935" s="224" t="s">
        <v>209</v>
      </c>
      <c r="Z935" s="214"/>
      <c r="AA935" s="214"/>
      <c r="AB935" s="214"/>
      <c r="AC935" s="214"/>
      <c r="AD935" s="214"/>
      <c r="AE935" s="214"/>
      <c r="AF935" s="214"/>
      <c r="AG935" s="214" t="s">
        <v>264</v>
      </c>
      <c r="AH935" s="214"/>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outlineLevel="2" x14ac:dyDescent="0.2">
      <c r="A936" s="221"/>
      <c r="B936" s="222"/>
      <c r="C936" s="255" t="s">
        <v>1320</v>
      </c>
      <c r="D936" s="243"/>
      <c r="E936" s="243"/>
      <c r="F936" s="243"/>
      <c r="G936" s="243"/>
      <c r="H936" s="224"/>
      <c r="I936" s="224"/>
      <c r="J936" s="224"/>
      <c r="K936" s="224"/>
      <c r="L936" s="224"/>
      <c r="M936" s="224"/>
      <c r="N936" s="223"/>
      <c r="O936" s="223"/>
      <c r="P936" s="223"/>
      <c r="Q936" s="223"/>
      <c r="R936" s="224"/>
      <c r="S936" s="224"/>
      <c r="T936" s="224"/>
      <c r="U936" s="224"/>
      <c r="V936" s="224"/>
      <c r="W936" s="224"/>
      <c r="X936" s="224"/>
      <c r="Y936" s="224"/>
      <c r="Z936" s="214"/>
      <c r="AA936" s="214"/>
      <c r="AB936" s="214"/>
      <c r="AC936" s="214"/>
      <c r="AD936" s="214"/>
      <c r="AE936" s="214"/>
      <c r="AF936" s="214"/>
      <c r="AG936" s="214" t="s">
        <v>212</v>
      </c>
      <c r="AH936" s="214"/>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3" x14ac:dyDescent="0.2">
      <c r="A937" s="221"/>
      <c r="B937" s="222"/>
      <c r="C937" s="257" t="s">
        <v>1314</v>
      </c>
      <c r="D937" s="252"/>
      <c r="E937" s="252"/>
      <c r="F937" s="252"/>
      <c r="G937" s="252"/>
      <c r="H937" s="224"/>
      <c r="I937" s="224"/>
      <c r="J937" s="224"/>
      <c r="K937" s="224"/>
      <c r="L937" s="224"/>
      <c r="M937" s="224"/>
      <c r="N937" s="223"/>
      <c r="O937" s="223"/>
      <c r="P937" s="223"/>
      <c r="Q937" s="223"/>
      <c r="R937" s="224"/>
      <c r="S937" s="224"/>
      <c r="T937" s="224"/>
      <c r="U937" s="224"/>
      <c r="V937" s="224"/>
      <c r="W937" s="224"/>
      <c r="X937" s="224"/>
      <c r="Y937" s="224"/>
      <c r="Z937" s="214"/>
      <c r="AA937" s="214"/>
      <c r="AB937" s="214"/>
      <c r="AC937" s="214"/>
      <c r="AD937" s="214"/>
      <c r="AE937" s="214"/>
      <c r="AF937" s="214"/>
      <c r="AG937" s="214" t="s">
        <v>212</v>
      </c>
      <c r="AH937" s="214"/>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2" x14ac:dyDescent="0.2">
      <c r="A938" s="221"/>
      <c r="B938" s="222"/>
      <c r="C938" s="266" t="s">
        <v>1315</v>
      </c>
      <c r="D938" s="262"/>
      <c r="E938" s="263"/>
      <c r="F938" s="224"/>
      <c r="G938" s="224"/>
      <c r="H938" s="224"/>
      <c r="I938" s="224"/>
      <c r="J938" s="224"/>
      <c r="K938" s="224"/>
      <c r="L938" s="224"/>
      <c r="M938" s="224"/>
      <c r="N938" s="223"/>
      <c r="O938" s="223"/>
      <c r="P938" s="223"/>
      <c r="Q938" s="223"/>
      <c r="R938" s="224"/>
      <c r="S938" s="224"/>
      <c r="T938" s="224"/>
      <c r="U938" s="224"/>
      <c r="V938" s="224"/>
      <c r="W938" s="224"/>
      <c r="X938" s="224"/>
      <c r="Y938" s="224"/>
      <c r="Z938" s="214"/>
      <c r="AA938" s="214"/>
      <c r="AB938" s="214"/>
      <c r="AC938" s="214"/>
      <c r="AD938" s="214"/>
      <c r="AE938" s="214"/>
      <c r="AF938" s="214"/>
      <c r="AG938" s="214" t="s">
        <v>268</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66" t="s">
        <v>672</v>
      </c>
      <c r="D939" s="262"/>
      <c r="E939" s="263">
        <v>1</v>
      </c>
      <c r="F939" s="224"/>
      <c r="G939" s="224"/>
      <c r="H939" s="224"/>
      <c r="I939" s="224"/>
      <c r="J939" s="224"/>
      <c r="K939" s="224"/>
      <c r="L939" s="224"/>
      <c r="M939" s="224"/>
      <c r="N939" s="223"/>
      <c r="O939" s="223"/>
      <c r="P939" s="223"/>
      <c r="Q939" s="223"/>
      <c r="R939" s="224"/>
      <c r="S939" s="224"/>
      <c r="T939" s="224"/>
      <c r="U939" s="224"/>
      <c r="V939" s="224"/>
      <c r="W939" s="224"/>
      <c r="X939" s="224"/>
      <c r="Y939" s="224"/>
      <c r="Z939" s="214"/>
      <c r="AA939" s="214"/>
      <c r="AB939" s="214"/>
      <c r="AC939" s="214"/>
      <c r="AD939" s="214"/>
      <c r="AE939" s="214"/>
      <c r="AF939" s="214"/>
      <c r="AG939" s="214" t="s">
        <v>268</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ht="22.5" outlineLevel="1" x14ac:dyDescent="0.2">
      <c r="A940" s="236">
        <v>153</v>
      </c>
      <c r="B940" s="237" t="s">
        <v>1404</v>
      </c>
      <c r="C940" s="254" t="s">
        <v>1405</v>
      </c>
      <c r="D940" s="238" t="s">
        <v>354</v>
      </c>
      <c r="E940" s="239">
        <v>1</v>
      </c>
      <c r="F940" s="240"/>
      <c r="G940" s="241">
        <f>ROUND(E940*F940,2)</f>
        <v>0</v>
      </c>
      <c r="H940" s="240"/>
      <c r="I940" s="241">
        <f>ROUND(E940*H940,2)</f>
        <v>0</v>
      </c>
      <c r="J940" s="240"/>
      <c r="K940" s="241">
        <f>ROUND(E940*J940,2)</f>
        <v>0</v>
      </c>
      <c r="L940" s="241">
        <v>15</v>
      </c>
      <c r="M940" s="241">
        <f>G940*(1+L940/100)</f>
        <v>0</v>
      </c>
      <c r="N940" s="239">
        <v>0</v>
      </c>
      <c r="O940" s="239">
        <f>ROUND(E940*N940,2)</f>
        <v>0</v>
      </c>
      <c r="P940" s="239">
        <v>0</v>
      </c>
      <c r="Q940" s="239">
        <f>ROUND(E940*P940,2)</f>
        <v>0</v>
      </c>
      <c r="R940" s="241"/>
      <c r="S940" s="241" t="s">
        <v>253</v>
      </c>
      <c r="T940" s="242" t="s">
        <v>207</v>
      </c>
      <c r="U940" s="224">
        <v>0</v>
      </c>
      <c r="V940" s="224">
        <f>ROUND(E940*U940,2)</f>
        <v>0</v>
      </c>
      <c r="W940" s="224"/>
      <c r="X940" s="224" t="s">
        <v>263</v>
      </c>
      <c r="Y940" s="224" t="s">
        <v>209</v>
      </c>
      <c r="Z940" s="214"/>
      <c r="AA940" s="214"/>
      <c r="AB940" s="214"/>
      <c r="AC940" s="214"/>
      <c r="AD940" s="214"/>
      <c r="AE940" s="214"/>
      <c r="AF940" s="214"/>
      <c r="AG940" s="214" t="s">
        <v>264</v>
      </c>
      <c r="AH940" s="214"/>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2" x14ac:dyDescent="0.2">
      <c r="A941" s="221"/>
      <c r="B941" s="222"/>
      <c r="C941" s="255" t="s">
        <v>1320</v>
      </c>
      <c r="D941" s="243"/>
      <c r="E941" s="243"/>
      <c r="F941" s="243"/>
      <c r="G941" s="243"/>
      <c r="H941" s="224"/>
      <c r="I941" s="224"/>
      <c r="J941" s="224"/>
      <c r="K941" s="224"/>
      <c r="L941" s="224"/>
      <c r="M941" s="224"/>
      <c r="N941" s="223"/>
      <c r="O941" s="223"/>
      <c r="P941" s="223"/>
      <c r="Q941" s="223"/>
      <c r="R941" s="224"/>
      <c r="S941" s="224"/>
      <c r="T941" s="224"/>
      <c r="U941" s="224"/>
      <c r="V941" s="224"/>
      <c r="W941" s="224"/>
      <c r="X941" s="224"/>
      <c r="Y941" s="224"/>
      <c r="Z941" s="214"/>
      <c r="AA941" s="214"/>
      <c r="AB941" s="214"/>
      <c r="AC941" s="214"/>
      <c r="AD941" s="214"/>
      <c r="AE941" s="214"/>
      <c r="AF941" s="214"/>
      <c r="AG941" s="214" t="s">
        <v>212</v>
      </c>
      <c r="AH941" s="214"/>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3" x14ac:dyDescent="0.2">
      <c r="A942" s="221"/>
      <c r="B942" s="222"/>
      <c r="C942" s="257" t="s">
        <v>1314</v>
      </c>
      <c r="D942" s="252"/>
      <c r="E942" s="252"/>
      <c r="F942" s="252"/>
      <c r="G942" s="252"/>
      <c r="H942" s="224"/>
      <c r="I942" s="224"/>
      <c r="J942" s="224"/>
      <c r="K942" s="224"/>
      <c r="L942" s="224"/>
      <c r="M942" s="224"/>
      <c r="N942" s="223"/>
      <c r="O942" s="223"/>
      <c r="P942" s="223"/>
      <c r="Q942" s="223"/>
      <c r="R942" s="224"/>
      <c r="S942" s="224"/>
      <c r="T942" s="224"/>
      <c r="U942" s="224"/>
      <c r="V942" s="224"/>
      <c r="W942" s="224"/>
      <c r="X942" s="224"/>
      <c r="Y942" s="224"/>
      <c r="Z942" s="214"/>
      <c r="AA942" s="214"/>
      <c r="AB942" s="214"/>
      <c r="AC942" s="214"/>
      <c r="AD942" s="214"/>
      <c r="AE942" s="214"/>
      <c r="AF942" s="214"/>
      <c r="AG942" s="214" t="s">
        <v>212</v>
      </c>
      <c r="AH942" s="214"/>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2" x14ac:dyDescent="0.2">
      <c r="A943" s="221"/>
      <c r="B943" s="222"/>
      <c r="C943" s="266" t="s">
        <v>1315</v>
      </c>
      <c r="D943" s="262"/>
      <c r="E943" s="263"/>
      <c r="F943" s="224"/>
      <c r="G943" s="224"/>
      <c r="H943" s="224"/>
      <c r="I943" s="224"/>
      <c r="J943" s="224"/>
      <c r="K943" s="224"/>
      <c r="L943" s="224"/>
      <c r="M943" s="224"/>
      <c r="N943" s="223"/>
      <c r="O943" s="223"/>
      <c r="P943" s="223"/>
      <c r="Q943" s="223"/>
      <c r="R943" s="224"/>
      <c r="S943" s="224"/>
      <c r="T943" s="224"/>
      <c r="U943" s="224"/>
      <c r="V943" s="224"/>
      <c r="W943" s="224"/>
      <c r="X943" s="224"/>
      <c r="Y943" s="224"/>
      <c r="Z943" s="214"/>
      <c r="AA943" s="214"/>
      <c r="AB943" s="214"/>
      <c r="AC943" s="214"/>
      <c r="AD943" s="214"/>
      <c r="AE943" s="214"/>
      <c r="AF943" s="214"/>
      <c r="AG943" s="214" t="s">
        <v>268</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66" t="s">
        <v>672</v>
      </c>
      <c r="D944" s="262"/>
      <c r="E944" s="263">
        <v>1</v>
      </c>
      <c r="F944" s="224"/>
      <c r="G944" s="224"/>
      <c r="H944" s="224"/>
      <c r="I944" s="224"/>
      <c r="J944" s="224"/>
      <c r="K944" s="224"/>
      <c r="L944" s="224"/>
      <c r="M944" s="224"/>
      <c r="N944" s="223"/>
      <c r="O944" s="223"/>
      <c r="P944" s="223"/>
      <c r="Q944" s="223"/>
      <c r="R944" s="224"/>
      <c r="S944" s="224"/>
      <c r="T944" s="224"/>
      <c r="U944" s="224"/>
      <c r="V944" s="224"/>
      <c r="W944" s="224"/>
      <c r="X944" s="224"/>
      <c r="Y944" s="224"/>
      <c r="Z944" s="214"/>
      <c r="AA944" s="214"/>
      <c r="AB944" s="214"/>
      <c r="AC944" s="214"/>
      <c r="AD944" s="214"/>
      <c r="AE944" s="214"/>
      <c r="AF944" s="214"/>
      <c r="AG944" s="214" t="s">
        <v>268</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ht="22.5" outlineLevel="1" x14ac:dyDescent="0.2">
      <c r="A945" s="236">
        <v>154</v>
      </c>
      <c r="B945" s="237" t="s">
        <v>1406</v>
      </c>
      <c r="C945" s="254" t="s">
        <v>1407</v>
      </c>
      <c r="D945" s="238" t="s">
        <v>354</v>
      </c>
      <c r="E945" s="239">
        <v>1</v>
      </c>
      <c r="F945" s="240"/>
      <c r="G945" s="241">
        <f>ROUND(E945*F945,2)</f>
        <v>0</v>
      </c>
      <c r="H945" s="240"/>
      <c r="I945" s="241">
        <f>ROUND(E945*H945,2)</f>
        <v>0</v>
      </c>
      <c r="J945" s="240"/>
      <c r="K945" s="241">
        <f>ROUND(E945*J945,2)</f>
        <v>0</v>
      </c>
      <c r="L945" s="241">
        <v>15</v>
      </c>
      <c r="M945" s="241">
        <f>G945*(1+L945/100)</f>
        <v>0</v>
      </c>
      <c r="N945" s="239">
        <v>0</v>
      </c>
      <c r="O945" s="239">
        <f>ROUND(E945*N945,2)</f>
        <v>0</v>
      </c>
      <c r="P945" s="239">
        <v>0</v>
      </c>
      <c r="Q945" s="239">
        <f>ROUND(E945*P945,2)</f>
        <v>0</v>
      </c>
      <c r="R945" s="241"/>
      <c r="S945" s="241" t="s">
        <v>253</v>
      </c>
      <c r="T945" s="242" t="s">
        <v>207</v>
      </c>
      <c r="U945" s="224">
        <v>0</v>
      </c>
      <c r="V945" s="224">
        <f>ROUND(E945*U945,2)</f>
        <v>0</v>
      </c>
      <c r="W945" s="224"/>
      <c r="X945" s="224" t="s">
        <v>263</v>
      </c>
      <c r="Y945" s="224" t="s">
        <v>209</v>
      </c>
      <c r="Z945" s="214"/>
      <c r="AA945" s="214"/>
      <c r="AB945" s="214"/>
      <c r="AC945" s="214"/>
      <c r="AD945" s="214"/>
      <c r="AE945" s="214"/>
      <c r="AF945" s="214"/>
      <c r="AG945" s="214" t="s">
        <v>264</v>
      </c>
      <c r="AH945" s="214"/>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2" x14ac:dyDescent="0.2">
      <c r="A946" s="221"/>
      <c r="B946" s="222"/>
      <c r="C946" s="255" t="s">
        <v>1320</v>
      </c>
      <c r="D946" s="243"/>
      <c r="E946" s="243"/>
      <c r="F946" s="243"/>
      <c r="G946" s="243"/>
      <c r="H946" s="224"/>
      <c r="I946" s="224"/>
      <c r="J946" s="224"/>
      <c r="K946" s="224"/>
      <c r="L946" s="224"/>
      <c r="M946" s="224"/>
      <c r="N946" s="223"/>
      <c r="O946" s="223"/>
      <c r="P946" s="223"/>
      <c r="Q946" s="223"/>
      <c r="R946" s="224"/>
      <c r="S946" s="224"/>
      <c r="T946" s="224"/>
      <c r="U946" s="224"/>
      <c r="V946" s="224"/>
      <c r="W946" s="224"/>
      <c r="X946" s="224"/>
      <c r="Y946" s="224"/>
      <c r="Z946" s="214"/>
      <c r="AA946" s="214"/>
      <c r="AB946" s="214"/>
      <c r="AC946" s="214"/>
      <c r="AD946" s="214"/>
      <c r="AE946" s="214"/>
      <c r="AF946" s="214"/>
      <c r="AG946" s="214" t="s">
        <v>212</v>
      </c>
      <c r="AH946" s="214"/>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3" x14ac:dyDescent="0.2">
      <c r="A947" s="221"/>
      <c r="B947" s="222"/>
      <c r="C947" s="257" t="s">
        <v>1314</v>
      </c>
      <c r="D947" s="252"/>
      <c r="E947" s="252"/>
      <c r="F947" s="252"/>
      <c r="G947" s="252"/>
      <c r="H947" s="224"/>
      <c r="I947" s="224"/>
      <c r="J947" s="224"/>
      <c r="K947" s="224"/>
      <c r="L947" s="224"/>
      <c r="M947" s="224"/>
      <c r="N947" s="223"/>
      <c r="O947" s="223"/>
      <c r="P947" s="223"/>
      <c r="Q947" s="223"/>
      <c r="R947" s="224"/>
      <c r="S947" s="224"/>
      <c r="T947" s="224"/>
      <c r="U947" s="224"/>
      <c r="V947" s="224"/>
      <c r="W947" s="224"/>
      <c r="X947" s="224"/>
      <c r="Y947" s="224"/>
      <c r="Z947" s="214"/>
      <c r="AA947" s="214"/>
      <c r="AB947" s="214"/>
      <c r="AC947" s="214"/>
      <c r="AD947" s="214"/>
      <c r="AE947" s="214"/>
      <c r="AF947" s="214"/>
      <c r="AG947" s="214" t="s">
        <v>212</v>
      </c>
      <c r="AH947" s="214"/>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2" x14ac:dyDescent="0.2">
      <c r="A948" s="221"/>
      <c r="B948" s="222"/>
      <c r="C948" s="266" t="s">
        <v>1315</v>
      </c>
      <c r="D948" s="262"/>
      <c r="E948" s="263"/>
      <c r="F948" s="224"/>
      <c r="G948" s="224"/>
      <c r="H948" s="224"/>
      <c r="I948" s="224"/>
      <c r="J948" s="224"/>
      <c r="K948" s="224"/>
      <c r="L948" s="224"/>
      <c r="M948" s="224"/>
      <c r="N948" s="223"/>
      <c r="O948" s="223"/>
      <c r="P948" s="223"/>
      <c r="Q948" s="223"/>
      <c r="R948" s="224"/>
      <c r="S948" s="224"/>
      <c r="T948" s="224"/>
      <c r="U948" s="224"/>
      <c r="V948" s="224"/>
      <c r="W948" s="224"/>
      <c r="X948" s="224"/>
      <c r="Y948" s="224"/>
      <c r="Z948" s="214"/>
      <c r="AA948" s="214"/>
      <c r="AB948" s="214"/>
      <c r="AC948" s="214"/>
      <c r="AD948" s="214"/>
      <c r="AE948" s="214"/>
      <c r="AF948" s="214"/>
      <c r="AG948" s="214" t="s">
        <v>268</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66" t="s">
        <v>672</v>
      </c>
      <c r="D949" s="262"/>
      <c r="E949" s="263">
        <v>1</v>
      </c>
      <c r="F949" s="224"/>
      <c r="G949" s="224"/>
      <c r="H949" s="224"/>
      <c r="I949" s="224"/>
      <c r="J949" s="224"/>
      <c r="K949" s="224"/>
      <c r="L949" s="224"/>
      <c r="M949" s="224"/>
      <c r="N949" s="223"/>
      <c r="O949" s="223"/>
      <c r="P949" s="223"/>
      <c r="Q949" s="223"/>
      <c r="R949" s="224"/>
      <c r="S949" s="224"/>
      <c r="T949" s="224"/>
      <c r="U949" s="224"/>
      <c r="V949" s="224"/>
      <c r="W949" s="224"/>
      <c r="X949" s="224"/>
      <c r="Y949" s="224"/>
      <c r="Z949" s="214"/>
      <c r="AA949" s="214"/>
      <c r="AB949" s="214"/>
      <c r="AC949" s="214"/>
      <c r="AD949" s="214"/>
      <c r="AE949" s="214"/>
      <c r="AF949" s="214"/>
      <c r="AG949" s="214" t="s">
        <v>268</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1" x14ac:dyDescent="0.2">
      <c r="A950" s="236">
        <v>155</v>
      </c>
      <c r="B950" s="237" t="s">
        <v>1408</v>
      </c>
      <c r="C950" s="254" t="s">
        <v>1409</v>
      </c>
      <c r="D950" s="238" t="s">
        <v>350</v>
      </c>
      <c r="E950" s="239">
        <v>32.869999999999997</v>
      </c>
      <c r="F950" s="240"/>
      <c r="G950" s="241">
        <f>ROUND(E950*F950,2)</f>
        <v>0</v>
      </c>
      <c r="H950" s="240"/>
      <c r="I950" s="241">
        <f>ROUND(E950*H950,2)</f>
        <v>0</v>
      </c>
      <c r="J950" s="240"/>
      <c r="K950" s="241">
        <f>ROUND(E950*J950,2)</f>
        <v>0</v>
      </c>
      <c r="L950" s="241">
        <v>15</v>
      </c>
      <c r="M950" s="241">
        <f>G950*(1+L950/100)</f>
        <v>0</v>
      </c>
      <c r="N950" s="239">
        <v>0</v>
      </c>
      <c r="O950" s="239">
        <f>ROUND(E950*N950,2)</f>
        <v>0</v>
      </c>
      <c r="P950" s="239">
        <v>0</v>
      </c>
      <c r="Q950" s="239">
        <f>ROUND(E950*P950,2)</f>
        <v>0</v>
      </c>
      <c r="R950" s="241"/>
      <c r="S950" s="241" t="s">
        <v>253</v>
      </c>
      <c r="T950" s="242" t="s">
        <v>207</v>
      </c>
      <c r="U950" s="224">
        <v>0</v>
      </c>
      <c r="V950" s="224">
        <f>ROUND(E950*U950,2)</f>
        <v>0</v>
      </c>
      <c r="W950" s="224"/>
      <c r="X950" s="224" t="s">
        <v>263</v>
      </c>
      <c r="Y950" s="224" t="s">
        <v>209</v>
      </c>
      <c r="Z950" s="214"/>
      <c r="AA950" s="214"/>
      <c r="AB950" s="214"/>
      <c r="AC950" s="214"/>
      <c r="AD950" s="214"/>
      <c r="AE950" s="214"/>
      <c r="AF950" s="214"/>
      <c r="AG950" s="214" t="s">
        <v>264</v>
      </c>
      <c r="AH950" s="214"/>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2" x14ac:dyDescent="0.2">
      <c r="A951" s="221"/>
      <c r="B951" s="222"/>
      <c r="C951" s="255" t="s">
        <v>1320</v>
      </c>
      <c r="D951" s="243"/>
      <c r="E951" s="243"/>
      <c r="F951" s="243"/>
      <c r="G951" s="243"/>
      <c r="H951" s="224"/>
      <c r="I951" s="224"/>
      <c r="J951" s="224"/>
      <c r="K951" s="224"/>
      <c r="L951" s="224"/>
      <c r="M951" s="224"/>
      <c r="N951" s="223"/>
      <c r="O951" s="223"/>
      <c r="P951" s="223"/>
      <c r="Q951" s="223"/>
      <c r="R951" s="224"/>
      <c r="S951" s="224"/>
      <c r="T951" s="224"/>
      <c r="U951" s="224"/>
      <c r="V951" s="224"/>
      <c r="W951" s="224"/>
      <c r="X951" s="224"/>
      <c r="Y951" s="224"/>
      <c r="Z951" s="214"/>
      <c r="AA951" s="214"/>
      <c r="AB951" s="214"/>
      <c r="AC951" s="214"/>
      <c r="AD951" s="214"/>
      <c r="AE951" s="214"/>
      <c r="AF951" s="214"/>
      <c r="AG951" s="214" t="s">
        <v>212</v>
      </c>
      <c r="AH951" s="214"/>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3" x14ac:dyDescent="0.2">
      <c r="A952" s="221"/>
      <c r="B952" s="222"/>
      <c r="C952" s="257" t="s">
        <v>1314</v>
      </c>
      <c r="D952" s="252"/>
      <c r="E952" s="252"/>
      <c r="F952" s="252"/>
      <c r="G952" s="252"/>
      <c r="H952" s="224"/>
      <c r="I952" s="224"/>
      <c r="J952" s="224"/>
      <c r="K952" s="224"/>
      <c r="L952" s="224"/>
      <c r="M952" s="224"/>
      <c r="N952" s="223"/>
      <c r="O952" s="223"/>
      <c r="P952" s="223"/>
      <c r="Q952" s="223"/>
      <c r="R952" s="224"/>
      <c r="S952" s="224"/>
      <c r="T952" s="224"/>
      <c r="U952" s="224"/>
      <c r="V952" s="224"/>
      <c r="W952" s="224"/>
      <c r="X952" s="224"/>
      <c r="Y952" s="224"/>
      <c r="Z952" s="214"/>
      <c r="AA952" s="214"/>
      <c r="AB952" s="214"/>
      <c r="AC952" s="214"/>
      <c r="AD952" s="214"/>
      <c r="AE952" s="214"/>
      <c r="AF952" s="214"/>
      <c r="AG952" s="214" t="s">
        <v>212</v>
      </c>
      <c r="AH952" s="214"/>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2" x14ac:dyDescent="0.2">
      <c r="A953" s="221"/>
      <c r="B953" s="222"/>
      <c r="C953" s="266" t="s">
        <v>1315</v>
      </c>
      <c r="D953" s="262"/>
      <c r="E953" s="263"/>
      <c r="F953" s="224"/>
      <c r="G953" s="224"/>
      <c r="H953" s="224"/>
      <c r="I953" s="224"/>
      <c r="J953" s="224"/>
      <c r="K953" s="224"/>
      <c r="L953" s="224"/>
      <c r="M953" s="224"/>
      <c r="N953" s="223"/>
      <c r="O953" s="223"/>
      <c r="P953" s="223"/>
      <c r="Q953" s="223"/>
      <c r="R953" s="224"/>
      <c r="S953" s="224"/>
      <c r="T953" s="224"/>
      <c r="U953" s="224"/>
      <c r="V953" s="224"/>
      <c r="W953" s="224"/>
      <c r="X953" s="224"/>
      <c r="Y953" s="224"/>
      <c r="Z953" s="214"/>
      <c r="AA953" s="214"/>
      <c r="AB953" s="214"/>
      <c r="AC953" s="214"/>
      <c r="AD953" s="214"/>
      <c r="AE953" s="214"/>
      <c r="AF953" s="214"/>
      <c r="AG953" s="214" t="s">
        <v>268</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66" t="s">
        <v>1410</v>
      </c>
      <c r="D954" s="262"/>
      <c r="E954" s="263">
        <v>32.869999999999997</v>
      </c>
      <c r="F954" s="224"/>
      <c r="G954" s="224"/>
      <c r="H954" s="224"/>
      <c r="I954" s="224"/>
      <c r="J954" s="224"/>
      <c r="K954" s="224"/>
      <c r="L954" s="224"/>
      <c r="M954" s="224"/>
      <c r="N954" s="223"/>
      <c r="O954" s="223"/>
      <c r="P954" s="223"/>
      <c r="Q954" s="223"/>
      <c r="R954" s="224"/>
      <c r="S954" s="224"/>
      <c r="T954" s="224"/>
      <c r="U954" s="224"/>
      <c r="V954" s="224"/>
      <c r="W954" s="224"/>
      <c r="X954" s="224"/>
      <c r="Y954" s="224"/>
      <c r="Z954" s="214"/>
      <c r="AA954" s="214"/>
      <c r="AB954" s="214"/>
      <c r="AC954" s="214"/>
      <c r="AD954" s="214"/>
      <c r="AE954" s="214"/>
      <c r="AF954" s="214"/>
      <c r="AG954" s="214" t="s">
        <v>268</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ht="22.5" outlineLevel="1" x14ac:dyDescent="0.2">
      <c r="A955" s="236">
        <v>156</v>
      </c>
      <c r="B955" s="237" t="s">
        <v>1411</v>
      </c>
      <c r="C955" s="254" t="s">
        <v>1412</v>
      </c>
      <c r="D955" s="238" t="s">
        <v>350</v>
      </c>
      <c r="E955" s="239">
        <v>2.89</v>
      </c>
      <c r="F955" s="240"/>
      <c r="G955" s="241">
        <f>ROUND(E955*F955,2)</f>
        <v>0</v>
      </c>
      <c r="H955" s="240"/>
      <c r="I955" s="241">
        <f>ROUND(E955*H955,2)</f>
        <v>0</v>
      </c>
      <c r="J955" s="240"/>
      <c r="K955" s="241">
        <f>ROUND(E955*J955,2)</f>
        <v>0</v>
      </c>
      <c r="L955" s="241">
        <v>15</v>
      </c>
      <c r="M955" s="241">
        <f>G955*(1+L955/100)</f>
        <v>0</v>
      </c>
      <c r="N955" s="239">
        <v>0</v>
      </c>
      <c r="O955" s="239">
        <f>ROUND(E955*N955,2)</f>
        <v>0</v>
      </c>
      <c r="P955" s="239">
        <v>0</v>
      </c>
      <c r="Q955" s="239">
        <f>ROUND(E955*P955,2)</f>
        <v>0</v>
      </c>
      <c r="R955" s="241"/>
      <c r="S955" s="241" t="s">
        <v>253</v>
      </c>
      <c r="T955" s="242" t="s">
        <v>207</v>
      </c>
      <c r="U955" s="224">
        <v>0</v>
      </c>
      <c r="V955" s="224">
        <f>ROUND(E955*U955,2)</f>
        <v>0</v>
      </c>
      <c r="W955" s="224"/>
      <c r="X955" s="224" t="s">
        <v>263</v>
      </c>
      <c r="Y955" s="224" t="s">
        <v>209</v>
      </c>
      <c r="Z955" s="214"/>
      <c r="AA955" s="214"/>
      <c r="AB955" s="214"/>
      <c r="AC955" s="214"/>
      <c r="AD955" s="214"/>
      <c r="AE955" s="214"/>
      <c r="AF955" s="214"/>
      <c r="AG955" s="214" t="s">
        <v>264</v>
      </c>
      <c r="AH955" s="214"/>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2" x14ac:dyDescent="0.2">
      <c r="A956" s="221"/>
      <c r="B956" s="222"/>
      <c r="C956" s="255" t="s">
        <v>1320</v>
      </c>
      <c r="D956" s="243"/>
      <c r="E956" s="243"/>
      <c r="F956" s="243"/>
      <c r="G956" s="243"/>
      <c r="H956" s="224"/>
      <c r="I956" s="224"/>
      <c r="J956" s="224"/>
      <c r="K956" s="224"/>
      <c r="L956" s="224"/>
      <c r="M956" s="224"/>
      <c r="N956" s="223"/>
      <c r="O956" s="223"/>
      <c r="P956" s="223"/>
      <c r="Q956" s="223"/>
      <c r="R956" s="224"/>
      <c r="S956" s="224"/>
      <c r="T956" s="224"/>
      <c r="U956" s="224"/>
      <c r="V956" s="224"/>
      <c r="W956" s="224"/>
      <c r="X956" s="224"/>
      <c r="Y956" s="224"/>
      <c r="Z956" s="214"/>
      <c r="AA956" s="214"/>
      <c r="AB956" s="214"/>
      <c r="AC956" s="214"/>
      <c r="AD956" s="214"/>
      <c r="AE956" s="214"/>
      <c r="AF956" s="214"/>
      <c r="AG956" s="214" t="s">
        <v>212</v>
      </c>
      <c r="AH956" s="214"/>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3" x14ac:dyDescent="0.2">
      <c r="A957" s="221"/>
      <c r="B957" s="222"/>
      <c r="C957" s="257" t="s">
        <v>1314</v>
      </c>
      <c r="D957" s="252"/>
      <c r="E957" s="252"/>
      <c r="F957" s="252"/>
      <c r="G957" s="252"/>
      <c r="H957" s="224"/>
      <c r="I957" s="224"/>
      <c r="J957" s="224"/>
      <c r="K957" s="224"/>
      <c r="L957" s="224"/>
      <c r="M957" s="224"/>
      <c r="N957" s="223"/>
      <c r="O957" s="223"/>
      <c r="P957" s="223"/>
      <c r="Q957" s="223"/>
      <c r="R957" s="224"/>
      <c r="S957" s="224"/>
      <c r="T957" s="224"/>
      <c r="U957" s="224"/>
      <c r="V957" s="224"/>
      <c r="W957" s="224"/>
      <c r="X957" s="224"/>
      <c r="Y957" s="224"/>
      <c r="Z957" s="214"/>
      <c r="AA957" s="214"/>
      <c r="AB957" s="214"/>
      <c r="AC957" s="214"/>
      <c r="AD957" s="214"/>
      <c r="AE957" s="214"/>
      <c r="AF957" s="214"/>
      <c r="AG957" s="214" t="s">
        <v>212</v>
      </c>
      <c r="AH957" s="214"/>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2" x14ac:dyDescent="0.2">
      <c r="A958" s="221"/>
      <c r="B958" s="222"/>
      <c r="C958" s="266" t="s">
        <v>1315</v>
      </c>
      <c r="D958" s="262"/>
      <c r="E958" s="263"/>
      <c r="F958" s="224"/>
      <c r="G958" s="224"/>
      <c r="H958" s="224"/>
      <c r="I958" s="224"/>
      <c r="J958" s="224"/>
      <c r="K958" s="224"/>
      <c r="L958" s="224"/>
      <c r="M958" s="224"/>
      <c r="N958" s="223"/>
      <c r="O958" s="223"/>
      <c r="P958" s="223"/>
      <c r="Q958" s="223"/>
      <c r="R958" s="224"/>
      <c r="S958" s="224"/>
      <c r="T958" s="224"/>
      <c r="U958" s="224"/>
      <c r="V958" s="224"/>
      <c r="W958" s="224"/>
      <c r="X958" s="224"/>
      <c r="Y958" s="224"/>
      <c r="Z958" s="214"/>
      <c r="AA958" s="214"/>
      <c r="AB958" s="214"/>
      <c r="AC958" s="214"/>
      <c r="AD958" s="214"/>
      <c r="AE958" s="214"/>
      <c r="AF958" s="214"/>
      <c r="AG958" s="214" t="s">
        <v>268</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3" x14ac:dyDescent="0.2">
      <c r="A959" s="221"/>
      <c r="B959" s="222"/>
      <c r="C959" s="266" t="s">
        <v>1413</v>
      </c>
      <c r="D959" s="262"/>
      <c r="E959" s="263">
        <v>2.89</v>
      </c>
      <c r="F959" s="224"/>
      <c r="G959" s="224"/>
      <c r="H959" s="224"/>
      <c r="I959" s="224"/>
      <c r="J959" s="224"/>
      <c r="K959" s="224"/>
      <c r="L959" s="224"/>
      <c r="M959" s="224"/>
      <c r="N959" s="223"/>
      <c r="O959" s="223"/>
      <c r="P959" s="223"/>
      <c r="Q959" s="223"/>
      <c r="R959" s="224"/>
      <c r="S959" s="224"/>
      <c r="T959" s="224"/>
      <c r="U959" s="224"/>
      <c r="V959" s="224"/>
      <c r="W959" s="224"/>
      <c r="X959" s="224"/>
      <c r="Y959" s="224"/>
      <c r="Z959" s="214"/>
      <c r="AA959" s="214"/>
      <c r="AB959" s="214"/>
      <c r="AC959" s="214"/>
      <c r="AD959" s="214"/>
      <c r="AE959" s="214"/>
      <c r="AF959" s="214"/>
      <c r="AG959" s="214" t="s">
        <v>268</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ht="22.5" outlineLevel="1" x14ac:dyDescent="0.2">
      <c r="A960" s="236">
        <v>157</v>
      </c>
      <c r="B960" s="237" t="s">
        <v>1414</v>
      </c>
      <c r="C960" s="254" t="s">
        <v>1415</v>
      </c>
      <c r="D960" s="238" t="s">
        <v>350</v>
      </c>
      <c r="E960" s="239">
        <v>2.41</v>
      </c>
      <c r="F960" s="240"/>
      <c r="G960" s="241">
        <f>ROUND(E960*F960,2)</f>
        <v>0</v>
      </c>
      <c r="H960" s="240"/>
      <c r="I960" s="241">
        <f>ROUND(E960*H960,2)</f>
        <v>0</v>
      </c>
      <c r="J960" s="240"/>
      <c r="K960" s="241">
        <f>ROUND(E960*J960,2)</f>
        <v>0</v>
      </c>
      <c r="L960" s="241">
        <v>15</v>
      </c>
      <c r="M960" s="241">
        <f>G960*(1+L960/100)</f>
        <v>0</v>
      </c>
      <c r="N960" s="239">
        <v>0</v>
      </c>
      <c r="O960" s="239">
        <f>ROUND(E960*N960,2)</f>
        <v>0</v>
      </c>
      <c r="P960" s="239">
        <v>0</v>
      </c>
      <c r="Q960" s="239">
        <f>ROUND(E960*P960,2)</f>
        <v>0</v>
      </c>
      <c r="R960" s="241"/>
      <c r="S960" s="241" t="s">
        <v>253</v>
      </c>
      <c r="T960" s="242" t="s">
        <v>207</v>
      </c>
      <c r="U960" s="224">
        <v>0</v>
      </c>
      <c r="V960" s="224">
        <f>ROUND(E960*U960,2)</f>
        <v>0</v>
      </c>
      <c r="W960" s="224"/>
      <c r="X960" s="224" t="s">
        <v>263</v>
      </c>
      <c r="Y960" s="224" t="s">
        <v>209</v>
      </c>
      <c r="Z960" s="214"/>
      <c r="AA960" s="214"/>
      <c r="AB960" s="214"/>
      <c r="AC960" s="214"/>
      <c r="AD960" s="214"/>
      <c r="AE960" s="214"/>
      <c r="AF960" s="214"/>
      <c r="AG960" s="214" t="s">
        <v>264</v>
      </c>
      <c r="AH960" s="214"/>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2" x14ac:dyDescent="0.2">
      <c r="A961" s="221"/>
      <c r="B961" s="222"/>
      <c r="C961" s="255" t="s">
        <v>1320</v>
      </c>
      <c r="D961" s="243"/>
      <c r="E961" s="243"/>
      <c r="F961" s="243"/>
      <c r="G961" s="243"/>
      <c r="H961" s="224"/>
      <c r="I961" s="224"/>
      <c r="J961" s="224"/>
      <c r="K961" s="224"/>
      <c r="L961" s="224"/>
      <c r="M961" s="224"/>
      <c r="N961" s="223"/>
      <c r="O961" s="223"/>
      <c r="P961" s="223"/>
      <c r="Q961" s="223"/>
      <c r="R961" s="224"/>
      <c r="S961" s="224"/>
      <c r="T961" s="224"/>
      <c r="U961" s="224"/>
      <c r="V961" s="224"/>
      <c r="W961" s="224"/>
      <c r="X961" s="224"/>
      <c r="Y961" s="224"/>
      <c r="Z961" s="214"/>
      <c r="AA961" s="214"/>
      <c r="AB961" s="214"/>
      <c r="AC961" s="214"/>
      <c r="AD961" s="214"/>
      <c r="AE961" s="214"/>
      <c r="AF961" s="214"/>
      <c r="AG961" s="214" t="s">
        <v>212</v>
      </c>
      <c r="AH961" s="214"/>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3" x14ac:dyDescent="0.2">
      <c r="A962" s="221"/>
      <c r="B962" s="222"/>
      <c r="C962" s="257" t="s">
        <v>1314</v>
      </c>
      <c r="D962" s="252"/>
      <c r="E962" s="252"/>
      <c r="F962" s="252"/>
      <c r="G962" s="252"/>
      <c r="H962" s="224"/>
      <c r="I962" s="224"/>
      <c r="J962" s="224"/>
      <c r="K962" s="224"/>
      <c r="L962" s="224"/>
      <c r="M962" s="224"/>
      <c r="N962" s="223"/>
      <c r="O962" s="223"/>
      <c r="P962" s="223"/>
      <c r="Q962" s="223"/>
      <c r="R962" s="224"/>
      <c r="S962" s="224"/>
      <c r="T962" s="224"/>
      <c r="U962" s="224"/>
      <c r="V962" s="224"/>
      <c r="W962" s="224"/>
      <c r="X962" s="224"/>
      <c r="Y962" s="224"/>
      <c r="Z962" s="214"/>
      <c r="AA962" s="214"/>
      <c r="AB962" s="214"/>
      <c r="AC962" s="214"/>
      <c r="AD962" s="214"/>
      <c r="AE962" s="214"/>
      <c r="AF962" s="214"/>
      <c r="AG962" s="214" t="s">
        <v>212</v>
      </c>
      <c r="AH962" s="214"/>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2" x14ac:dyDescent="0.2">
      <c r="A963" s="221"/>
      <c r="B963" s="222"/>
      <c r="C963" s="266" t="s">
        <v>1315</v>
      </c>
      <c r="D963" s="262"/>
      <c r="E963" s="263"/>
      <c r="F963" s="224"/>
      <c r="G963" s="224"/>
      <c r="H963" s="224"/>
      <c r="I963" s="224"/>
      <c r="J963" s="224"/>
      <c r="K963" s="224"/>
      <c r="L963" s="224"/>
      <c r="M963" s="224"/>
      <c r="N963" s="223"/>
      <c r="O963" s="223"/>
      <c r="P963" s="223"/>
      <c r="Q963" s="223"/>
      <c r="R963" s="224"/>
      <c r="S963" s="224"/>
      <c r="T963" s="224"/>
      <c r="U963" s="224"/>
      <c r="V963" s="224"/>
      <c r="W963" s="224"/>
      <c r="X963" s="224"/>
      <c r="Y963" s="224"/>
      <c r="Z963" s="214"/>
      <c r="AA963" s="214"/>
      <c r="AB963" s="214"/>
      <c r="AC963" s="214"/>
      <c r="AD963" s="214"/>
      <c r="AE963" s="214"/>
      <c r="AF963" s="214"/>
      <c r="AG963" s="214" t="s">
        <v>268</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66" t="s">
        <v>1416</v>
      </c>
      <c r="D964" s="262"/>
      <c r="E964" s="263">
        <v>2.41</v>
      </c>
      <c r="F964" s="224"/>
      <c r="G964" s="224"/>
      <c r="H964" s="224"/>
      <c r="I964" s="224"/>
      <c r="J964" s="224"/>
      <c r="K964" s="224"/>
      <c r="L964" s="224"/>
      <c r="M964" s="224"/>
      <c r="N964" s="223"/>
      <c r="O964" s="223"/>
      <c r="P964" s="223"/>
      <c r="Q964" s="223"/>
      <c r="R964" s="224"/>
      <c r="S964" s="224"/>
      <c r="T964" s="224"/>
      <c r="U964" s="224"/>
      <c r="V964" s="224"/>
      <c r="W964" s="224"/>
      <c r="X964" s="224"/>
      <c r="Y964" s="224"/>
      <c r="Z964" s="214"/>
      <c r="AA964" s="214"/>
      <c r="AB964" s="214"/>
      <c r="AC964" s="214"/>
      <c r="AD964" s="214"/>
      <c r="AE964" s="214"/>
      <c r="AF964" s="214"/>
      <c r="AG964" s="214" t="s">
        <v>268</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ht="22.5" outlineLevel="1" x14ac:dyDescent="0.2">
      <c r="A965" s="236">
        <v>158</v>
      </c>
      <c r="B965" s="237" t="s">
        <v>1417</v>
      </c>
      <c r="C965" s="254" t="s">
        <v>1418</v>
      </c>
      <c r="D965" s="238" t="s">
        <v>354</v>
      </c>
      <c r="E965" s="239">
        <v>2</v>
      </c>
      <c r="F965" s="240"/>
      <c r="G965" s="241">
        <f>ROUND(E965*F965,2)</f>
        <v>0</v>
      </c>
      <c r="H965" s="240"/>
      <c r="I965" s="241">
        <f>ROUND(E965*H965,2)</f>
        <v>0</v>
      </c>
      <c r="J965" s="240"/>
      <c r="K965" s="241">
        <f>ROUND(E965*J965,2)</f>
        <v>0</v>
      </c>
      <c r="L965" s="241">
        <v>15</v>
      </c>
      <c r="M965" s="241">
        <f>G965*(1+L965/100)</f>
        <v>0</v>
      </c>
      <c r="N965" s="239">
        <v>0</v>
      </c>
      <c r="O965" s="239">
        <f>ROUND(E965*N965,2)</f>
        <v>0</v>
      </c>
      <c r="P965" s="239">
        <v>0</v>
      </c>
      <c r="Q965" s="239">
        <f>ROUND(E965*P965,2)</f>
        <v>0</v>
      </c>
      <c r="R965" s="241"/>
      <c r="S965" s="241" t="s">
        <v>253</v>
      </c>
      <c r="T965" s="242" t="s">
        <v>207</v>
      </c>
      <c r="U965" s="224">
        <v>0</v>
      </c>
      <c r="V965" s="224">
        <f>ROUND(E965*U965,2)</f>
        <v>0</v>
      </c>
      <c r="W965" s="224"/>
      <c r="X965" s="224" t="s">
        <v>263</v>
      </c>
      <c r="Y965" s="224" t="s">
        <v>209</v>
      </c>
      <c r="Z965" s="214"/>
      <c r="AA965" s="214"/>
      <c r="AB965" s="214"/>
      <c r="AC965" s="214"/>
      <c r="AD965" s="214"/>
      <c r="AE965" s="214"/>
      <c r="AF965" s="214"/>
      <c r="AG965" s="214" t="s">
        <v>264</v>
      </c>
      <c r="AH965" s="214"/>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2" x14ac:dyDescent="0.2">
      <c r="A966" s="221"/>
      <c r="B966" s="222"/>
      <c r="C966" s="255" t="s">
        <v>1313</v>
      </c>
      <c r="D966" s="243"/>
      <c r="E966" s="243"/>
      <c r="F966" s="243"/>
      <c r="G966" s="243"/>
      <c r="H966" s="224"/>
      <c r="I966" s="224"/>
      <c r="J966" s="224"/>
      <c r="K966" s="224"/>
      <c r="L966" s="224"/>
      <c r="M966" s="224"/>
      <c r="N966" s="223"/>
      <c r="O966" s="223"/>
      <c r="P966" s="223"/>
      <c r="Q966" s="223"/>
      <c r="R966" s="224"/>
      <c r="S966" s="224"/>
      <c r="T966" s="224"/>
      <c r="U966" s="224"/>
      <c r="V966" s="224"/>
      <c r="W966" s="224"/>
      <c r="X966" s="224"/>
      <c r="Y966" s="224"/>
      <c r="Z966" s="214"/>
      <c r="AA966" s="214"/>
      <c r="AB966" s="214"/>
      <c r="AC966" s="214"/>
      <c r="AD966" s="214"/>
      <c r="AE966" s="214"/>
      <c r="AF966" s="214"/>
      <c r="AG966" s="214" t="s">
        <v>212</v>
      </c>
      <c r="AH966" s="214"/>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3" x14ac:dyDescent="0.2">
      <c r="A967" s="221"/>
      <c r="B967" s="222"/>
      <c r="C967" s="257" t="s">
        <v>1314</v>
      </c>
      <c r="D967" s="252"/>
      <c r="E967" s="252"/>
      <c r="F967" s="252"/>
      <c r="G967" s="252"/>
      <c r="H967" s="224"/>
      <c r="I967" s="224"/>
      <c r="J967" s="224"/>
      <c r="K967" s="224"/>
      <c r="L967" s="224"/>
      <c r="M967" s="224"/>
      <c r="N967" s="223"/>
      <c r="O967" s="223"/>
      <c r="P967" s="223"/>
      <c r="Q967" s="223"/>
      <c r="R967" s="224"/>
      <c r="S967" s="224"/>
      <c r="T967" s="224"/>
      <c r="U967" s="224"/>
      <c r="V967" s="224"/>
      <c r="W967" s="224"/>
      <c r="X967" s="224"/>
      <c r="Y967" s="224"/>
      <c r="Z967" s="214"/>
      <c r="AA967" s="214"/>
      <c r="AB967" s="214"/>
      <c r="AC967" s="214"/>
      <c r="AD967" s="214"/>
      <c r="AE967" s="214"/>
      <c r="AF967" s="214"/>
      <c r="AG967" s="214" t="s">
        <v>212</v>
      </c>
      <c r="AH967" s="214"/>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2" x14ac:dyDescent="0.2">
      <c r="A968" s="221"/>
      <c r="B968" s="222"/>
      <c r="C968" s="266" t="s">
        <v>1315</v>
      </c>
      <c r="D968" s="262"/>
      <c r="E968" s="263"/>
      <c r="F968" s="224"/>
      <c r="G968" s="224"/>
      <c r="H968" s="224"/>
      <c r="I968" s="224"/>
      <c r="J968" s="224"/>
      <c r="K968" s="224"/>
      <c r="L968" s="224"/>
      <c r="M968" s="224"/>
      <c r="N968" s="223"/>
      <c r="O968" s="223"/>
      <c r="P968" s="223"/>
      <c r="Q968" s="223"/>
      <c r="R968" s="224"/>
      <c r="S968" s="224"/>
      <c r="T968" s="224"/>
      <c r="U968" s="224"/>
      <c r="V968" s="224"/>
      <c r="W968" s="224"/>
      <c r="X968" s="224"/>
      <c r="Y968" s="224"/>
      <c r="Z968" s="214"/>
      <c r="AA968" s="214"/>
      <c r="AB968" s="214"/>
      <c r="AC968" s="214"/>
      <c r="AD968" s="214"/>
      <c r="AE968" s="214"/>
      <c r="AF968" s="214"/>
      <c r="AG968" s="214" t="s">
        <v>268</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66" t="s">
        <v>1351</v>
      </c>
      <c r="D969" s="262"/>
      <c r="E969" s="263">
        <v>2</v>
      </c>
      <c r="F969" s="224"/>
      <c r="G969" s="224"/>
      <c r="H969" s="224"/>
      <c r="I969" s="224"/>
      <c r="J969" s="224"/>
      <c r="K969" s="224"/>
      <c r="L969" s="224"/>
      <c r="M969" s="224"/>
      <c r="N969" s="223"/>
      <c r="O969" s="223"/>
      <c r="P969" s="223"/>
      <c r="Q969" s="223"/>
      <c r="R969" s="224"/>
      <c r="S969" s="224"/>
      <c r="T969" s="224"/>
      <c r="U969" s="224"/>
      <c r="V969" s="224"/>
      <c r="W969" s="224"/>
      <c r="X969" s="224"/>
      <c r="Y969" s="224"/>
      <c r="Z969" s="214"/>
      <c r="AA969" s="214"/>
      <c r="AB969" s="214"/>
      <c r="AC969" s="214"/>
      <c r="AD969" s="214"/>
      <c r="AE969" s="214"/>
      <c r="AF969" s="214"/>
      <c r="AG969" s="214" t="s">
        <v>268</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ht="22.5" outlineLevel="1" x14ac:dyDescent="0.2">
      <c r="A970" s="236">
        <v>159</v>
      </c>
      <c r="B970" s="237" t="s">
        <v>1419</v>
      </c>
      <c r="C970" s="254" t="s">
        <v>1420</v>
      </c>
      <c r="D970" s="238" t="s">
        <v>354</v>
      </c>
      <c r="E970" s="239">
        <v>8</v>
      </c>
      <c r="F970" s="240"/>
      <c r="G970" s="241">
        <f>ROUND(E970*F970,2)</f>
        <v>0</v>
      </c>
      <c r="H970" s="240"/>
      <c r="I970" s="241">
        <f>ROUND(E970*H970,2)</f>
        <v>0</v>
      </c>
      <c r="J970" s="240"/>
      <c r="K970" s="241">
        <f>ROUND(E970*J970,2)</f>
        <v>0</v>
      </c>
      <c r="L970" s="241">
        <v>15</v>
      </c>
      <c r="M970" s="241">
        <f>G970*(1+L970/100)</f>
        <v>0</v>
      </c>
      <c r="N970" s="239">
        <v>0</v>
      </c>
      <c r="O970" s="239">
        <f>ROUND(E970*N970,2)</f>
        <v>0</v>
      </c>
      <c r="P970" s="239">
        <v>0</v>
      </c>
      <c r="Q970" s="239">
        <f>ROUND(E970*P970,2)</f>
        <v>0</v>
      </c>
      <c r="R970" s="241"/>
      <c r="S970" s="241" t="s">
        <v>253</v>
      </c>
      <c r="T970" s="242" t="s">
        <v>207</v>
      </c>
      <c r="U970" s="224">
        <v>0</v>
      </c>
      <c r="V970" s="224">
        <f>ROUND(E970*U970,2)</f>
        <v>0</v>
      </c>
      <c r="W970" s="224"/>
      <c r="X970" s="224" t="s">
        <v>263</v>
      </c>
      <c r="Y970" s="224" t="s">
        <v>209</v>
      </c>
      <c r="Z970" s="214"/>
      <c r="AA970" s="214"/>
      <c r="AB970" s="214"/>
      <c r="AC970" s="214"/>
      <c r="AD970" s="214"/>
      <c r="AE970" s="214"/>
      <c r="AF970" s="214"/>
      <c r="AG970" s="214" t="s">
        <v>264</v>
      </c>
      <c r="AH970" s="214"/>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2" x14ac:dyDescent="0.2">
      <c r="A971" s="221"/>
      <c r="B971" s="222"/>
      <c r="C971" s="255" t="s">
        <v>1313</v>
      </c>
      <c r="D971" s="243"/>
      <c r="E971" s="243"/>
      <c r="F971" s="243"/>
      <c r="G971" s="243"/>
      <c r="H971" s="224"/>
      <c r="I971" s="224"/>
      <c r="J971" s="224"/>
      <c r="K971" s="224"/>
      <c r="L971" s="224"/>
      <c r="M971" s="224"/>
      <c r="N971" s="223"/>
      <c r="O971" s="223"/>
      <c r="P971" s="223"/>
      <c r="Q971" s="223"/>
      <c r="R971" s="224"/>
      <c r="S971" s="224"/>
      <c r="T971" s="224"/>
      <c r="U971" s="224"/>
      <c r="V971" s="224"/>
      <c r="W971" s="224"/>
      <c r="X971" s="224"/>
      <c r="Y971" s="224"/>
      <c r="Z971" s="214"/>
      <c r="AA971" s="214"/>
      <c r="AB971" s="214"/>
      <c r="AC971" s="214"/>
      <c r="AD971" s="214"/>
      <c r="AE971" s="214"/>
      <c r="AF971" s="214"/>
      <c r="AG971" s="214" t="s">
        <v>212</v>
      </c>
      <c r="AH971" s="214"/>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outlineLevel="3" x14ac:dyDescent="0.2">
      <c r="A972" s="221"/>
      <c r="B972" s="222"/>
      <c r="C972" s="257" t="s">
        <v>1314</v>
      </c>
      <c r="D972" s="252"/>
      <c r="E972" s="252"/>
      <c r="F972" s="252"/>
      <c r="G972" s="252"/>
      <c r="H972" s="224"/>
      <c r="I972" s="224"/>
      <c r="J972" s="224"/>
      <c r="K972" s="224"/>
      <c r="L972" s="224"/>
      <c r="M972" s="224"/>
      <c r="N972" s="223"/>
      <c r="O972" s="223"/>
      <c r="P972" s="223"/>
      <c r="Q972" s="223"/>
      <c r="R972" s="224"/>
      <c r="S972" s="224"/>
      <c r="T972" s="224"/>
      <c r="U972" s="224"/>
      <c r="V972" s="224"/>
      <c r="W972" s="224"/>
      <c r="X972" s="224"/>
      <c r="Y972" s="224"/>
      <c r="Z972" s="214"/>
      <c r="AA972" s="214"/>
      <c r="AB972" s="214"/>
      <c r="AC972" s="214"/>
      <c r="AD972" s="214"/>
      <c r="AE972" s="214"/>
      <c r="AF972" s="214"/>
      <c r="AG972" s="214" t="s">
        <v>212</v>
      </c>
      <c r="AH972" s="214"/>
      <c r="AI972" s="214"/>
      <c r="AJ972" s="214"/>
      <c r="AK972" s="214"/>
      <c r="AL972" s="214"/>
      <c r="AM972" s="214"/>
      <c r="AN972" s="214"/>
      <c r="AO972" s="214"/>
      <c r="AP972" s="214"/>
      <c r="AQ972" s="214"/>
      <c r="AR972" s="214"/>
      <c r="AS972" s="214"/>
      <c r="AT972" s="214"/>
      <c r="AU972" s="214"/>
      <c r="AV972" s="214"/>
      <c r="AW972" s="214"/>
      <c r="AX972" s="214"/>
      <c r="AY972" s="214"/>
      <c r="AZ972" s="214"/>
      <c r="BA972" s="214"/>
      <c r="BB972" s="214"/>
      <c r="BC972" s="214"/>
      <c r="BD972" s="214"/>
      <c r="BE972" s="214"/>
      <c r="BF972" s="214"/>
      <c r="BG972" s="214"/>
      <c r="BH972" s="214"/>
    </row>
    <row r="973" spans="1:60" outlineLevel="2" x14ac:dyDescent="0.2">
      <c r="A973" s="221"/>
      <c r="B973" s="222"/>
      <c r="C973" s="266" t="s">
        <v>1315</v>
      </c>
      <c r="D973" s="262"/>
      <c r="E973" s="263"/>
      <c r="F973" s="224"/>
      <c r="G973" s="224"/>
      <c r="H973" s="224"/>
      <c r="I973" s="224"/>
      <c r="J973" s="224"/>
      <c r="K973" s="224"/>
      <c r="L973" s="224"/>
      <c r="M973" s="224"/>
      <c r="N973" s="223"/>
      <c r="O973" s="223"/>
      <c r="P973" s="223"/>
      <c r="Q973" s="223"/>
      <c r="R973" s="224"/>
      <c r="S973" s="224"/>
      <c r="T973" s="224"/>
      <c r="U973" s="224"/>
      <c r="V973" s="224"/>
      <c r="W973" s="224"/>
      <c r="X973" s="224"/>
      <c r="Y973" s="224"/>
      <c r="Z973" s="214"/>
      <c r="AA973" s="214"/>
      <c r="AB973" s="214"/>
      <c r="AC973" s="214"/>
      <c r="AD973" s="214"/>
      <c r="AE973" s="214"/>
      <c r="AF973" s="214"/>
      <c r="AG973" s="214" t="s">
        <v>268</v>
      </c>
      <c r="AH973" s="214">
        <v>0</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3" x14ac:dyDescent="0.2">
      <c r="A974" s="221"/>
      <c r="B974" s="222"/>
      <c r="C974" s="266" t="s">
        <v>1421</v>
      </c>
      <c r="D974" s="262"/>
      <c r="E974" s="263">
        <v>8</v>
      </c>
      <c r="F974" s="224"/>
      <c r="G974" s="224"/>
      <c r="H974" s="224"/>
      <c r="I974" s="224"/>
      <c r="J974" s="224"/>
      <c r="K974" s="224"/>
      <c r="L974" s="224"/>
      <c r="M974" s="224"/>
      <c r="N974" s="223"/>
      <c r="O974" s="223"/>
      <c r="P974" s="223"/>
      <c r="Q974" s="223"/>
      <c r="R974" s="224"/>
      <c r="S974" s="224"/>
      <c r="T974" s="224"/>
      <c r="U974" s="224"/>
      <c r="V974" s="224"/>
      <c r="W974" s="224"/>
      <c r="X974" s="224"/>
      <c r="Y974" s="224"/>
      <c r="Z974" s="214"/>
      <c r="AA974" s="214"/>
      <c r="AB974" s="214"/>
      <c r="AC974" s="214"/>
      <c r="AD974" s="214"/>
      <c r="AE974" s="214"/>
      <c r="AF974" s="214"/>
      <c r="AG974" s="214" t="s">
        <v>268</v>
      </c>
      <c r="AH974" s="214">
        <v>0</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ht="22.5" outlineLevel="1" x14ac:dyDescent="0.2">
      <c r="A975" s="236">
        <v>160</v>
      </c>
      <c r="B975" s="237" t="s">
        <v>1422</v>
      </c>
      <c r="C975" s="254" t="s">
        <v>1423</v>
      </c>
      <c r="D975" s="238" t="s">
        <v>354</v>
      </c>
      <c r="E975" s="239">
        <v>1</v>
      </c>
      <c r="F975" s="240"/>
      <c r="G975" s="241">
        <f>ROUND(E975*F975,2)</f>
        <v>0</v>
      </c>
      <c r="H975" s="240"/>
      <c r="I975" s="241">
        <f>ROUND(E975*H975,2)</f>
        <v>0</v>
      </c>
      <c r="J975" s="240"/>
      <c r="K975" s="241">
        <f>ROUND(E975*J975,2)</f>
        <v>0</v>
      </c>
      <c r="L975" s="241">
        <v>15</v>
      </c>
      <c r="M975" s="241">
        <f>G975*(1+L975/100)</f>
        <v>0</v>
      </c>
      <c r="N975" s="239">
        <v>0</v>
      </c>
      <c r="O975" s="239">
        <f>ROUND(E975*N975,2)</f>
        <v>0</v>
      </c>
      <c r="P975" s="239">
        <v>0</v>
      </c>
      <c r="Q975" s="239">
        <f>ROUND(E975*P975,2)</f>
        <v>0</v>
      </c>
      <c r="R975" s="241"/>
      <c r="S975" s="241" t="s">
        <v>253</v>
      </c>
      <c r="T975" s="242" t="s">
        <v>207</v>
      </c>
      <c r="U975" s="224">
        <v>0</v>
      </c>
      <c r="V975" s="224">
        <f>ROUND(E975*U975,2)</f>
        <v>0</v>
      </c>
      <c r="W975" s="224"/>
      <c r="X975" s="224" t="s">
        <v>263</v>
      </c>
      <c r="Y975" s="224" t="s">
        <v>209</v>
      </c>
      <c r="Z975" s="214"/>
      <c r="AA975" s="214"/>
      <c r="AB975" s="214"/>
      <c r="AC975" s="214"/>
      <c r="AD975" s="214"/>
      <c r="AE975" s="214"/>
      <c r="AF975" s="214"/>
      <c r="AG975" s="214" t="s">
        <v>264</v>
      </c>
      <c r="AH975" s="214"/>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2" x14ac:dyDescent="0.2">
      <c r="A976" s="221"/>
      <c r="B976" s="222"/>
      <c r="C976" s="255" t="s">
        <v>1320</v>
      </c>
      <c r="D976" s="243"/>
      <c r="E976" s="243"/>
      <c r="F976" s="243"/>
      <c r="G976" s="243"/>
      <c r="H976" s="224"/>
      <c r="I976" s="224"/>
      <c r="J976" s="224"/>
      <c r="K976" s="224"/>
      <c r="L976" s="224"/>
      <c r="M976" s="224"/>
      <c r="N976" s="223"/>
      <c r="O976" s="223"/>
      <c r="P976" s="223"/>
      <c r="Q976" s="223"/>
      <c r="R976" s="224"/>
      <c r="S976" s="224"/>
      <c r="T976" s="224"/>
      <c r="U976" s="224"/>
      <c r="V976" s="224"/>
      <c r="W976" s="224"/>
      <c r="X976" s="224"/>
      <c r="Y976" s="224"/>
      <c r="Z976" s="214"/>
      <c r="AA976" s="214"/>
      <c r="AB976" s="214"/>
      <c r="AC976" s="214"/>
      <c r="AD976" s="214"/>
      <c r="AE976" s="214"/>
      <c r="AF976" s="214"/>
      <c r="AG976" s="214" t="s">
        <v>212</v>
      </c>
      <c r="AH976" s="214"/>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3" x14ac:dyDescent="0.2">
      <c r="A977" s="221"/>
      <c r="B977" s="222"/>
      <c r="C977" s="257" t="s">
        <v>1314</v>
      </c>
      <c r="D977" s="252"/>
      <c r="E977" s="252"/>
      <c r="F977" s="252"/>
      <c r="G977" s="252"/>
      <c r="H977" s="224"/>
      <c r="I977" s="224"/>
      <c r="J977" s="224"/>
      <c r="K977" s="224"/>
      <c r="L977" s="224"/>
      <c r="M977" s="224"/>
      <c r="N977" s="223"/>
      <c r="O977" s="223"/>
      <c r="P977" s="223"/>
      <c r="Q977" s="223"/>
      <c r="R977" s="224"/>
      <c r="S977" s="224"/>
      <c r="T977" s="224"/>
      <c r="U977" s="224"/>
      <c r="V977" s="224"/>
      <c r="W977" s="224"/>
      <c r="X977" s="224"/>
      <c r="Y977" s="224"/>
      <c r="Z977" s="214"/>
      <c r="AA977" s="214"/>
      <c r="AB977" s="214"/>
      <c r="AC977" s="214"/>
      <c r="AD977" s="214"/>
      <c r="AE977" s="214"/>
      <c r="AF977" s="214"/>
      <c r="AG977" s="214" t="s">
        <v>212</v>
      </c>
      <c r="AH977" s="214"/>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2" x14ac:dyDescent="0.2">
      <c r="A978" s="221"/>
      <c r="B978" s="222"/>
      <c r="C978" s="266" t="s">
        <v>1315</v>
      </c>
      <c r="D978" s="262"/>
      <c r="E978" s="263"/>
      <c r="F978" s="224"/>
      <c r="G978" s="224"/>
      <c r="H978" s="224"/>
      <c r="I978" s="224"/>
      <c r="J978" s="224"/>
      <c r="K978" s="224"/>
      <c r="L978" s="224"/>
      <c r="M978" s="224"/>
      <c r="N978" s="223"/>
      <c r="O978" s="223"/>
      <c r="P978" s="223"/>
      <c r="Q978" s="223"/>
      <c r="R978" s="224"/>
      <c r="S978" s="224"/>
      <c r="T978" s="224"/>
      <c r="U978" s="224"/>
      <c r="V978" s="224"/>
      <c r="W978" s="224"/>
      <c r="X978" s="224"/>
      <c r="Y978" s="224"/>
      <c r="Z978" s="214"/>
      <c r="AA978" s="214"/>
      <c r="AB978" s="214"/>
      <c r="AC978" s="214"/>
      <c r="AD978" s="214"/>
      <c r="AE978" s="214"/>
      <c r="AF978" s="214"/>
      <c r="AG978" s="214" t="s">
        <v>268</v>
      </c>
      <c r="AH978" s="214">
        <v>0</v>
      </c>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outlineLevel="3" x14ac:dyDescent="0.2">
      <c r="A979" s="221"/>
      <c r="B979" s="222"/>
      <c r="C979" s="266" t="s">
        <v>672</v>
      </c>
      <c r="D979" s="262"/>
      <c r="E979" s="263">
        <v>1</v>
      </c>
      <c r="F979" s="224"/>
      <c r="G979" s="224"/>
      <c r="H979" s="224"/>
      <c r="I979" s="224"/>
      <c r="J979" s="224"/>
      <c r="K979" s="224"/>
      <c r="L979" s="224"/>
      <c r="M979" s="224"/>
      <c r="N979" s="223"/>
      <c r="O979" s="223"/>
      <c r="P979" s="223"/>
      <c r="Q979" s="223"/>
      <c r="R979" s="224"/>
      <c r="S979" s="224"/>
      <c r="T979" s="224"/>
      <c r="U979" s="224"/>
      <c r="V979" s="224"/>
      <c r="W979" s="224"/>
      <c r="X979" s="224"/>
      <c r="Y979" s="224"/>
      <c r="Z979" s="214"/>
      <c r="AA979" s="214"/>
      <c r="AB979" s="214"/>
      <c r="AC979" s="214"/>
      <c r="AD979" s="214"/>
      <c r="AE979" s="214"/>
      <c r="AF979" s="214"/>
      <c r="AG979" s="214" t="s">
        <v>268</v>
      </c>
      <c r="AH979" s="214">
        <v>0</v>
      </c>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ht="22.5" outlineLevel="1" x14ac:dyDescent="0.2">
      <c r="A980" s="236">
        <v>161</v>
      </c>
      <c r="B980" s="237" t="s">
        <v>1424</v>
      </c>
      <c r="C980" s="254" t="s">
        <v>1425</v>
      </c>
      <c r="D980" s="238" t="s">
        <v>354</v>
      </c>
      <c r="E980" s="239">
        <v>1</v>
      </c>
      <c r="F980" s="240"/>
      <c r="G980" s="241">
        <f>ROUND(E980*F980,2)</f>
        <v>0</v>
      </c>
      <c r="H980" s="240"/>
      <c r="I980" s="241">
        <f>ROUND(E980*H980,2)</f>
        <v>0</v>
      </c>
      <c r="J980" s="240"/>
      <c r="K980" s="241">
        <f>ROUND(E980*J980,2)</f>
        <v>0</v>
      </c>
      <c r="L980" s="241">
        <v>15</v>
      </c>
      <c r="M980" s="241">
        <f>G980*(1+L980/100)</f>
        <v>0</v>
      </c>
      <c r="N980" s="239">
        <v>0</v>
      </c>
      <c r="O980" s="239">
        <f>ROUND(E980*N980,2)</f>
        <v>0</v>
      </c>
      <c r="P980" s="239">
        <v>0</v>
      </c>
      <c r="Q980" s="239">
        <f>ROUND(E980*P980,2)</f>
        <v>0</v>
      </c>
      <c r="R980" s="241"/>
      <c r="S980" s="241" t="s">
        <v>253</v>
      </c>
      <c r="T980" s="242" t="s">
        <v>207</v>
      </c>
      <c r="U980" s="224">
        <v>0</v>
      </c>
      <c r="V980" s="224">
        <f>ROUND(E980*U980,2)</f>
        <v>0</v>
      </c>
      <c r="W980" s="224"/>
      <c r="X980" s="224" t="s">
        <v>263</v>
      </c>
      <c r="Y980" s="224" t="s">
        <v>209</v>
      </c>
      <c r="Z980" s="214"/>
      <c r="AA980" s="214"/>
      <c r="AB980" s="214"/>
      <c r="AC980" s="214"/>
      <c r="AD980" s="214"/>
      <c r="AE980" s="214"/>
      <c r="AF980" s="214"/>
      <c r="AG980" s="214" t="s">
        <v>264</v>
      </c>
      <c r="AH980" s="214"/>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2" x14ac:dyDescent="0.2">
      <c r="A981" s="221"/>
      <c r="B981" s="222"/>
      <c r="C981" s="255" t="s">
        <v>1313</v>
      </c>
      <c r="D981" s="243"/>
      <c r="E981" s="243"/>
      <c r="F981" s="243"/>
      <c r="G981" s="243"/>
      <c r="H981" s="224"/>
      <c r="I981" s="224"/>
      <c r="J981" s="224"/>
      <c r="K981" s="224"/>
      <c r="L981" s="224"/>
      <c r="M981" s="224"/>
      <c r="N981" s="223"/>
      <c r="O981" s="223"/>
      <c r="P981" s="223"/>
      <c r="Q981" s="223"/>
      <c r="R981" s="224"/>
      <c r="S981" s="224"/>
      <c r="T981" s="224"/>
      <c r="U981" s="224"/>
      <c r="V981" s="224"/>
      <c r="W981" s="224"/>
      <c r="X981" s="224"/>
      <c r="Y981" s="224"/>
      <c r="Z981" s="214"/>
      <c r="AA981" s="214"/>
      <c r="AB981" s="214"/>
      <c r="AC981" s="214"/>
      <c r="AD981" s="214"/>
      <c r="AE981" s="214"/>
      <c r="AF981" s="214"/>
      <c r="AG981" s="214" t="s">
        <v>212</v>
      </c>
      <c r="AH981" s="214"/>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3" x14ac:dyDescent="0.2">
      <c r="A982" s="221"/>
      <c r="B982" s="222"/>
      <c r="C982" s="257" t="s">
        <v>1314</v>
      </c>
      <c r="D982" s="252"/>
      <c r="E982" s="252"/>
      <c r="F982" s="252"/>
      <c r="G982" s="252"/>
      <c r="H982" s="224"/>
      <c r="I982" s="224"/>
      <c r="J982" s="224"/>
      <c r="K982" s="224"/>
      <c r="L982" s="224"/>
      <c r="M982" s="224"/>
      <c r="N982" s="223"/>
      <c r="O982" s="223"/>
      <c r="P982" s="223"/>
      <c r="Q982" s="223"/>
      <c r="R982" s="224"/>
      <c r="S982" s="224"/>
      <c r="T982" s="224"/>
      <c r="U982" s="224"/>
      <c r="V982" s="224"/>
      <c r="W982" s="224"/>
      <c r="X982" s="224"/>
      <c r="Y982" s="224"/>
      <c r="Z982" s="214"/>
      <c r="AA982" s="214"/>
      <c r="AB982" s="214"/>
      <c r="AC982" s="214"/>
      <c r="AD982" s="214"/>
      <c r="AE982" s="214"/>
      <c r="AF982" s="214"/>
      <c r="AG982" s="214" t="s">
        <v>212</v>
      </c>
      <c r="AH982" s="214"/>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2" x14ac:dyDescent="0.2">
      <c r="A983" s="221"/>
      <c r="B983" s="222"/>
      <c r="C983" s="266" t="s">
        <v>1315</v>
      </c>
      <c r="D983" s="262"/>
      <c r="E983" s="263"/>
      <c r="F983" s="224"/>
      <c r="G983" s="224"/>
      <c r="H983" s="224"/>
      <c r="I983" s="224"/>
      <c r="J983" s="224"/>
      <c r="K983" s="224"/>
      <c r="L983" s="224"/>
      <c r="M983" s="224"/>
      <c r="N983" s="223"/>
      <c r="O983" s="223"/>
      <c r="P983" s="223"/>
      <c r="Q983" s="223"/>
      <c r="R983" s="224"/>
      <c r="S983" s="224"/>
      <c r="T983" s="224"/>
      <c r="U983" s="224"/>
      <c r="V983" s="224"/>
      <c r="W983" s="224"/>
      <c r="X983" s="224"/>
      <c r="Y983" s="224"/>
      <c r="Z983" s="214"/>
      <c r="AA983" s="214"/>
      <c r="AB983" s="214"/>
      <c r="AC983" s="214"/>
      <c r="AD983" s="214"/>
      <c r="AE983" s="214"/>
      <c r="AF983" s="214"/>
      <c r="AG983" s="214" t="s">
        <v>268</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3" x14ac:dyDescent="0.2">
      <c r="A984" s="221"/>
      <c r="B984" s="222"/>
      <c r="C984" s="266" t="s">
        <v>672</v>
      </c>
      <c r="D984" s="262"/>
      <c r="E984" s="263">
        <v>1</v>
      </c>
      <c r="F984" s="224"/>
      <c r="G984" s="224"/>
      <c r="H984" s="224"/>
      <c r="I984" s="224"/>
      <c r="J984" s="224"/>
      <c r="K984" s="224"/>
      <c r="L984" s="224"/>
      <c r="M984" s="224"/>
      <c r="N984" s="223"/>
      <c r="O984" s="223"/>
      <c r="P984" s="223"/>
      <c r="Q984" s="223"/>
      <c r="R984" s="224"/>
      <c r="S984" s="224"/>
      <c r="T984" s="224"/>
      <c r="U984" s="224"/>
      <c r="V984" s="224"/>
      <c r="W984" s="224"/>
      <c r="X984" s="224"/>
      <c r="Y984" s="224"/>
      <c r="Z984" s="214"/>
      <c r="AA984" s="214"/>
      <c r="AB984" s="214"/>
      <c r="AC984" s="214"/>
      <c r="AD984" s="214"/>
      <c r="AE984" s="214"/>
      <c r="AF984" s="214"/>
      <c r="AG984" s="214" t="s">
        <v>268</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ht="22.5" outlineLevel="1" x14ac:dyDescent="0.2">
      <c r="A985" s="236">
        <v>162</v>
      </c>
      <c r="B985" s="237" t="s">
        <v>1426</v>
      </c>
      <c r="C985" s="254" t="s">
        <v>1427</v>
      </c>
      <c r="D985" s="238" t="s">
        <v>354</v>
      </c>
      <c r="E985" s="239">
        <v>3</v>
      </c>
      <c r="F985" s="240"/>
      <c r="G985" s="241">
        <f>ROUND(E985*F985,2)</f>
        <v>0</v>
      </c>
      <c r="H985" s="240"/>
      <c r="I985" s="241">
        <f>ROUND(E985*H985,2)</f>
        <v>0</v>
      </c>
      <c r="J985" s="240"/>
      <c r="K985" s="241">
        <f>ROUND(E985*J985,2)</f>
        <v>0</v>
      </c>
      <c r="L985" s="241">
        <v>15</v>
      </c>
      <c r="M985" s="241">
        <f>G985*(1+L985/100)</f>
        <v>0</v>
      </c>
      <c r="N985" s="239">
        <v>0</v>
      </c>
      <c r="O985" s="239">
        <f>ROUND(E985*N985,2)</f>
        <v>0</v>
      </c>
      <c r="P985" s="239">
        <v>0</v>
      </c>
      <c r="Q985" s="239">
        <f>ROUND(E985*P985,2)</f>
        <v>0</v>
      </c>
      <c r="R985" s="241"/>
      <c r="S985" s="241" t="s">
        <v>253</v>
      </c>
      <c r="T985" s="242" t="s">
        <v>207</v>
      </c>
      <c r="U985" s="224">
        <v>0</v>
      </c>
      <c r="V985" s="224">
        <f>ROUND(E985*U985,2)</f>
        <v>0</v>
      </c>
      <c r="W985" s="224"/>
      <c r="X985" s="224" t="s">
        <v>263</v>
      </c>
      <c r="Y985" s="224" t="s">
        <v>209</v>
      </c>
      <c r="Z985" s="214"/>
      <c r="AA985" s="214"/>
      <c r="AB985" s="214"/>
      <c r="AC985" s="214"/>
      <c r="AD985" s="214"/>
      <c r="AE985" s="214"/>
      <c r="AF985" s="214"/>
      <c r="AG985" s="214" t="s">
        <v>264</v>
      </c>
      <c r="AH985" s="214"/>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outlineLevel="2" x14ac:dyDescent="0.2">
      <c r="A986" s="221"/>
      <c r="B986" s="222"/>
      <c r="C986" s="255" t="s">
        <v>1320</v>
      </c>
      <c r="D986" s="243"/>
      <c r="E986" s="243"/>
      <c r="F986" s="243"/>
      <c r="G986" s="243"/>
      <c r="H986" s="224"/>
      <c r="I986" s="224"/>
      <c r="J986" s="224"/>
      <c r="K986" s="224"/>
      <c r="L986" s="224"/>
      <c r="M986" s="224"/>
      <c r="N986" s="223"/>
      <c r="O986" s="223"/>
      <c r="P986" s="223"/>
      <c r="Q986" s="223"/>
      <c r="R986" s="224"/>
      <c r="S986" s="224"/>
      <c r="T986" s="224"/>
      <c r="U986" s="224"/>
      <c r="V986" s="224"/>
      <c r="W986" s="224"/>
      <c r="X986" s="224"/>
      <c r="Y986" s="224"/>
      <c r="Z986" s="214"/>
      <c r="AA986" s="214"/>
      <c r="AB986" s="214"/>
      <c r="AC986" s="214"/>
      <c r="AD986" s="214"/>
      <c r="AE986" s="214"/>
      <c r="AF986" s="214"/>
      <c r="AG986" s="214" t="s">
        <v>212</v>
      </c>
      <c r="AH986" s="214"/>
      <c r="AI986" s="214"/>
      <c r="AJ986" s="214"/>
      <c r="AK986" s="214"/>
      <c r="AL986" s="214"/>
      <c r="AM986" s="214"/>
      <c r="AN986" s="214"/>
      <c r="AO986" s="214"/>
      <c r="AP986" s="214"/>
      <c r="AQ986" s="214"/>
      <c r="AR986" s="214"/>
      <c r="AS986" s="214"/>
      <c r="AT986" s="214"/>
      <c r="AU986" s="214"/>
      <c r="AV986" s="214"/>
      <c r="AW986" s="214"/>
      <c r="AX986" s="214"/>
      <c r="AY986" s="214"/>
      <c r="AZ986" s="214"/>
      <c r="BA986" s="214"/>
      <c r="BB986" s="214"/>
      <c r="BC986" s="214"/>
      <c r="BD986" s="214"/>
      <c r="BE986" s="214"/>
      <c r="BF986" s="214"/>
      <c r="BG986" s="214"/>
      <c r="BH986" s="214"/>
    </row>
    <row r="987" spans="1:60" outlineLevel="3" x14ac:dyDescent="0.2">
      <c r="A987" s="221"/>
      <c r="B987" s="222"/>
      <c r="C987" s="257" t="s">
        <v>1378</v>
      </c>
      <c r="D987" s="252"/>
      <c r="E987" s="252"/>
      <c r="F987" s="252"/>
      <c r="G987" s="252"/>
      <c r="H987" s="224"/>
      <c r="I987" s="224"/>
      <c r="J987" s="224"/>
      <c r="K987" s="224"/>
      <c r="L987" s="224"/>
      <c r="M987" s="224"/>
      <c r="N987" s="223"/>
      <c r="O987" s="223"/>
      <c r="P987" s="223"/>
      <c r="Q987" s="223"/>
      <c r="R987" s="224"/>
      <c r="S987" s="224"/>
      <c r="T987" s="224"/>
      <c r="U987" s="224"/>
      <c r="V987" s="224"/>
      <c r="W987" s="224"/>
      <c r="X987" s="224"/>
      <c r="Y987" s="224"/>
      <c r="Z987" s="214"/>
      <c r="AA987" s="214"/>
      <c r="AB987" s="214"/>
      <c r="AC987" s="214"/>
      <c r="AD987" s="214"/>
      <c r="AE987" s="214"/>
      <c r="AF987" s="214"/>
      <c r="AG987" s="214" t="s">
        <v>212</v>
      </c>
      <c r="AH987" s="214"/>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3" x14ac:dyDescent="0.2">
      <c r="A988" s="221"/>
      <c r="B988" s="222"/>
      <c r="C988" s="257" t="s">
        <v>1379</v>
      </c>
      <c r="D988" s="252"/>
      <c r="E988" s="252"/>
      <c r="F988" s="252"/>
      <c r="G988" s="252"/>
      <c r="H988" s="224"/>
      <c r="I988" s="224"/>
      <c r="J988" s="224"/>
      <c r="K988" s="224"/>
      <c r="L988" s="224"/>
      <c r="M988" s="224"/>
      <c r="N988" s="223"/>
      <c r="O988" s="223"/>
      <c r="P988" s="223"/>
      <c r="Q988" s="223"/>
      <c r="R988" s="224"/>
      <c r="S988" s="224"/>
      <c r="T988" s="224"/>
      <c r="U988" s="224"/>
      <c r="V988" s="224"/>
      <c r="W988" s="224"/>
      <c r="X988" s="224"/>
      <c r="Y988" s="224"/>
      <c r="Z988" s="214"/>
      <c r="AA988" s="214"/>
      <c r="AB988" s="214"/>
      <c r="AC988" s="214"/>
      <c r="AD988" s="214"/>
      <c r="AE988" s="214"/>
      <c r="AF988" s="214"/>
      <c r="AG988" s="214" t="s">
        <v>212</v>
      </c>
      <c r="AH988" s="214"/>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3" x14ac:dyDescent="0.2">
      <c r="A989" s="221"/>
      <c r="B989" s="222"/>
      <c r="C989" s="257" t="s">
        <v>1314</v>
      </c>
      <c r="D989" s="252"/>
      <c r="E989" s="252"/>
      <c r="F989" s="252"/>
      <c r="G989" s="252"/>
      <c r="H989" s="224"/>
      <c r="I989" s="224"/>
      <c r="J989" s="224"/>
      <c r="K989" s="224"/>
      <c r="L989" s="224"/>
      <c r="M989" s="224"/>
      <c r="N989" s="223"/>
      <c r="O989" s="223"/>
      <c r="P989" s="223"/>
      <c r="Q989" s="223"/>
      <c r="R989" s="224"/>
      <c r="S989" s="224"/>
      <c r="T989" s="224"/>
      <c r="U989" s="224"/>
      <c r="V989" s="224"/>
      <c r="W989" s="224"/>
      <c r="X989" s="224"/>
      <c r="Y989" s="224"/>
      <c r="Z989" s="214"/>
      <c r="AA989" s="214"/>
      <c r="AB989" s="214"/>
      <c r="AC989" s="214"/>
      <c r="AD989" s="214"/>
      <c r="AE989" s="214"/>
      <c r="AF989" s="214"/>
      <c r="AG989" s="214" t="s">
        <v>212</v>
      </c>
      <c r="AH989" s="214"/>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2" x14ac:dyDescent="0.2">
      <c r="A990" s="221"/>
      <c r="B990" s="222"/>
      <c r="C990" s="266" t="s">
        <v>1315</v>
      </c>
      <c r="D990" s="262"/>
      <c r="E990" s="263"/>
      <c r="F990" s="224"/>
      <c r="G990" s="224"/>
      <c r="H990" s="224"/>
      <c r="I990" s="224"/>
      <c r="J990" s="224"/>
      <c r="K990" s="224"/>
      <c r="L990" s="224"/>
      <c r="M990" s="224"/>
      <c r="N990" s="223"/>
      <c r="O990" s="223"/>
      <c r="P990" s="223"/>
      <c r="Q990" s="223"/>
      <c r="R990" s="224"/>
      <c r="S990" s="224"/>
      <c r="T990" s="224"/>
      <c r="U990" s="224"/>
      <c r="V990" s="224"/>
      <c r="W990" s="224"/>
      <c r="X990" s="224"/>
      <c r="Y990" s="224"/>
      <c r="Z990" s="214"/>
      <c r="AA990" s="214"/>
      <c r="AB990" s="214"/>
      <c r="AC990" s="214"/>
      <c r="AD990" s="214"/>
      <c r="AE990" s="214"/>
      <c r="AF990" s="214"/>
      <c r="AG990" s="214" t="s">
        <v>268</v>
      </c>
      <c r="AH990" s="214">
        <v>0</v>
      </c>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3" x14ac:dyDescent="0.2">
      <c r="A991" s="221"/>
      <c r="B991" s="222"/>
      <c r="C991" s="266" t="s">
        <v>1338</v>
      </c>
      <c r="D991" s="262"/>
      <c r="E991" s="263">
        <v>3</v>
      </c>
      <c r="F991" s="224"/>
      <c r="G991" s="224"/>
      <c r="H991" s="224"/>
      <c r="I991" s="224"/>
      <c r="J991" s="224"/>
      <c r="K991" s="224"/>
      <c r="L991" s="224"/>
      <c r="M991" s="224"/>
      <c r="N991" s="223"/>
      <c r="O991" s="223"/>
      <c r="P991" s="223"/>
      <c r="Q991" s="223"/>
      <c r="R991" s="224"/>
      <c r="S991" s="224"/>
      <c r="T991" s="224"/>
      <c r="U991" s="224"/>
      <c r="V991" s="224"/>
      <c r="W991" s="224"/>
      <c r="X991" s="224"/>
      <c r="Y991" s="224"/>
      <c r="Z991" s="214"/>
      <c r="AA991" s="214"/>
      <c r="AB991" s="214"/>
      <c r="AC991" s="214"/>
      <c r="AD991" s="214"/>
      <c r="AE991" s="214"/>
      <c r="AF991" s="214"/>
      <c r="AG991" s="214" t="s">
        <v>268</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ht="22.5" outlineLevel="1" x14ac:dyDescent="0.2">
      <c r="A992" s="236">
        <v>163</v>
      </c>
      <c r="B992" s="237" t="s">
        <v>1428</v>
      </c>
      <c r="C992" s="254" t="s">
        <v>1429</v>
      </c>
      <c r="D992" s="238" t="s">
        <v>354</v>
      </c>
      <c r="E992" s="239">
        <v>1</v>
      </c>
      <c r="F992" s="240"/>
      <c r="G992" s="241">
        <f>ROUND(E992*F992,2)</f>
        <v>0</v>
      </c>
      <c r="H992" s="240"/>
      <c r="I992" s="241">
        <f>ROUND(E992*H992,2)</f>
        <v>0</v>
      </c>
      <c r="J992" s="240"/>
      <c r="K992" s="241">
        <f>ROUND(E992*J992,2)</f>
        <v>0</v>
      </c>
      <c r="L992" s="241">
        <v>15</v>
      </c>
      <c r="M992" s="241">
        <f>G992*(1+L992/100)</f>
        <v>0</v>
      </c>
      <c r="N992" s="239">
        <v>0</v>
      </c>
      <c r="O992" s="239">
        <f>ROUND(E992*N992,2)</f>
        <v>0</v>
      </c>
      <c r="P992" s="239">
        <v>0</v>
      </c>
      <c r="Q992" s="239">
        <f>ROUND(E992*P992,2)</f>
        <v>0</v>
      </c>
      <c r="R992" s="241"/>
      <c r="S992" s="241" t="s">
        <v>253</v>
      </c>
      <c r="T992" s="242" t="s">
        <v>207</v>
      </c>
      <c r="U992" s="224">
        <v>0</v>
      </c>
      <c r="V992" s="224">
        <f>ROUND(E992*U992,2)</f>
        <v>0</v>
      </c>
      <c r="W992" s="224"/>
      <c r="X992" s="224" t="s">
        <v>263</v>
      </c>
      <c r="Y992" s="224" t="s">
        <v>209</v>
      </c>
      <c r="Z992" s="214"/>
      <c r="AA992" s="214"/>
      <c r="AB992" s="214"/>
      <c r="AC992" s="214"/>
      <c r="AD992" s="214"/>
      <c r="AE992" s="214"/>
      <c r="AF992" s="214"/>
      <c r="AG992" s="214" t="s">
        <v>264</v>
      </c>
      <c r="AH992" s="214"/>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2" x14ac:dyDescent="0.2">
      <c r="A993" s="221"/>
      <c r="B993" s="222"/>
      <c r="C993" s="255" t="s">
        <v>1323</v>
      </c>
      <c r="D993" s="243"/>
      <c r="E993" s="243"/>
      <c r="F993" s="243"/>
      <c r="G993" s="243"/>
      <c r="H993" s="224"/>
      <c r="I993" s="224"/>
      <c r="J993" s="224"/>
      <c r="K993" s="224"/>
      <c r="L993" s="224"/>
      <c r="M993" s="224"/>
      <c r="N993" s="223"/>
      <c r="O993" s="223"/>
      <c r="P993" s="223"/>
      <c r="Q993" s="223"/>
      <c r="R993" s="224"/>
      <c r="S993" s="224"/>
      <c r="T993" s="224"/>
      <c r="U993" s="224"/>
      <c r="V993" s="224"/>
      <c r="W993" s="224"/>
      <c r="X993" s="224"/>
      <c r="Y993" s="224"/>
      <c r="Z993" s="214"/>
      <c r="AA993" s="214"/>
      <c r="AB993" s="214"/>
      <c r="AC993" s="214"/>
      <c r="AD993" s="214"/>
      <c r="AE993" s="214"/>
      <c r="AF993" s="214"/>
      <c r="AG993" s="214" t="s">
        <v>212</v>
      </c>
      <c r="AH993" s="214"/>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3" x14ac:dyDescent="0.2">
      <c r="A994" s="221"/>
      <c r="B994" s="222"/>
      <c r="C994" s="257" t="s">
        <v>1314</v>
      </c>
      <c r="D994" s="252"/>
      <c r="E994" s="252"/>
      <c r="F994" s="252"/>
      <c r="G994" s="252"/>
      <c r="H994" s="224"/>
      <c r="I994" s="224"/>
      <c r="J994" s="224"/>
      <c r="K994" s="224"/>
      <c r="L994" s="224"/>
      <c r="M994" s="224"/>
      <c r="N994" s="223"/>
      <c r="O994" s="223"/>
      <c r="P994" s="223"/>
      <c r="Q994" s="223"/>
      <c r="R994" s="224"/>
      <c r="S994" s="224"/>
      <c r="T994" s="224"/>
      <c r="U994" s="224"/>
      <c r="V994" s="224"/>
      <c r="W994" s="224"/>
      <c r="X994" s="224"/>
      <c r="Y994" s="224"/>
      <c r="Z994" s="214"/>
      <c r="AA994" s="214"/>
      <c r="AB994" s="214"/>
      <c r="AC994" s="214"/>
      <c r="AD994" s="214"/>
      <c r="AE994" s="214"/>
      <c r="AF994" s="214"/>
      <c r="AG994" s="214" t="s">
        <v>212</v>
      </c>
      <c r="AH994" s="214"/>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2" x14ac:dyDescent="0.2">
      <c r="A995" s="221"/>
      <c r="B995" s="222"/>
      <c r="C995" s="266" t="s">
        <v>1315</v>
      </c>
      <c r="D995" s="262"/>
      <c r="E995" s="263"/>
      <c r="F995" s="224"/>
      <c r="G995" s="224"/>
      <c r="H995" s="224"/>
      <c r="I995" s="224"/>
      <c r="J995" s="224"/>
      <c r="K995" s="224"/>
      <c r="L995" s="224"/>
      <c r="M995" s="224"/>
      <c r="N995" s="223"/>
      <c r="O995" s="223"/>
      <c r="P995" s="223"/>
      <c r="Q995" s="223"/>
      <c r="R995" s="224"/>
      <c r="S995" s="224"/>
      <c r="T995" s="224"/>
      <c r="U995" s="224"/>
      <c r="V995" s="224"/>
      <c r="W995" s="224"/>
      <c r="X995" s="224"/>
      <c r="Y995" s="224"/>
      <c r="Z995" s="214"/>
      <c r="AA995" s="214"/>
      <c r="AB995" s="214"/>
      <c r="AC995" s="214"/>
      <c r="AD995" s="214"/>
      <c r="AE995" s="214"/>
      <c r="AF995" s="214"/>
      <c r="AG995" s="214" t="s">
        <v>268</v>
      </c>
      <c r="AH995" s="214">
        <v>0</v>
      </c>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3" x14ac:dyDescent="0.2">
      <c r="A996" s="221"/>
      <c r="B996" s="222"/>
      <c r="C996" s="266" t="s">
        <v>672</v>
      </c>
      <c r="D996" s="262"/>
      <c r="E996" s="263">
        <v>1</v>
      </c>
      <c r="F996" s="224"/>
      <c r="G996" s="224"/>
      <c r="H996" s="224"/>
      <c r="I996" s="224"/>
      <c r="J996" s="224"/>
      <c r="K996" s="224"/>
      <c r="L996" s="224"/>
      <c r="M996" s="224"/>
      <c r="N996" s="223"/>
      <c r="O996" s="223"/>
      <c r="P996" s="223"/>
      <c r="Q996" s="223"/>
      <c r="R996" s="224"/>
      <c r="S996" s="224"/>
      <c r="T996" s="224"/>
      <c r="U996" s="224"/>
      <c r="V996" s="224"/>
      <c r="W996" s="224"/>
      <c r="X996" s="224"/>
      <c r="Y996" s="224"/>
      <c r="Z996" s="214"/>
      <c r="AA996" s="214"/>
      <c r="AB996" s="214"/>
      <c r="AC996" s="214"/>
      <c r="AD996" s="214"/>
      <c r="AE996" s="214"/>
      <c r="AF996" s="214"/>
      <c r="AG996" s="214" t="s">
        <v>268</v>
      </c>
      <c r="AH996" s="214">
        <v>0</v>
      </c>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ht="22.5" outlineLevel="1" x14ac:dyDescent="0.2">
      <c r="A997" s="236">
        <v>164</v>
      </c>
      <c r="B997" s="237" t="s">
        <v>1430</v>
      </c>
      <c r="C997" s="254" t="s">
        <v>1431</v>
      </c>
      <c r="D997" s="238" t="s">
        <v>354</v>
      </c>
      <c r="E997" s="239">
        <v>1</v>
      </c>
      <c r="F997" s="240"/>
      <c r="G997" s="241">
        <f>ROUND(E997*F997,2)</f>
        <v>0</v>
      </c>
      <c r="H997" s="240"/>
      <c r="I997" s="241">
        <f>ROUND(E997*H997,2)</f>
        <v>0</v>
      </c>
      <c r="J997" s="240"/>
      <c r="K997" s="241">
        <f>ROUND(E997*J997,2)</f>
        <v>0</v>
      </c>
      <c r="L997" s="241">
        <v>15</v>
      </c>
      <c r="M997" s="241">
        <f>G997*(1+L997/100)</f>
        <v>0</v>
      </c>
      <c r="N997" s="239">
        <v>0</v>
      </c>
      <c r="O997" s="239">
        <f>ROUND(E997*N997,2)</f>
        <v>0</v>
      </c>
      <c r="P997" s="239">
        <v>0</v>
      </c>
      <c r="Q997" s="239">
        <f>ROUND(E997*P997,2)</f>
        <v>0</v>
      </c>
      <c r="R997" s="241"/>
      <c r="S997" s="241" t="s">
        <v>253</v>
      </c>
      <c r="T997" s="242" t="s">
        <v>207</v>
      </c>
      <c r="U997" s="224">
        <v>0</v>
      </c>
      <c r="V997" s="224">
        <f>ROUND(E997*U997,2)</f>
        <v>0</v>
      </c>
      <c r="W997" s="224"/>
      <c r="X997" s="224" t="s">
        <v>263</v>
      </c>
      <c r="Y997" s="224" t="s">
        <v>209</v>
      </c>
      <c r="Z997" s="214"/>
      <c r="AA997" s="214"/>
      <c r="AB997" s="214"/>
      <c r="AC997" s="214"/>
      <c r="AD997" s="214"/>
      <c r="AE997" s="214"/>
      <c r="AF997" s="214"/>
      <c r="AG997" s="214" t="s">
        <v>264</v>
      </c>
      <c r="AH997" s="214"/>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2" x14ac:dyDescent="0.2">
      <c r="A998" s="221"/>
      <c r="B998" s="222"/>
      <c r="C998" s="255" t="s">
        <v>1320</v>
      </c>
      <c r="D998" s="243"/>
      <c r="E998" s="243"/>
      <c r="F998" s="243"/>
      <c r="G998" s="243"/>
      <c r="H998" s="224"/>
      <c r="I998" s="224"/>
      <c r="J998" s="224"/>
      <c r="K998" s="224"/>
      <c r="L998" s="224"/>
      <c r="M998" s="224"/>
      <c r="N998" s="223"/>
      <c r="O998" s="223"/>
      <c r="P998" s="223"/>
      <c r="Q998" s="223"/>
      <c r="R998" s="224"/>
      <c r="S998" s="224"/>
      <c r="T998" s="224"/>
      <c r="U998" s="224"/>
      <c r="V998" s="224"/>
      <c r="W998" s="224"/>
      <c r="X998" s="224"/>
      <c r="Y998" s="224"/>
      <c r="Z998" s="214"/>
      <c r="AA998" s="214"/>
      <c r="AB998" s="214"/>
      <c r="AC998" s="214"/>
      <c r="AD998" s="214"/>
      <c r="AE998" s="214"/>
      <c r="AF998" s="214"/>
      <c r="AG998" s="214" t="s">
        <v>212</v>
      </c>
      <c r="AH998" s="214"/>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3" x14ac:dyDescent="0.2">
      <c r="A999" s="221"/>
      <c r="B999" s="222"/>
      <c r="C999" s="257" t="s">
        <v>1314</v>
      </c>
      <c r="D999" s="252"/>
      <c r="E999" s="252"/>
      <c r="F999" s="252"/>
      <c r="G999" s="252"/>
      <c r="H999" s="224"/>
      <c r="I999" s="224"/>
      <c r="J999" s="224"/>
      <c r="K999" s="224"/>
      <c r="L999" s="224"/>
      <c r="M999" s="224"/>
      <c r="N999" s="223"/>
      <c r="O999" s="223"/>
      <c r="P999" s="223"/>
      <c r="Q999" s="223"/>
      <c r="R999" s="224"/>
      <c r="S999" s="224"/>
      <c r="T999" s="224"/>
      <c r="U999" s="224"/>
      <c r="V999" s="224"/>
      <c r="W999" s="224"/>
      <c r="X999" s="224"/>
      <c r="Y999" s="224"/>
      <c r="Z999" s="214"/>
      <c r="AA999" s="214"/>
      <c r="AB999" s="214"/>
      <c r="AC999" s="214"/>
      <c r="AD999" s="214"/>
      <c r="AE999" s="214"/>
      <c r="AF999" s="214"/>
      <c r="AG999" s="214" t="s">
        <v>212</v>
      </c>
      <c r="AH999" s="214"/>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2" x14ac:dyDescent="0.2">
      <c r="A1000" s="221"/>
      <c r="B1000" s="222"/>
      <c r="C1000" s="266" t="s">
        <v>1315</v>
      </c>
      <c r="D1000" s="262"/>
      <c r="E1000" s="263"/>
      <c r="F1000" s="224"/>
      <c r="G1000" s="224"/>
      <c r="H1000" s="224"/>
      <c r="I1000" s="224"/>
      <c r="J1000" s="224"/>
      <c r="K1000" s="224"/>
      <c r="L1000" s="224"/>
      <c r="M1000" s="224"/>
      <c r="N1000" s="223"/>
      <c r="O1000" s="223"/>
      <c r="P1000" s="223"/>
      <c r="Q1000" s="223"/>
      <c r="R1000" s="224"/>
      <c r="S1000" s="224"/>
      <c r="T1000" s="224"/>
      <c r="U1000" s="224"/>
      <c r="V1000" s="224"/>
      <c r="W1000" s="224"/>
      <c r="X1000" s="224"/>
      <c r="Y1000" s="224"/>
      <c r="Z1000" s="214"/>
      <c r="AA1000" s="214"/>
      <c r="AB1000" s="214"/>
      <c r="AC1000" s="214"/>
      <c r="AD1000" s="214"/>
      <c r="AE1000" s="214"/>
      <c r="AF1000" s="214"/>
      <c r="AG1000" s="214" t="s">
        <v>268</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x14ac:dyDescent="0.2">
      <c r="A1001" s="221"/>
      <c r="B1001" s="222"/>
      <c r="C1001" s="266" t="s">
        <v>672</v>
      </c>
      <c r="D1001" s="262"/>
      <c r="E1001" s="263">
        <v>1</v>
      </c>
      <c r="F1001" s="224"/>
      <c r="G1001" s="224"/>
      <c r="H1001" s="224"/>
      <c r="I1001" s="224"/>
      <c r="J1001" s="224"/>
      <c r="K1001" s="224"/>
      <c r="L1001" s="224"/>
      <c r="M1001" s="224"/>
      <c r="N1001" s="223"/>
      <c r="O1001" s="223"/>
      <c r="P1001" s="223"/>
      <c r="Q1001" s="223"/>
      <c r="R1001" s="224"/>
      <c r="S1001" s="224"/>
      <c r="T1001" s="224"/>
      <c r="U1001" s="224"/>
      <c r="V1001" s="224"/>
      <c r="W1001" s="224"/>
      <c r="X1001" s="224"/>
      <c r="Y1001" s="224"/>
      <c r="Z1001" s="214"/>
      <c r="AA1001" s="214"/>
      <c r="AB1001" s="214"/>
      <c r="AC1001" s="214"/>
      <c r="AD1001" s="214"/>
      <c r="AE1001" s="214"/>
      <c r="AF1001" s="214"/>
      <c r="AG1001" s="214" t="s">
        <v>268</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ht="22.5" outlineLevel="1" x14ac:dyDescent="0.2">
      <c r="A1002" s="236">
        <v>165</v>
      </c>
      <c r="B1002" s="237" t="s">
        <v>1432</v>
      </c>
      <c r="C1002" s="254" t="s">
        <v>1433</v>
      </c>
      <c r="D1002" s="238" t="s">
        <v>354</v>
      </c>
      <c r="E1002" s="239">
        <v>1</v>
      </c>
      <c r="F1002" s="240"/>
      <c r="G1002" s="241">
        <f>ROUND(E1002*F1002,2)</f>
        <v>0</v>
      </c>
      <c r="H1002" s="240"/>
      <c r="I1002" s="241">
        <f>ROUND(E1002*H1002,2)</f>
        <v>0</v>
      </c>
      <c r="J1002" s="240"/>
      <c r="K1002" s="241">
        <f>ROUND(E1002*J1002,2)</f>
        <v>0</v>
      </c>
      <c r="L1002" s="241">
        <v>15</v>
      </c>
      <c r="M1002" s="241">
        <f>G1002*(1+L1002/100)</f>
        <v>0</v>
      </c>
      <c r="N1002" s="239">
        <v>0</v>
      </c>
      <c r="O1002" s="239">
        <f>ROUND(E1002*N1002,2)</f>
        <v>0</v>
      </c>
      <c r="P1002" s="239">
        <v>0</v>
      </c>
      <c r="Q1002" s="239">
        <f>ROUND(E1002*P1002,2)</f>
        <v>0</v>
      </c>
      <c r="R1002" s="241"/>
      <c r="S1002" s="241" t="s">
        <v>253</v>
      </c>
      <c r="T1002" s="242" t="s">
        <v>207</v>
      </c>
      <c r="U1002" s="224">
        <v>0</v>
      </c>
      <c r="V1002" s="224">
        <f>ROUND(E1002*U1002,2)</f>
        <v>0</v>
      </c>
      <c r="W1002" s="224"/>
      <c r="X1002" s="224" t="s">
        <v>263</v>
      </c>
      <c r="Y1002" s="224" t="s">
        <v>209</v>
      </c>
      <c r="Z1002" s="214"/>
      <c r="AA1002" s="214"/>
      <c r="AB1002" s="214"/>
      <c r="AC1002" s="214"/>
      <c r="AD1002" s="214"/>
      <c r="AE1002" s="214"/>
      <c r="AF1002" s="214"/>
      <c r="AG1002" s="214" t="s">
        <v>264</v>
      </c>
      <c r="AH1002" s="214"/>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2" x14ac:dyDescent="0.2">
      <c r="A1003" s="221"/>
      <c r="B1003" s="222"/>
      <c r="C1003" s="255" t="s">
        <v>1313</v>
      </c>
      <c r="D1003" s="243"/>
      <c r="E1003" s="243"/>
      <c r="F1003" s="243"/>
      <c r="G1003" s="243"/>
      <c r="H1003" s="224"/>
      <c r="I1003" s="224"/>
      <c r="J1003" s="224"/>
      <c r="K1003" s="224"/>
      <c r="L1003" s="224"/>
      <c r="M1003" s="224"/>
      <c r="N1003" s="223"/>
      <c r="O1003" s="223"/>
      <c r="P1003" s="223"/>
      <c r="Q1003" s="223"/>
      <c r="R1003" s="224"/>
      <c r="S1003" s="224"/>
      <c r="T1003" s="224"/>
      <c r="U1003" s="224"/>
      <c r="V1003" s="224"/>
      <c r="W1003" s="224"/>
      <c r="X1003" s="224"/>
      <c r="Y1003" s="224"/>
      <c r="Z1003" s="214"/>
      <c r="AA1003" s="214"/>
      <c r="AB1003" s="214"/>
      <c r="AC1003" s="214"/>
      <c r="AD1003" s="214"/>
      <c r="AE1003" s="214"/>
      <c r="AF1003" s="214"/>
      <c r="AG1003" s="214" t="s">
        <v>212</v>
      </c>
      <c r="AH1003" s="214"/>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3" x14ac:dyDescent="0.2">
      <c r="A1004" s="221"/>
      <c r="B1004" s="222"/>
      <c r="C1004" s="257" t="s">
        <v>1314</v>
      </c>
      <c r="D1004" s="252"/>
      <c r="E1004" s="252"/>
      <c r="F1004" s="252"/>
      <c r="G1004" s="252"/>
      <c r="H1004" s="224"/>
      <c r="I1004" s="224"/>
      <c r="J1004" s="224"/>
      <c r="K1004" s="224"/>
      <c r="L1004" s="224"/>
      <c r="M1004" s="224"/>
      <c r="N1004" s="223"/>
      <c r="O1004" s="223"/>
      <c r="P1004" s="223"/>
      <c r="Q1004" s="223"/>
      <c r="R1004" s="224"/>
      <c r="S1004" s="224"/>
      <c r="T1004" s="224"/>
      <c r="U1004" s="224"/>
      <c r="V1004" s="224"/>
      <c r="W1004" s="224"/>
      <c r="X1004" s="224"/>
      <c r="Y1004" s="224"/>
      <c r="Z1004" s="214"/>
      <c r="AA1004" s="214"/>
      <c r="AB1004" s="214"/>
      <c r="AC1004" s="214"/>
      <c r="AD1004" s="214"/>
      <c r="AE1004" s="214"/>
      <c r="AF1004" s="214"/>
      <c r="AG1004" s="214" t="s">
        <v>212</v>
      </c>
      <c r="AH1004" s="214"/>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2" x14ac:dyDescent="0.2">
      <c r="A1005" s="221"/>
      <c r="B1005" s="222"/>
      <c r="C1005" s="266" t="s">
        <v>1315</v>
      </c>
      <c r="D1005" s="262"/>
      <c r="E1005" s="263"/>
      <c r="F1005" s="224"/>
      <c r="G1005" s="224"/>
      <c r="H1005" s="224"/>
      <c r="I1005" s="224"/>
      <c r="J1005" s="224"/>
      <c r="K1005" s="224"/>
      <c r="L1005" s="224"/>
      <c r="M1005" s="224"/>
      <c r="N1005" s="223"/>
      <c r="O1005" s="223"/>
      <c r="P1005" s="223"/>
      <c r="Q1005" s="223"/>
      <c r="R1005" s="224"/>
      <c r="S1005" s="224"/>
      <c r="T1005" s="224"/>
      <c r="U1005" s="224"/>
      <c r="V1005" s="224"/>
      <c r="W1005" s="224"/>
      <c r="X1005" s="224"/>
      <c r="Y1005" s="224"/>
      <c r="Z1005" s="214"/>
      <c r="AA1005" s="214"/>
      <c r="AB1005" s="214"/>
      <c r="AC1005" s="214"/>
      <c r="AD1005" s="214"/>
      <c r="AE1005" s="214"/>
      <c r="AF1005" s="214"/>
      <c r="AG1005" s="214" t="s">
        <v>268</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3" x14ac:dyDescent="0.2">
      <c r="A1006" s="221"/>
      <c r="B1006" s="222"/>
      <c r="C1006" s="266" t="s">
        <v>672</v>
      </c>
      <c r="D1006" s="262"/>
      <c r="E1006" s="263">
        <v>1</v>
      </c>
      <c r="F1006" s="224"/>
      <c r="G1006" s="224"/>
      <c r="H1006" s="224"/>
      <c r="I1006" s="224"/>
      <c r="J1006" s="224"/>
      <c r="K1006" s="224"/>
      <c r="L1006" s="224"/>
      <c r="M1006" s="224"/>
      <c r="N1006" s="223"/>
      <c r="O1006" s="223"/>
      <c r="P1006" s="223"/>
      <c r="Q1006" s="223"/>
      <c r="R1006" s="224"/>
      <c r="S1006" s="224"/>
      <c r="T1006" s="224"/>
      <c r="U1006" s="224"/>
      <c r="V1006" s="224"/>
      <c r="W1006" s="224"/>
      <c r="X1006" s="224"/>
      <c r="Y1006" s="224"/>
      <c r="Z1006" s="214"/>
      <c r="AA1006" s="214"/>
      <c r="AB1006" s="214"/>
      <c r="AC1006" s="214"/>
      <c r="AD1006" s="214"/>
      <c r="AE1006" s="214"/>
      <c r="AF1006" s="214"/>
      <c r="AG1006" s="214" t="s">
        <v>268</v>
      </c>
      <c r="AH1006" s="214">
        <v>0</v>
      </c>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ht="22.5" outlineLevel="1" x14ac:dyDescent="0.2">
      <c r="A1007" s="236">
        <v>166</v>
      </c>
      <c r="B1007" s="237" t="s">
        <v>1434</v>
      </c>
      <c r="C1007" s="254" t="s">
        <v>1435</v>
      </c>
      <c r="D1007" s="238" t="s">
        <v>354</v>
      </c>
      <c r="E1007" s="239">
        <v>1</v>
      </c>
      <c r="F1007" s="240"/>
      <c r="G1007" s="241">
        <f>ROUND(E1007*F1007,2)</f>
        <v>0</v>
      </c>
      <c r="H1007" s="240"/>
      <c r="I1007" s="241">
        <f>ROUND(E1007*H1007,2)</f>
        <v>0</v>
      </c>
      <c r="J1007" s="240"/>
      <c r="K1007" s="241">
        <f>ROUND(E1007*J1007,2)</f>
        <v>0</v>
      </c>
      <c r="L1007" s="241">
        <v>15</v>
      </c>
      <c r="M1007" s="241">
        <f>G1007*(1+L1007/100)</f>
        <v>0</v>
      </c>
      <c r="N1007" s="239">
        <v>0</v>
      </c>
      <c r="O1007" s="239">
        <f>ROUND(E1007*N1007,2)</f>
        <v>0</v>
      </c>
      <c r="P1007" s="239">
        <v>0</v>
      </c>
      <c r="Q1007" s="239">
        <f>ROUND(E1007*P1007,2)</f>
        <v>0</v>
      </c>
      <c r="R1007" s="241"/>
      <c r="S1007" s="241" t="s">
        <v>253</v>
      </c>
      <c r="T1007" s="242" t="s">
        <v>207</v>
      </c>
      <c r="U1007" s="224">
        <v>0</v>
      </c>
      <c r="V1007" s="224">
        <f>ROUND(E1007*U1007,2)</f>
        <v>0</v>
      </c>
      <c r="W1007" s="224"/>
      <c r="X1007" s="224" t="s">
        <v>263</v>
      </c>
      <c r="Y1007" s="224" t="s">
        <v>209</v>
      </c>
      <c r="Z1007" s="214"/>
      <c r="AA1007" s="214"/>
      <c r="AB1007" s="214"/>
      <c r="AC1007" s="214"/>
      <c r="AD1007" s="214"/>
      <c r="AE1007" s="214"/>
      <c r="AF1007" s="214"/>
      <c r="AG1007" s="214" t="s">
        <v>264</v>
      </c>
      <c r="AH1007" s="214"/>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2" x14ac:dyDescent="0.2">
      <c r="A1008" s="221"/>
      <c r="B1008" s="222"/>
      <c r="C1008" s="255" t="s">
        <v>1313</v>
      </c>
      <c r="D1008" s="243"/>
      <c r="E1008" s="243"/>
      <c r="F1008" s="243"/>
      <c r="G1008" s="243"/>
      <c r="H1008" s="224"/>
      <c r="I1008" s="224"/>
      <c r="J1008" s="224"/>
      <c r="K1008" s="224"/>
      <c r="L1008" s="224"/>
      <c r="M1008" s="224"/>
      <c r="N1008" s="223"/>
      <c r="O1008" s="223"/>
      <c r="P1008" s="223"/>
      <c r="Q1008" s="223"/>
      <c r="R1008" s="224"/>
      <c r="S1008" s="224"/>
      <c r="T1008" s="224"/>
      <c r="U1008" s="224"/>
      <c r="V1008" s="224"/>
      <c r="W1008" s="224"/>
      <c r="X1008" s="224"/>
      <c r="Y1008" s="224"/>
      <c r="Z1008" s="214"/>
      <c r="AA1008" s="214"/>
      <c r="AB1008" s="214"/>
      <c r="AC1008" s="214"/>
      <c r="AD1008" s="214"/>
      <c r="AE1008" s="214"/>
      <c r="AF1008" s="214"/>
      <c r="AG1008" s="214" t="s">
        <v>212</v>
      </c>
      <c r="AH1008" s="214"/>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3" x14ac:dyDescent="0.2">
      <c r="A1009" s="221"/>
      <c r="B1009" s="222"/>
      <c r="C1009" s="257" t="s">
        <v>1314</v>
      </c>
      <c r="D1009" s="252"/>
      <c r="E1009" s="252"/>
      <c r="F1009" s="252"/>
      <c r="G1009" s="252"/>
      <c r="H1009" s="224"/>
      <c r="I1009" s="224"/>
      <c r="J1009" s="224"/>
      <c r="K1009" s="224"/>
      <c r="L1009" s="224"/>
      <c r="M1009" s="224"/>
      <c r="N1009" s="223"/>
      <c r="O1009" s="223"/>
      <c r="P1009" s="223"/>
      <c r="Q1009" s="223"/>
      <c r="R1009" s="224"/>
      <c r="S1009" s="224"/>
      <c r="T1009" s="224"/>
      <c r="U1009" s="224"/>
      <c r="V1009" s="224"/>
      <c r="W1009" s="224"/>
      <c r="X1009" s="224"/>
      <c r="Y1009" s="224"/>
      <c r="Z1009" s="214"/>
      <c r="AA1009" s="214"/>
      <c r="AB1009" s="214"/>
      <c r="AC1009" s="214"/>
      <c r="AD1009" s="214"/>
      <c r="AE1009" s="214"/>
      <c r="AF1009" s="214"/>
      <c r="AG1009" s="214" t="s">
        <v>212</v>
      </c>
      <c r="AH1009" s="214"/>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2" x14ac:dyDescent="0.2">
      <c r="A1010" s="221"/>
      <c r="B1010" s="222"/>
      <c r="C1010" s="266" t="s">
        <v>1315</v>
      </c>
      <c r="D1010" s="262"/>
      <c r="E1010" s="263"/>
      <c r="F1010" s="224"/>
      <c r="G1010" s="224"/>
      <c r="H1010" s="224"/>
      <c r="I1010" s="224"/>
      <c r="J1010" s="224"/>
      <c r="K1010" s="224"/>
      <c r="L1010" s="224"/>
      <c r="M1010" s="224"/>
      <c r="N1010" s="223"/>
      <c r="O1010" s="223"/>
      <c r="P1010" s="223"/>
      <c r="Q1010" s="223"/>
      <c r="R1010" s="224"/>
      <c r="S1010" s="224"/>
      <c r="T1010" s="224"/>
      <c r="U1010" s="224"/>
      <c r="V1010" s="224"/>
      <c r="W1010" s="224"/>
      <c r="X1010" s="224"/>
      <c r="Y1010" s="224"/>
      <c r="Z1010" s="214"/>
      <c r="AA1010" s="214"/>
      <c r="AB1010" s="214"/>
      <c r="AC1010" s="214"/>
      <c r="AD1010" s="214"/>
      <c r="AE1010" s="214"/>
      <c r="AF1010" s="214"/>
      <c r="AG1010" s="214" t="s">
        <v>268</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x14ac:dyDescent="0.2">
      <c r="A1011" s="221"/>
      <c r="B1011" s="222"/>
      <c r="C1011" s="266" t="s">
        <v>672</v>
      </c>
      <c r="D1011" s="262"/>
      <c r="E1011" s="263">
        <v>1</v>
      </c>
      <c r="F1011" s="224"/>
      <c r="G1011" s="224"/>
      <c r="H1011" s="224"/>
      <c r="I1011" s="224"/>
      <c r="J1011" s="224"/>
      <c r="K1011" s="224"/>
      <c r="L1011" s="224"/>
      <c r="M1011" s="224"/>
      <c r="N1011" s="223"/>
      <c r="O1011" s="223"/>
      <c r="P1011" s="223"/>
      <c r="Q1011" s="223"/>
      <c r="R1011" s="224"/>
      <c r="S1011" s="224"/>
      <c r="T1011" s="224"/>
      <c r="U1011" s="224"/>
      <c r="V1011" s="224"/>
      <c r="W1011" s="224"/>
      <c r="X1011" s="224"/>
      <c r="Y1011" s="224"/>
      <c r="Z1011" s="214"/>
      <c r="AA1011" s="214"/>
      <c r="AB1011" s="214"/>
      <c r="AC1011" s="214"/>
      <c r="AD1011" s="214"/>
      <c r="AE1011" s="214"/>
      <c r="AF1011" s="214"/>
      <c r="AG1011" s="214" t="s">
        <v>268</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ht="22.5" outlineLevel="1" x14ac:dyDescent="0.2">
      <c r="A1012" s="236">
        <v>167</v>
      </c>
      <c r="B1012" s="237" t="s">
        <v>1436</v>
      </c>
      <c r="C1012" s="254" t="s">
        <v>1437</v>
      </c>
      <c r="D1012" s="238" t="s">
        <v>354</v>
      </c>
      <c r="E1012" s="239">
        <v>1</v>
      </c>
      <c r="F1012" s="240"/>
      <c r="G1012" s="241">
        <f>ROUND(E1012*F1012,2)</f>
        <v>0</v>
      </c>
      <c r="H1012" s="240"/>
      <c r="I1012" s="241">
        <f>ROUND(E1012*H1012,2)</f>
        <v>0</v>
      </c>
      <c r="J1012" s="240"/>
      <c r="K1012" s="241">
        <f>ROUND(E1012*J1012,2)</f>
        <v>0</v>
      </c>
      <c r="L1012" s="241">
        <v>15</v>
      </c>
      <c r="M1012" s="241">
        <f>G1012*(1+L1012/100)</f>
        <v>0</v>
      </c>
      <c r="N1012" s="239">
        <v>0</v>
      </c>
      <c r="O1012" s="239">
        <f>ROUND(E1012*N1012,2)</f>
        <v>0</v>
      </c>
      <c r="P1012" s="239">
        <v>0</v>
      </c>
      <c r="Q1012" s="239">
        <f>ROUND(E1012*P1012,2)</f>
        <v>0</v>
      </c>
      <c r="R1012" s="241"/>
      <c r="S1012" s="241" t="s">
        <v>253</v>
      </c>
      <c r="T1012" s="242" t="s">
        <v>207</v>
      </c>
      <c r="U1012" s="224">
        <v>0</v>
      </c>
      <c r="V1012" s="224">
        <f>ROUND(E1012*U1012,2)</f>
        <v>0</v>
      </c>
      <c r="W1012" s="224"/>
      <c r="X1012" s="224" t="s">
        <v>263</v>
      </c>
      <c r="Y1012" s="224" t="s">
        <v>209</v>
      </c>
      <c r="Z1012" s="214"/>
      <c r="AA1012" s="214"/>
      <c r="AB1012" s="214"/>
      <c r="AC1012" s="214"/>
      <c r="AD1012" s="214"/>
      <c r="AE1012" s="214"/>
      <c r="AF1012" s="214"/>
      <c r="AG1012" s="214" t="s">
        <v>264</v>
      </c>
      <c r="AH1012" s="214"/>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2" x14ac:dyDescent="0.2">
      <c r="A1013" s="221"/>
      <c r="B1013" s="222"/>
      <c r="C1013" s="255" t="s">
        <v>1313</v>
      </c>
      <c r="D1013" s="243"/>
      <c r="E1013" s="243"/>
      <c r="F1013" s="243"/>
      <c r="G1013" s="243"/>
      <c r="H1013" s="224"/>
      <c r="I1013" s="224"/>
      <c r="J1013" s="224"/>
      <c r="K1013" s="224"/>
      <c r="L1013" s="224"/>
      <c r="M1013" s="224"/>
      <c r="N1013" s="223"/>
      <c r="O1013" s="223"/>
      <c r="P1013" s="223"/>
      <c r="Q1013" s="223"/>
      <c r="R1013" s="224"/>
      <c r="S1013" s="224"/>
      <c r="T1013" s="224"/>
      <c r="U1013" s="224"/>
      <c r="V1013" s="224"/>
      <c r="W1013" s="224"/>
      <c r="X1013" s="224"/>
      <c r="Y1013" s="224"/>
      <c r="Z1013" s="214"/>
      <c r="AA1013" s="214"/>
      <c r="AB1013" s="214"/>
      <c r="AC1013" s="214"/>
      <c r="AD1013" s="214"/>
      <c r="AE1013" s="214"/>
      <c r="AF1013" s="214"/>
      <c r="AG1013" s="214" t="s">
        <v>212</v>
      </c>
      <c r="AH1013" s="214"/>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3" x14ac:dyDescent="0.2">
      <c r="A1014" s="221"/>
      <c r="B1014" s="222"/>
      <c r="C1014" s="257" t="s">
        <v>1314</v>
      </c>
      <c r="D1014" s="252"/>
      <c r="E1014" s="252"/>
      <c r="F1014" s="252"/>
      <c r="G1014" s="252"/>
      <c r="H1014" s="224"/>
      <c r="I1014" s="224"/>
      <c r="J1014" s="224"/>
      <c r="K1014" s="224"/>
      <c r="L1014" s="224"/>
      <c r="M1014" s="224"/>
      <c r="N1014" s="223"/>
      <c r="O1014" s="223"/>
      <c r="P1014" s="223"/>
      <c r="Q1014" s="223"/>
      <c r="R1014" s="224"/>
      <c r="S1014" s="224"/>
      <c r="T1014" s="224"/>
      <c r="U1014" s="224"/>
      <c r="V1014" s="224"/>
      <c r="W1014" s="224"/>
      <c r="X1014" s="224"/>
      <c r="Y1014" s="224"/>
      <c r="Z1014" s="214"/>
      <c r="AA1014" s="214"/>
      <c r="AB1014" s="214"/>
      <c r="AC1014" s="214"/>
      <c r="AD1014" s="214"/>
      <c r="AE1014" s="214"/>
      <c r="AF1014" s="214"/>
      <c r="AG1014" s="214" t="s">
        <v>212</v>
      </c>
      <c r="AH1014" s="214"/>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2" x14ac:dyDescent="0.2">
      <c r="A1015" s="221"/>
      <c r="B1015" s="222"/>
      <c r="C1015" s="266" t="s">
        <v>1315</v>
      </c>
      <c r="D1015" s="262"/>
      <c r="E1015" s="263"/>
      <c r="F1015" s="224"/>
      <c r="G1015" s="224"/>
      <c r="H1015" s="224"/>
      <c r="I1015" s="224"/>
      <c r="J1015" s="224"/>
      <c r="K1015" s="224"/>
      <c r="L1015" s="224"/>
      <c r="M1015" s="224"/>
      <c r="N1015" s="223"/>
      <c r="O1015" s="223"/>
      <c r="P1015" s="223"/>
      <c r="Q1015" s="223"/>
      <c r="R1015" s="224"/>
      <c r="S1015" s="224"/>
      <c r="T1015" s="224"/>
      <c r="U1015" s="224"/>
      <c r="V1015" s="224"/>
      <c r="W1015" s="224"/>
      <c r="X1015" s="224"/>
      <c r="Y1015" s="224"/>
      <c r="Z1015" s="214"/>
      <c r="AA1015" s="214"/>
      <c r="AB1015" s="214"/>
      <c r="AC1015" s="214"/>
      <c r="AD1015" s="214"/>
      <c r="AE1015" s="214"/>
      <c r="AF1015" s="214"/>
      <c r="AG1015" s="214" t="s">
        <v>268</v>
      </c>
      <c r="AH1015" s="214">
        <v>0</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3" x14ac:dyDescent="0.2">
      <c r="A1016" s="221"/>
      <c r="B1016" s="222"/>
      <c r="C1016" s="266" t="s">
        <v>672</v>
      </c>
      <c r="D1016" s="262"/>
      <c r="E1016" s="263">
        <v>1</v>
      </c>
      <c r="F1016" s="224"/>
      <c r="G1016" s="224"/>
      <c r="H1016" s="224"/>
      <c r="I1016" s="224"/>
      <c r="J1016" s="224"/>
      <c r="K1016" s="224"/>
      <c r="L1016" s="224"/>
      <c r="M1016" s="224"/>
      <c r="N1016" s="223"/>
      <c r="O1016" s="223"/>
      <c r="P1016" s="223"/>
      <c r="Q1016" s="223"/>
      <c r="R1016" s="224"/>
      <c r="S1016" s="224"/>
      <c r="T1016" s="224"/>
      <c r="U1016" s="224"/>
      <c r="V1016" s="224"/>
      <c r="W1016" s="224"/>
      <c r="X1016" s="224"/>
      <c r="Y1016" s="224"/>
      <c r="Z1016" s="214"/>
      <c r="AA1016" s="214"/>
      <c r="AB1016" s="214"/>
      <c r="AC1016" s="214"/>
      <c r="AD1016" s="214"/>
      <c r="AE1016" s="214"/>
      <c r="AF1016" s="214"/>
      <c r="AG1016" s="214" t="s">
        <v>268</v>
      </c>
      <c r="AH1016" s="214">
        <v>0</v>
      </c>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ht="22.5" outlineLevel="1" x14ac:dyDescent="0.2">
      <c r="A1017" s="236">
        <v>168</v>
      </c>
      <c r="B1017" s="237" t="s">
        <v>1438</v>
      </c>
      <c r="C1017" s="254" t="s">
        <v>1439</v>
      </c>
      <c r="D1017" s="238" t="s">
        <v>354</v>
      </c>
      <c r="E1017" s="239">
        <v>1</v>
      </c>
      <c r="F1017" s="240"/>
      <c r="G1017" s="241">
        <f>ROUND(E1017*F1017,2)</f>
        <v>0</v>
      </c>
      <c r="H1017" s="240"/>
      <c r="I1017" s="241">
        <f>ROUND(E1017*H1017,2)</f>
        <v>0</v>
      </c>
      <c r="J1017" s="240"/>
      <c r="K1017" s="241">
        <f>ROUND(E1017*J1017,2)</f>
        <v>0</v>
      </c>
      <c r="L1017" s="241">
        <v>15</v>
      </c>
      <c r="M1017" s="241">
        <f>G1017*(1+L1017/100)</f>
        <v>0</v>
      </c>
      <c r="N1017" s="239">
        <v>0</v>
      </c>
      <c r="O1017" s="239">
        <f>ROUND(E1017*N1017,2)</f>
        <v>0</v>
      </c>
      <c r="P1017" s="239">
        <v>0</v>
      </c>
      <c r="Q1017" s="239">
        <f>ROUND(E1017*P1017,2)</f>
        <v>0</v>
      </c>
      <c r="R1017" s="241"/>
      <c r="S1017" s="241" t="s">
        <v>253</v>
      </c>
      <c r="T1017" s="242" t="s">
        <v>207</v>
      </c>
      <c r="U1017" s="224">
        <v>0</v>
      </c>
      <c r="V1017" s="224">
        <f>ROUND(E1017*U1017,2)</f>
        <v>0</v>
      </c>
      <c r="W1017" s="224"/>
      <c r="X1017" s="224" t="s">
        <v>263</v>
      </c>
      <c r="Y1017" s="224" t="s">
        <v>209</v>
      </c>
      <c r="Z1017" s="214"/>
      <c r="AA1017" s="214"/>
      <c r="AB1017" s="214"/>
      <c r="AC1017" s="214"/>
      <c r="AD1017" s="214"/>
      <c r="AE1017" s="214"/>
      <c r="AF1017" s="214"/>
      <c r="AG1017" s="214" t="s">
        <v>264</v>
      </c>
      <c r="AH1017" s="214"/>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2" x14ac:dyDescent="0.2">
      <c r="A1018" s="221"/>
      <c r="B1018" s="222"/>
      <c r="C1018" s="255" t="s">
        <v>1313</v>
      </c>
      <c r="D1018" s="243"/>
      <c r="E1018" s="243"/>
      <c r="F1018" s="243"/>
      <c r="G1018" s="243"/>
      <c r="H1018" s="224"/>
      <c r="I1018" s="224"/>
      <c r="J1018" s="224"/>
      <c r="K1018" s="224"/>
      <c r="L1018" s="224"/>
      <c r="M1018" s="224"/>
      <c r="N1018" s="223"/>
      <c r="O1018" s="223"/>
      <c r="P1018" s="223"/>
      <c r="Q1018" s="223"/>
      <c r="R1018" s="224"/>
      <c r="S1018" s="224"/>
      <c r="T1018" s="224"/>
      <c r="U1018" s="224"/>
      <c r="V1018" s="224"/>
      <c r="W1018" s="224"/>
      <c r="X1018" s="224"/>
      <c r="Y1018" s="224"/>
      <c r="Z1018" s="214"/>
      <c r="AA1018" s="214"/>
      <c r="AB1018" s="214"/>
      <c r="AC1018" s="214"/>
      <c r="AD1018" s="214"/>
      <c r="AE1018" s="214"/>
      <c r="AF1018" s="214"/>
      <c r="AG1018" s="214" t="s">
        <v>212</v>
      </c>
      <c r="AH1018" s="214"/>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3" x14ac:dyDescent="0.2">
      <c r="A1019" s="221"/>
      <c r="B1019" s="222"/>
      <c r="C1019" s="257" t="s">
        <v>1314</v>
      </c>
      <c r="D1019" s="252"/>
      <c r="E1019" s="252"/>
      <c r="F1019" s="252"/>
      <c r="G1019" s="252"/>
      <c r="H1019" s="224"/>
      <c r="I1019" s="224"/>
      <c r="J1019" s="224"/>
      <c r="K1019" s="224"/>
      <c r="L1019" s="224"/>
      <c r="M1019" s="224"/>
      <c r="N1019" s="223"/>
      <c r="O1019" s="223"/>
      <c r="P1019" s="223"/>
      <c r="Q1019" s="223"/>
      <c r="R1019" s="224"/>
      <c r="S1019" s="224"/>
      <c r="T1019" s="224"/>
      <c r="U1019" s="224"/>
      <c r="V1019" s="224"/>
      <c r="W1019" s="224"/>
      <c r="X1019" s="224"/>
      <c r="Y1019" s="224"/>
      <c r="Z1019" s="214"/>
      <c r="AA1019" s="214"/>
      <c r="AB1019" s="214"/>
      <c r="AC1019" s="214"/>
      <c r="AD1019" s="214"/>
      <c r="AE1019" s="214"/>
      <c r="AF1019" s="214"/>
      <c r="AG1019" s="214" t="s">
        <v>212</v>
      </c>
      <c r="AH1019" s="214"/>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2" x14ac:dyDescent="0.2">
      <c r="A1020" s="221"/>
      <c r="B1020" s="222"/>
      <c r="C1020" s="266" t="s">
        <v>1315</v>
      </c>
      <c r="D1020" s="262"/>
      <c r="E1020" s="263"/>
      <c r="F1020" s="224"/>
      <c r="G1020" s="224"/>
      <c r="H1020" s="224"/>
      <c r="I1020" s="224"/>
      <c r="J1020" s="224"/>
      <c r="K1020" s="224"/>
      <c r="L1020" s="224"/>
      <c r="M1020" s="224"/>
      <c r="N1020" s="223"/>
      <c r="O1020" s="223"/>
      <c r="P1020" s="223"/>
      <c r="Q1020" s="223"/>
      <c r="R1020" s="224"/>
      <c r="S1020" s="224"/>
      <c r="T1020" s="224"/>
      <c r="U1020" s="224"/>
      <c r="V1020" s="224"/>
      <c r="W1020" s="224"/>
      <c r="X1020" s="224"/>
      <c r="Y1020" s="224"/>
      <c r="Z1020" s="214"/>
      <c r="AA1020" s="214"/>
      <c r="AB1020" s="214"/>
      <c r="AC1020" s="214"/>
      <c r="AD1020" s="214"/>
      <c r="AE1020" s="214"/>
      <c r="AF1020" s="214"/>
      <c r="AG1020" s="214" t="s">
        <v>268</v>
      </c>
      <c r="AH1020" s="214">
        <v>0</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3" x14ac:dyDescent="0.2">
      <c r="A1021" s="221"/>
      <c r="B1021" s="222"/>
      <c r="C1021" s="266" t="s">
        <v>672</v>
      </c>
      <c r="D1021" s="262"/>
      <c r="E1021" s="263">
        <v>1</v>
      </c>
      <c r="F1021" s="224"/>
      <c r="G1021" s="224"/>
      <c r="H1021" s="224"/>
      <c r="I1021" s="224"/>
      <c r="J1021" s="224"/>
      <c r="K1021" s="224"/>
      <c r="L1021" s="224"/>
      <c r="M1021" s="224"/>
      <c r="N1021" s="223"/>
      <c r="O1021" s="223"/>
      <c r="P1021" s="223"/>
      <c r="Q1021" s="223"/>
      <c r="R1021" s="224"/>
      <c r="S1021" s="224"/>
      <c r="T1021" s="224"/>
      <c r="U1021" s="224"/>
      <c r="V1021" s="224"/>
      <c r="W1021" s="224"/>
      <c r="X1021" s="224"/>
      <c r="Y1021" s="224"/>
      <c r="Z1021" s="214"/>
      <c r="AA1021" s="214"/>
      <c r="AB1021" s="214"/>
      <c r="AC1021" s="214"/>
      <c r="AD1021" s="214"/>
      <c r="AE1021" s="214"/>
      <c r="AF1021" s="214"/>
      <c r="AG1021" s="214" t="s">
        <v>268</v>
      </c>
      <c r="AH1021" s="214">
        <v>0</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ht="22.5" outlineLevel="1" x14ac:dyDescent="0.2">
      <c r="A1022" s="236">
        <v>169</v>
      </c>
      <c r="B1022" s="237" t="s">
        <v>1440</v>
      </c>
      <c r="C1022" s="254" t="s">
        <v>1441</v>
      </c>
      <c r="D1022" s="238" t="s">
        <v>354</v>
      </c>
      <c r="E1022" s="239">
        <v>1</v>
      </c>
      <c r="F1022" s="240"/>
      <c r="G1022" s="241">
        <f>ROUND(E1022*F1022,2)</f>
        <v>0</v>
      </c>
      <c r="H1022" s="240"/>
      <c r="I1022" s="241">
        <f>ROUND(E1022*H1022,2)</f>
        <v>0</v>
      </c>
      <c r="J1022" s="240"/>
      <c r="K1022" s="241">
        <f>ROUND(E1022*J1022,2)</f>
        <v>0</v>
      </c>
      <c r="L1022" s="241">
        <v>15</v>
      </c>
      <c r="M1022" s="241">
        <f>G1022*(1+L1022/100)</f>
        <v>0</v>
      </c>
      <c r="N1022" s="239">
        <v>0</v>
      </c>
      <c r="O1022" s="239">
        <f>ROUND(E1022*N1022,2)</f>
        <v>0</v>
      </c>
      <c r="P1022" s="239">
        <v>0</v>
      </c>
      <c r="Q1022" s="239">
        <f>ROUND(E1022*P1022,2)</f>
        <v>0</v>
      </c>
      <c r="R1022" s="241"/>
      <c r="S1022" s="241" t="s">
        <v>253</v>
      </c>
      <c r="T1022" s="242" t="s">
        <v>207</v>
      </c>
      <c r="U1022" s="224">
        <v>0</v>
      </c>
      <c r="V1022" s="224">
        <f>ROUND(E1022*U1022,2)</f>
        <v>0</v>
      </c>
      <c r="W1022" s="224"/>
      <c r="X1022" s="224" t="s">
        <v>263</v>
      </c>
      <c r="Y1022" s="224" t="s">
        <v>209</v>
      </c>
      <c r="Z1022" s="214"/>
      <c r="AA1022" s="214"/>
      <c r="AB1022" s="214"/>
      <c r="AC1022" s="214"/>
      <c r="AD1022" s="214"/>
      <c r="AE1022" s="214"/>
      <c r="AF1022" s="214"/>
      <c r="AG1022" s="214" t="s">
        <v>264</v>
      </c>
      <c r="AH1022" s="214"/>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2" x14ac:dyDescent="0.2">
      <c r="A1023" s="221"/>
      <c r="B1023" s="222"/>
      <c r="C1023" s="255" t="s">
        <v>1313</v>
      </c>
      <c r="D1023" s="243"/>
      <c r="E1023" s="243"/>
      <c r="F1023" s="243"/>
      <c r="G1023" s="243"/>
      <c r="H1023" s="224"/>
      <c r="I1023" s="224"/>
      <c r="J1023" s="224"/>
      <c r="K1023" s="224"/>
      <c r="L1023" s="224"/>
      <c r="M1023" s="224"/>
      <c r="N1023" s="223"/>
      <c r="O1023" s="223"/>
      <c r="P1023" s="223"/>
      <c r="Q1023" s="223"/>
      <c r="R1023" s="224"/>
      <c r="S1023" s="224"/>
      <c r="T1023" s="224"/>
      <c r="U1023" s="224"/>
      <c r="V1023" s="224"/>
      <c r="W1023" s="224"/>
      <c r="X1023" s="224"/>
      <c r="Y1023" s="224"/>
      <c r="Z1023" s="214"/>
      <c r="AA1023" s="214"/>
      <c r="AB1023" s="214"/>
      <c r="AC1023" s="214"/>
      <c r="AD1023" s="214"/>
      <c r="AE1023" s="214"/>
      <c r="AF1023" s="214"/>
      <c r="AG1023" s="214" t="s">
        <v>212</v>
      </c>
      <c r="AH1023" s="214"/>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3" x14ac:dyDescent="0.2">
      <c r="A1024" s="221"/>
      <c r="B1024" s="222"/>
      <c r="C1024" s="257" t="s">
        <v>1314</v>
      </c>
      <c r="D1024" s="252"/>
      <c r="E1024" s="252"/>
      <c r="F1024" s="252"/>
      <c r="G1024" s="252"/>
      <c r="H1024" s="224"/>
      <c r="I1024" s="224"/>
      <c r="J1024" s="224"/>
      <c r="K1024" s="224"/>
      <c r="L1024" s="224"/>
      <c r="M1024" s="224"/>
      <c r="N1024" s="223"/>
      <c r="O1024" s="223"/>
      <c r="P1024" s="223"/>
      <c r="Q1024" s="223"/>
      <c r="R1024" s="224"/>
      <c r="S1024" s="224"/>
      <c r="T1024" s="224"/>
      <c r="U1024" s="224"/>
      <c r="V1024" s="224"/>
      <c r="W1024" s="224"/>
      <c r="X1024" s="224"/>
      <c r="Y1024" s="224"/>
      <c r="Z1024" s="214"/>
      <c r="AA1024" s="214"/>
      <c r="AB1024" s="214"/>
      <c r="AC1024" s="214"/>
      <c r="AD1024" s="214"/>
      <c r="AE1024" s="214"/>
      <c r="AF1024" s="214"/>
      <c r="AG1024" s="214" t="s">
        <v>212</v>
      </c>
      <c r="AH1024" s="214"/>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2" x14ac:dyDescent="0.2">
      <c r="A1025" s="221"/>
      <c r="B1025" s="222"/>
      <c r="C1025" s="266" t="s">
        <v>1315</v>
      </c>
      <c r="D1025" s="262"/>
      <c r="E1025" s="263"/>
      <c r="F1025" s="224"/>
      <c r="G1025" s="224"/>
      <c r="H1025" s="224"/>
      <c r="I1025" s="224"/>
      <c r="J1025" s="224"/>
      <c r="K1025" s="224"/>
      <c r="L1025" s="224"/>
      <c r="M1025" s="224"/>
      <c r="N1025" s="223"/>
      <c r="O1025" s="223"/>
      <c r="P1025" s="223"/>
      <c r="Q1025" s="223"/>
      <c r="R1025" s="224"/>
      <c r="S1025" s="224"/>
      <c r="T1025" s="224"/>
      <c r="U1025" s="224"/>
      <c r="V1025" s="224"/>
      <c r="W1025" s="224"/>
      <c r="X1025" s="224"/>
      <c r="Y1025" s="224"/>
      <c r="Z1025" s="214"/>
      <c r="AA1025" s="214"/>
      <c r="AB1025" s="214"/>
      <c r="AC1025" s="214"/>
      <c r="AD1025" s="214"/>
      <c r="AE1025" s="214"/>
      <c r="AF1025" s="214"/>
      <c r="AG1025" s="214" t="s">
        <v>268</v>
      </c>
      <c r="AH1025" s="214">
        <v>0</v>
      </c>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3" x14ac:dyDescent="0.2">
      <c r="A1026" s="221"/>
      <c r="B1026" s="222"/>
      <c r="C1026" s="266" t="s">
        <v>672</v>
      </c>
      <c r="D1026" s="262"/>
      <c r="E1026" s="263">
        <v>1</v>
      </c>
      <c r="F1026" s="224"/>
      <c r="G1026" s="224"/>
      <c r="H1026" s="224"/>
      <c r="I1026" s="224"/>
      <c r="J1026" s="224"/>
      <c r="K1026" s="224"/>
      <c r="L1026" s="224"/>
      <c r="M1026" s="224"/>
      <c r="N1026" s="223"/>
      <c r="O1026" s="223"/>
      <c r="P1026" s="223"/>
      <c r="Q1026" s="223"/>
      <c r="R1026" s="224"/>
      <c r="S1026" s="224"/>
      <c r="T1026" s="224"/>
      <c r="U1026" s="224"/>
      <c r="V1026" s="224"/>
      <c r="W1026" s="224"/>
      <c r="X1026" s="224"/>
      <c r="Y1026" s="224"/>
      <c r="Z1026" s="214"/>
      <c r="AA1026" s="214"/>
      <c r="AB1026" s="214"/>
      <c r="AC1026" s="214"/>
      <c r="AD1026" s="214"/>
      <c r="AE1026" s="214"/>
      <c r="AF1026" s="214"/>
      <c r="AG1026" s="214" t="s">
        <v>268</v>
      </c>
      <c r="AH1026" s="214">
        <v>0</v>
      </c>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1" x14ac:dyDescent="0.2">
      <c r="A1027" s="236">
        <v>170</v>
      </c>
      <c r="B1027" s="237" t="s">
        <v>1442</v>
      </c>
      <c r="C1027" s="254" t="s">
        <v>1443</v>
      </c>
      <c r="D1027" s="238" t="s">
        <v>354</v>
      </c>
      <c r="E1027" s="239">
        <v>1</v>
      </c>
      <c r="F1027" s="240"/>
      <c r="G1027" s="241">
        <f>ROUND(E1027*F1027,2)</f>
        <v>0</v>
      </c>
      <c r="H1027" s="240"/>
      <c r="I1027" s="241">
        <f>ROUND(E1027*H1027,2)</f>
        <v>0</v>
      </c>
      <c r="J1027" s="240"/>
      <c r="K1027" s="241">
        <f>ROUND(E1027*J1027,2)</f>
        <v>0</v>
      </c>
      <c r="L1027" s="241">
        <v>15</v>
      </c>
      <c r="M1027" s="241">
        <f>G1027*(1+L1027/100)</f>
        <v>0</v>
      </c>
      <c r="N1027" s="239">
        <v>0</v>
      </c>
      <c r="O1027" s="239">
        <f>ROUND(E1027*N1027,2)</f>
        <v>0</v>
      </c>
      <c r="P1027" s="239">
        <v>0</v>
      </c>
      <c r="Q1027" s="239">
        <f>ROUND(E1027*P1027,2)</f>
        <v>0</v>
      </c>
      <c r="R1027" s="241"/>
      <c r="S1027" s="241" t="s">
        <v>253</v>
      </c>
      <c r="T1027" s="242" t="s">
        <v>207</v>
      </c>
      <c r="U1027" s="224">
        <v>0</v>
      </c>
      <c r="V1027" s="224">
        <f>ROUND(E1027*U1027,2)</f>
        <v>0</v>
      </c>
      <c r="W1027" s="224"/>
      <c r="X1027" s="224" t="s">
        <v>263</v>
      </c>
      <c r="Y1027" s="224" t="s">
        <v>209</v>
      </c>
      <c r="Z1027" s="214"/>
      <c r="AA1027" s="214"/>
      <c r="AB1027" s="214"/>
      <c r="AC1027" s="214"/>
      <c r="AD1027" s="214"/>
      <c r="AE1027" s="214"/>
      <c r="AF1027" s="214"/>
      <c r="AG1027" s="214" t="s">
        <v>264</v>
      </c>
      <c r="AH1027" s="214"/>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2" x14ac:dyDescent="0.2">
      <c r="A1028" s="221"/>
      <c r="B1028" s="222"/>
      <c r="C1028" s="266" t="s">
        <v>1191</v>
      </c>
      <c r="D1028" s="262"/>
      <c r="E1028" s="263"/>
      <c r="F1028" s="224"/>
      <c r="G1028" s="224"/>
      <c r="H1028" s="224"/>
      <c r="I1028" s="224"/>
      <c r="J1028" s="224"/>
      <c r="K1028" s="224"/>
      <c r="L1028" s="224"/>
      <c r="M1028" s="224"/>
      <c r="N1028" s="223"/>
      <c r="O1028" s="223"/>
      <c r="P1028" s="223"/>
      <c r="Q1028" s="223"/>
      <c r="R1028" s="224"/>
      <c r="S1028" s="224"/>
      <c r="T1028" s="224"/>
      <c r="U1028" s="224"/>
      <c r="V1028" s="224"/>
      <c r="W1028" s="224"/>
      <c r="X1028" s="224"/>
      <c r="Y1028" s="224"/>
      <c r="Z1028" s="214"/>
      <c r="AA1028" s="214"/>
      <c r="AB1028" s="214"/>
      <c r="AC1028" s="214"/>
      <c r="AD1028" s="214"/>
      <c r="AE1028" s="214"/>
      <c r="AF1028" s="214"/>
      <c r="AG1028" s="214" t="s">
        <v>268</v>
      </c>
      <c r="AH1028" s="214">
        <v>0</v>
      </c>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3" x14ac:dyDescent="0.2">
      <c r="A1029" s="221"/>
      <c r="B1029" s="222"/>
      <c r="C1029" s="266" t="s">
        <v>1108</v>
      </c>
      <c r="D1029" s="262"/>
      <c r="E1029" s="263">
        <v>1</v>
      </c>
      <c r="F1029" s="224"/>
      <c r="G1029" s="224"/>
      <c r="H1029" s="224"/>
      <c r="I1029" s="224"/>
      <c r="J1029" s="224"/>
      <c r="K1029" s="224"/>
      <c r="L1029" s="224"/>
      <c r="M1029" s="224"/>
      <c r="N1029" s="223"/>
      <c r="O1029" s="223"/>
      <c r="P1029" s="223"/>
      <c r="Q1029" s="223"/>
      <c r="R1029" s="224"/>
      <c r="S1029" s="224"/>
      <c r="T1029" s="224"/>
      <c r="U1029" s="224"/>
      <c r="V1029" s="224"/>
      <c r="W1029" s="224"/>
      <c r="X1029" s="224"/>
      <c r="Y1029" s="224"/>
      <c r="Z1029" s="214"/>
      <c r="AA1029" s="214"/>
      <c r="AB1029" s="214"/>
      <c r="AC1029" s="214"/>
      <c r="AD1029" s="214"/>
      <c r="AE1029" s="214"/>
      <c r="AF1029" s="214"/>
      <c r="AG1029" s="214" t="s">
        <v>268</v>
      </c>
      <c r="AH1029" s="214">
        <v>0</v>
      </c>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1" x14ac:dyDescent="0.2">
      <c r="A1030" s="236">
        <v>171</v>
      </c>
      <c r="B1030" s="237" t="s">
        <v>1444</v>
      </c>
      <c r="C1030" s="254" t="s">
        <v>1445</v>
      </c>
      <c r="D1030" s="238" t="s">
        <v>530</v>
      </c>
      <c r="E1030" s="239">
        <v>1.2628299999999999</v>
      </c>
      <c r="F1030" s="240"/>
      <c r="G1030" s="241">
        <f>ROUND(E1030*F1030,2)</f>
        <v>0</v>
      </c>
      <c r="H1030" s="240"/>
      <c r="I1030" s="241">
        <f>ROUND(E1030*H1030,2)</f>
        <v>0</v>
      </c>
      <c r="J1030" s="240"/>
      <c r="K1030" s="241">
        <f>ROUND(E1030*J1030,2)</f>
        <v>0</v>
      </c>
      <c r="L1030" s="241">
        <v>15</v>
      </c>
      <c r="M1030" s="241">
        <f>G1030*(1+L1030/100)</f>
        <v>0</v>
      </c>
      <c r="N1030" s="239">
        <v>0</v>
      </c>
      <c r="O1030" s="239">
        <f>ROUND(E1030*N1030,2)</f>
        <v>0</v>
      </c>
      <c r="P1030" s="239">
        <v>0</v>
      </c>
      <c r="Q1030" s="239">
        <f>ROUND(E1030*P1030,2)</f>
        <v>0</v>
      </c>
      <c r="R1030" s="241" t="s">
        <v>589</v>
      </c>
      <c r="S1030" s="241" t="s">
        <v>206</v>
      </c>
      <c r="T1030" s="242" t="s">
        <v>206</v>
      </c>
      <c r="U1030" s="224">
        <v>4.9470000000000001</v>
      </c>
      <c r="V1030" s="224">
        <f>ROUND(E1030*U1030,2)</f>
        <v>6.25</v>
      </c>
      <c r="W1030" s="224"/>
      <c r="X1030" s="224" t="s">
        <v>1205</v>
      </c>
      <c r="Y1030" s="224" t="s">
        <v>209</v>
      </c>
      <c r="Z1030" s="214"/>
      <c r="AA1030" s="214"/>
      <c r="AB1030" s="214"/>
      <c r="AC1030" s="214"/>
      <c r="AD1030" s="214"/>
      <c r="AE1030" s="214"/>
      <c r="AF1030" s="214"/>
      <c r="AG1030" s="214" t="s">
        <v>1206</v>
      </c>
      <c r="AH1030" s="214"/>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2" x14ac:dyDescent="0.2">
      <c r="A1031" s="221"/>
      <c r="B1031" s="222"/>
      <c r="C1031" s="265" t="s">
        <v>584</v>
      </c>
      <c r="D1031" s="264"/>
      <c r="E1031" s="264"/>
      <c r="F1031" s="264"/>
      <c r="G1031" s="264"/>
      <c r="H1031" s="224"/>
      <c r="I1031" s="224"/>
      <c r="J1031" s="224"/>
      <c r="K1031" s="224"/>
      <c r="L1031" s="224"/>
      <c r="M1031" s="224"/>
      <c r="N1031" s="223"/>
      <c r="O1031" s="223"/>
      <c r="P1031" s="223"/>
      <c r="Q1031" s="223"/>
      <c r="R1031" s="224"/>
      <c r="S1031" s="224"/>
      <c r="T1031" s="224"/>
      <c r="U1031" s="224"/>
      <c r="V1031" s="224"/>
      <c r="W1031" s="224"/>
      <c r="X1031" s="224"/>
      <c r="Y1031" s="224"/>
      <c r="Z1031" s="214"/>
      <c r="AA1031" s="214"/>
      <c r="AB1031" s="214"/>
      <c r="AC1031" s="214"/>
      <c r="AD1031" s="214"/>
      <c r="AE1031" s="214"/>
      <c r="AF1031" s="214"/>
      <c r="AG1031" s="214" t="s">
        <v>266</v>
      </c>
      <c r="AH1031" s="214"/>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x14ac:dyDescent="0.2">
      <c r="A1032" s="229" t="s">
        <v>201</v>
      </c>
      <c r="B1032" s="230" t="s">
        <v>131</v>
      </c>
      <c r="C1032" s="253" t="s">
        <v>132</v>
      </c>
      <c r="D1032" s="231"/>
      <c r="E1032" s="232"/>
      <c r="F1032" s="233"/>
      <c r="G1032" s="233">
        <f>SUMIF(AG1033:AG1058,"&lt;&gt;NOR",G1033:G1058)</f>
        <v>0</v>
      </c>
      <c r="H1032" s="233"/>
      <c r="I1032" s="233">
        <f>SUM(I1033:I1058)</f>
        <v>0</v>
      </c>
      <c r="J1032" s="233"/>
      <c r="K1032" s="233">
        <f>SUM(K1033:K1058)</f>
        <v>0</v>
      </c>
      <c r="L1032" s="233"/>
      <c r="M1032" s="233">
        <f>SUM(M1033:M1058)</f>
        <v>0</v>
      </c>
      <c r="N1032" s="232"/>
      <c r="O1032" s="232">
        <f>SUM(O1033:O1058)</f>
        <v>0.06</v>
      </c>
      <c r="P1032" s="232"/>
      <c r="Q1032" s="232">
        <f>SUM(Q1033:Q1058)</f>
        <v>0</v>
      </c>
      <c r="R1032" s="233"/>
      <c r="S1032" s="233"/>
      <c r="T1032" s="234"/>
      <c r="U1032" s="228"/>
      <c r="V1032" s="228">
        <f>SUM(V1033:V1058)</f>
        <v>20.309999999999999</v>
      </c>
      <c r="W1032" s="228"/>
      <c r="X1032" s="228"/>
      <c r="Y1032" s="228"/>
      <c r="AG1032" t="s">
        <v>202</v>
      </c>
    </row>
    <row r="1033" spans="1:60" outlineLevel="1" x14ac:dyDescent="0.2">
      <c r="A1033" s="236">
        <v>172</v>
      </c>
      <c r="B1033" s="237" t="s">
        <v>1446</v>
      </c>
      <c r="C1033" s="254" t="s">
        <v>1447</v>
      </c>
      <c r="D1033" s="238" t="s">
        <v>290</v>
      </c>
      <c r="E1033" s="239">
        <v>93.850089999999994</v>
      </c>
      <c r="F1033" s="240"/>
      <c r="G1033" s="241">
        <f>ROUND(E1033*F1033,2)</f>
        <v>0</v>
      </c>
      <c r="H1033" s="240"/>
      <c r="I1033" s="241">
        <f>ROUND(E1033*H1033,2)</f>
        <v>0</v>
      </c>
      <c r="J1033" s="240"/>
      <c r="K1033" s="241">
        <f>ROUND(E1033*J1033,2)</f>
        <v>0</v>
      </c>
      <c r="L1033" s="241">
        <v>15</v>
      </c>
      <c r="M1033" s="241">
        <f>G1033*(1+L1033/100)</f>
        <v>0</v>
      </c>
      <c r="N1033" s="239">
        <v>1.0000000000000001E-5</v>
      </c>
      <c r="O1033" s="239">
        <f>ROUND(E1033*N1033,2)</f>
        <v>0</v>
      </c>
      <c r="P1033" s="239">
        <v>0</v>
      </c>
      <c r="Q1033" s="239">
        <f>ROUND(E1033*P1033,2)</f>
        <v>0</v>
      </c>
      <c r="R1033" s="241" t="s">
        <v>1448</v>
      </c>
      <c r="S1033" s="241" t="s">
        <v>206</v>
      </c>
      <c r="T1033" s="242" t="s">
        <v>206</v>
      </c>
      <c r="U1033" s="224">
        <v>0.09</v>
      </c>
      <c r="V1033" s="224">
        <f>ROUND(E1033*U1033,2)</f>
        <v>8.4499999999999993</v>
      </c>
      <c r="W1033" s="224"/>
      <c r="X1033" s="224" t="s">
        <v>263</v>
      </c>
      <c r="Y1033" s="224" t="s">
        <v>209</v>
      </c>
      <c r="Z1033" s="214"/>
      <c r="AA1033" s="214"/>
      <c r="AB1033" s="214"/>
      <c r="AC1033" s="214"/>
      <c r="AD1033" s="214"/>
      <c r="AE1033" s="214"/>
      <c r="AF1033" s="214"/>
      <c r="AG1033" s="214" t="s">
        <v>264</v>
      </c>
      <c r="AH1033" s="214"/>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14"/>
      <c r="BB1033" s="214"/>
      <c r="BC1033" s="214"/>
      <c r="BD1033" s="214"/>
      <c r="BE1033" s="214"/>
      <c r="BF1033" s="214"/>
      <c r="BG1033" s="214"/>
      <c r="BH1033" s="214"/>
    </row>
    <row r="1034" spans="1:60" outlineLevel="2" x14ac:dyDescent="0.2">
      <c r="A1034" s="221"/>
      <c r="B1034" s="222"/>
      <c r="C1034" s="255" t="s">
        <v>1449</v>
      </c>
      <c r="D1034" s="243"/>
      <c r="E1034" s="243"/>
      <c r="F1034" s="243"/>
      <c r="G1034" s="243"/>
      <c r="H1034" s="224"/>
      <c r="I1034" s="224"/>
      <c r="J1034" s="224"/>
      <c r="K1034" s="224"/>
      <c r="L1034" s="224"/>
      <c r="M1034" s="224"/>
      <c r="N1034" s="223"/>
      <c r="O1034" s="223"/>
      <c r="P1034" s="223"/>
      <c r="Q1034" s="223"/>
      <c r="R1034" s="224"/>
      <c r="S1034" s="224"/>
      <c r="T1034" s="224"/>
      <c r="U1034" s="224"/>
      <c r="V1034" s="224"/>
      <c r="W1034" s="224"/>
      <c r="X1034" s="224"/>
      <c r="Y1034" s="224"/>
      <c r="Z1034" s="214"/>
      <c r="AA1034" s="214"/>
      <c r="AB1034" s="214"/>
      <c r="AC1034" s="214"/>
      <c r="AD1034" s="214"/>
      <c r="AE1034" s="214"/>
      <c r="AF1034" s="214"/>
      <c r="AG1034" s="214" t="s">
        <v>212</v>
      </c>
      <c r="AH1034" s="214"/>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2" x14ac:dyDescent="0.2">
      <c r="A1035" s="221"/>
      <c r="B1035" s="222"/>
      <c r="C1035" s="266" t="s">
        <v>1191</v>
      </c>
      <c r="D1035" s="262"/>
      <c r="E1035" s="263"/>
      <c r="F1035" s="224"/>
      <c r="G1035" s="224"/>
      <c r="H1035" s="224"/>
      <c r="I1035" s="224"/>
      <c r="J1035" s="224"/>
      <c r="K1035" s="224"/>
      <c r="L1035" s="224"/>
      <c r="M1035" s="224"/>
      <c r="N1035" s="223"/>
      <c r="O1035" s="223"/>
      <c r="P1035" s="223"/>
      <c r="Q1035" s="223"/>
      <c r="R1035" s="224"/>
      <c r="S1035" s="224"/>
      <c r="T1035" s="224"/>
      <c r="U1035" s="224"/>
      <c r="V1035" s="224"/>
      <c r="W1035" s="224"/>
      <c r="X1035" s="224"/>
      <c r="Y1035" s="224"/>
      <c r="Z1035" s="214"/>
      <c r="AA1035" s="214"/>
      <c r="AB1035" s="214"/>
      <c r="AC1035" s="214"/>
      <c r="AD1035" s="214"/>
      <c r="AE1035" s="214"/>
      <c r="AF1035" s="214"/>
      <c r="AG1035" s="214" t="s">
        <v>268</v>
      </c>
      <c r="AH1035" s="214">
        <v>0</v>
      </c>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3" x14ac:dyDescent="0.2">
      <c r="A1036" s="221"/>
      <c r="B1036" s="222"/>
      <c r="C1036" s="266" t="s">
        <v>1192</v>
      </c>
      <c r="D1036" s="262"/>
      <c r="E1036" s="263"/>
      <c r="F1036" s="224"/>
      <c r="G1036" s="224"/>
      <c r="H1036" s="224"/>
      <c r="I1036" s="224"/>
      <c r="J1036" s="224"/>
      <c r="K1036" s="224"/>
      <c r="L1036" s="224"/>
      <c r="M1036" s="224"/>
      <c r="N1036" s="223"/>
      <c r="O1036" s="223"/>
      <c r="P1036" s="223"/>
      <c r="Q1036" s="223"/>
      <c r="R1036" s="224"/>
      <c r="S1036" s="224"/>
      <c r="T1036" s="224"/>
      <c r="U1036" s="224"/>
      <c r="V1036" s="224"/>
      <c r="W1036" s="224"/>
      <c r="X1036" s="224"/>
      <c r="Y1036" s="224"/>
      <c r="Z1036" s="214"/>
      <c r="AA1036" s="214"/>
      <c r="AB1036" s="214"/>
      <c r="AC1036" s="214"/>
      <c r="AD1036" s="214"/>
      <c r="AE1036" s="214"/>
      <c r="AF1036" s="214"/>
      <c r="AG1036" s="214" t="s">
        <v>268</v>
      </c>
      <c r="AH1036" s="214">
        <v>0</v>
      </c>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3" x14ac:dyDescent="0.2">
      <c r="A1037" s="221"/>
      <c r="B1037" s="222"/>
      <c r="C1037" s="266" t="s">
        <v>1193</v>
      </c>
      <c r="D1037" s="262"/>
      <c r="E1037" s="263">
        <v>51.18</v>
      </c>
      <c r="F1037" s="224"/>
      <c r="G1037" s="224"/>
      <c r="H1037" s="224"/>
      <c r="I1037" s="224"/>
      <c r="J1037" s="224"/>
      <c r="K1037" s="224"/>
      <c r="L1037" s="224"/>
      <c r="M1037" s="224"/>
      <c r="N1037" s="223"/>
      <c r="O1037" s="223"/>
      <c r="P1037" s="223"/>
      <c r="Q1037" s="223"/>
      <c r="R1037" s="224"/>
      <c r="S1037" s="224"/>
      <c r="T1037" s="224"/>
      <c r="U1037" s="224"/>
      <c r="V1037" s="224"/>
      <c r="W1037" s="224"/>
      <c r="X1037" s="224"/>
      <c r="Y1037" s="224"/>
      <c r="Z1037" s="214"/>
      <c r="AA1037" s="214"/>
      <c r="AB1037" s="214"/>
      <c r="AC1037" s="214"/>
      <c r="AD1037" s="214"/>
      <c r="AE1037" s="214"/>
      <c r="AF1037" s="214"/>
      <c r="AG1037" s="214" t="s">
        <v>268</v>
      </c>
      <c r="AH1037" s="214">
        <v>0</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outlineLevel="3" x14ac:dyDescent="0.2">
      <c r="A1038" s="221"/>
      <c r="B1038" s="222"/>
      <c r="C1038" s="266" t="s">
        <v>1215</v>
      </c>
      <c r="D1038" s="262"/>
      <c r="E1038" s="263"/>
      <c r="F1038" s="224"/>
      <c r="G1038" s="224"/>
      <c r="H1038" s="224"/>
      <c r="I1038" s="224"/>
      <c r="J1038" s="224"/>
      <c r="K1038" s="224"/>
      <c r="L1038" s="224"/>
      <c r="M1038" s="224"/>
      <c r="N1038" s="223"/>
      <c r="O1038" s="223"/>
      <c r="P1038" s="223"/>
      <c r="Q1038" s="223"/>
      <c r="R1038" s="224"/>
      <c r="S1038" s="224"/>
      <c r="T1038" s="224"/>
      <c r="U1038" s="224"/>
      <c r="V1038" s="224"/>
      <c r="W1038" s="224"/>
      <c r="X1038" s="224"/>
      <c r="Y1038" s="224"/>
      <c r="Z1038" s="214"/>
      <c r="AA1038" s="214"/>
      <c r="AB1038" s="214"/>
      <c r="AC1038" s="214"/>
      <c r="AD1038" s="214"/>
      <c r="AE1038" s="214"/>
      <c r="AF1038" s="214"/>
      <c r="AG1038" s="214" t="s">
        <v>268</v>
      </c>
      <c r="AH1038" s="214">
        <v>0</v>
      </c>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3" x14ac:dyDescent="0.2">
      <c r="A1039" s="221"/>
      <c r="B1039" s="222"/>
      <c r="C1039" s="266" t="s">
        <v>1216</v>
      </c>
      <c r="D1039" s="262"/>
      <c r="E1039" s="263">
        <v>8.26</v>
      </c>
      <c r="F1039" s="224"/>
      <c r="G1039" s="224"/>
      <c r="H1039" s="224"/>
      <c r="I1039" s="224"/>
      <c r="J1039" s="224"/>
      <c r="K1039" s="224"/>
      <c r="L1039" s="224"/>
      <c r="M1039" s="224"/>
      <c r="N1039" s="223"/>
      <c r="O1039" s="223"/>
      <c r="P1039" s="223"/>
      <c r="Q1039" s="223"/>
      <c r="R1039" s="224"/>
      <c r="S1039" s="224"/>
      <c r="T1039" s="224"/>
      <c r="U1039" s="224"/>
      <c r="V1039" s="224"/>
      <c r="W1039" s="224"/>
      <c r="X1039" s="224"/>
      <c r="Y1039" s="224"/>
      <c r="Z1039" s="214"/>
      <c r="AA1039" s="214"/>
      <c r="AB1039" s="214"/>
      <c r="AC1039" s="214"/>
      <c r="AD1039" s="214"/>
      <c r="AE1039" s="214"/>
      <c r="AF1039" s="214"/>
      <c r="AG1039" s="214" t="s">
        <v>268</v>
      </c>
      <c r="AH1039" s="214">
        <v>0</v>
      </c>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14"/>
      <c r="BB1039" s="214"/>
      <c r="BC1039" s="214"/>
      <c r="BD1039" s="214"/>
      <c r="BE1039" s="214"/>
      <c r="BF1039" s="214"/>
      <c r="BG1039" s="214"/>
      <c r="BH1039" s="214"/>
    </row>
    <row r="1040" spans="1:60" outlineLevel="3" x14ac:dyDescent="0.2">
      <c r="A1040" s="221"/>
      <c r="B1040" s="222"/>
      <c r="C1040" s="266" t="s">
        <v>1217</v>
      </c>
      <c r="D1040" s="262"/>
      <c r="E1040" s="263">
        <v>19</v>
      </c>
      <c r="F1040" s="224"/>
      <c r="G1040" s="224"/>
      <c r="H1040" s="224"/>
      <c r="I1040" s="224"/>
      <c r="J1040" s="224"/>
      <c r="K1040" s="224"/>
      <c r="L1040" s="224"/>
      <c r="M1040" s="224"/>
      <c r="N1040" s="223"/>
      <c r="O1040" s="223"/>
      <c r="P1040" s="223"/>
      <c r="Q1040" s="223"/>
      <c r="R1040" s="224"/>
      <c r="S1040" s="224"/>
      <c r="T1040" s="224"/>
      <c r="U1040" s="224"/>
      <c r="V1040" s="224"/>
      <c r="W1040" s="224"/>
      <c r="X1040" s="224"/>
      <c r="Y1040" s="224"/>
      <c r="Z1040" s="214"/>
      <c r="AA1040" s="214"/>
      <c r="AB1040" s="214"/>
      <c r="AC1040" s="214"/>
      <c r="AD1040" s="214"/>
      <c r="AE1040" s="214"/>
      <c r="AF1040" s="214"/>
      <c r="AG1040" s="214" t="s">
        <v>268</v>
      </c>
      <c r="AH1040" s="214">
        <v>0</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3" x14ac:dyDescent="0.2">
      <c r="A1041" s="221"/>
      <c r="B1041" s="222"/>
      <c r="C1041" s="266" t="s">
        <v>1194</v>
      </c>
      <c r="D1041" s="262"/>
      <c r="E1041" s="263"/>
      <c r="F1041" s="224"/>
      <c r="G1041" s="224"/>
      <c r="H1041" s="224"/>
      <c r="I1041" s="224"/>
      <c r="J1041" s="224"/>
      <c r="K1041" s="224"/>
      <c r="L1041" s="224"/>
      <c r="M1041" s="224"/>
      <c r="N1041" s="223"/>
      <c r="O1041" s="223"/>
      <c r="P1041" s="223"/>
      <c r="Q1041" s="223"/>
      <c r="R1041" s="224"/>
      <c r="S1041" s="224"/>
      <c r="T1041" s="224"/>
      <c r="U1041" s="224"/>
      <c r="V1041" s="224"/>
      <c r="W1041" s="224"/>
      <c r="X1041" s="224"/>
      <c r="Y1041" s="224"/>
      <c r="Z1041" s="214"/>
      <c r="AA1041" s="214"/>
      <c r="AB1041" s="214"/>
      <c r="AC1041" s="214"/>
      <c r="AD1041" s="214"/>
      <c r="AE1041" s="214"/>
      <c r="AF1041" s="214"/>
      <c r="AG1041" s="214" t="s">
        <v>268</v>
      </c>
      <c r="AH1041" s="214">
        <v>0</v>
      </c>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3" x14ac:dyDescent="0.2">
      <c r="A1042" s="221"/>
      <c r="B1042" s="222"/>
      <c r="C1042" s="266" t="s">
        <v>1195</v>
      </c>
      <c r="D1042" s="262"/>
      <c r="E1042" s="263">
        <v>7.51</v>
      </c>
      <c r="F1042" s="224"/>
      <c r="G1042" s="224"/>
      <c r="H1042" s="224"/>
      <c r="I1042" s="224"/>
      <c r="J1042" s="224"/>
      <c r="K1042" s="224"/>
      <c r="L1042" s="224"/>
      <c r="M1042" s="224"/>
      <c r="N1042" s="223"/>
      <c r="O1042" s="223"/>
      <c r="P1042" s="223"/>
      <c r="Q1042" s="223"/>
      <c r="R1042" s="224"/>
      <c r="S1042" s="224"/>
      <c r="T1042" s="224"/>
      <c r="U1042" s="224"/>
      <c r="V1042" s="224"/>
      <c r="W1042" s="224"/>
      <c r="X1042" s="224"/>
      <c r="Y1042" s="224"/>
      <c r="Z1042" s="214"/>
      <c r="AA1042" s="214"/>
      <c r="AB1042" s="214"/>
      <c r="AC1042" s="214"/>
      <c r="AD1042" s="214"/>
      <c r="AE1042" s="214"/>
      <c r="AF1042" s="214"/>
      <c r="AG1042" s="214" t="s">
        <v>268</v>
      </c>
      <c r="AH1042" s="214">
        <v>0</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3" x14ac:dyDescent="0.2">
      <c r="A1043" s="221"/>
      <c r="B1043" s="222"/>
      <c r="C1043" s="266" t="s">
        <v>1196</v>
      </c>
      <c r="D1043" s="262"/>
      <c r="E1043" s="263">
        <v>7.9</v>
      </c>
      <c r="F1043" s="224"/>
      <c r="G1043" s="224"/>
      <c r="H1043" s="224"/>
      <c r="I1043" s="224"/>
      <c r="J1043" s="224"/>
      <c r="K1043" s="224"/>
      <c r="L1043" s="224"/>
      <c r="M1043" s="224"/>
      <c r="N1043" s="223"/>
      <c r="O1043" s="223"/>
      <c r="P1043" s="223"/>
      <c r="Q1043" s="223"/>
      <c r="R1043" s="224"/>
      <c r="S1043" s="224"/>
      <c r="T1043" s="224"/>
      <c r="U1043" s="224"/>
      <c r="V1043" s="224"/>
      <c r="W1043" s="224"/>
      <c r="X1043" s="224"/>
      <c r="Y1043" s="224"/>
      <c r="Z1043" s="214"/>
      <c r="AA1043" s="214"/>
      <c r="AB1043" s="214"/>
      <c r="AC1043" s="214"/>
      <c r="AD1043" s="214"/>
      <c r="AE1043" s="214"/>
      <c r="AF1043" s="214"/>
      <c r="AG1043" s="214" t="s">
        <v>268</v>
      </c>
      <c r="AH1043" s="214">
        <v>0</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ht="22.5" outlineLevel="1" x14ac:dyDescent="0.2">
      <c r="A1044" s="236">
        <v>173</v>
      </c>
      <c r="B1044" s="237" t="s">
        <v>1450</v>
      </c>
      <c r="C1044" s="254" t="s">
        <v>1451</v>
      </c>
      <c r="D1044" s="238" t="s">
        <v>290</v>
      </c>
      <c r="E1044" s="239">
        <v>68.894090000000006</v>
      </c>
      <c r="F1044" s="240"/>
      <c r="G1044" s="241">
        <f>ROUND(E1044*F1044,2)</f>
        <v>0</v>
      </c>
      <c r="H1044" s="240"/>
      <c r="I1044" s="241">
        <f>ROUND(E1044*H1044,2)</f>
        <v>0</v>
      </c>
      <c r="J1044" s="240"/>
      <c r="K1044" s="241">
        <f>ROUND(E1044*J1044,2)</f>
        <v>0</v>
      </c>
      <c r="L1044" s="241">
        <v>15</v>
      </c>
      <c r="M1044" s="241">
        <f>G1044*(1+L1044/100)</f>
        <v>0</v>
      </c>
      <c r="N1044" s="239">
        <v>6.0999999999999997E-4</v>
      </c>
      <c r="O1044" s="239">
        <f>ROUND(E1044*N1044,2)</f>
        <v>0.04</v>
      </c>
      <c r="P1044" s="239">
        <v>0</v>
      </c>
      <c r="Q1044" s="239">
        <f>ROUND(E1044*P1044,2)</f>
        <v>0</v>
      </c>
      <c r="R1044" s="241" t="s">
        <v>1448</v>
      </c>
      <c r="S1044" s="241" t="s">
        <v>206</v>
      </c>
      <c r="T1044" s="242" t="s">
        <v>206</v>
      </c>
      <c r="U1044" s="224">
        <v>0.17</v>
      </c>
      <c r="V1044" s="224">
        <f>ROUND(E1044*U1044,2)</f>
        <v>11.71</v>
      </c>
      <c r="W1044" s="224"/>
      <c r="X1044" s="224" t="s">
        <v>263</v>
      </c>
      <c r="Y1044" s="224" t="s">
        <v>209</v>
      </c>
      <c r="Z1044" s="214"/>
      <c r="AA1044" s="214"/>
      <c r="AB1044" s="214"/>
      <c r="AC1044" s="214"/>
      <c r="AD1044" s="214"/>
      <c r="AE1044" s="214"/>
      <c r="AF1044" s="214"/>
      <c r="AG1044" s="214" t="s">
        <v>264</v>
      </c>
      <c r="AH1044" s="214"/>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2" x14ac:dyDescent="0.2">
      <c r="A1045" s="221"/>
      <c r="B1045" s="222"/>
      <c r="C1045" s="255" t="s">
        <v>1452</v>
      </c>
      <c r="D1045" s="243"/>
      <c r="E1045" s="243"/>
      <c r="F1045" s="243"/>
      <c r="G1045" s="243"/>
      <c r="H1045" s="224"/>
      <c r="I1045" s="224"/>
      <c r="J1045" s="224"/>
      <c r="K1045" s="224"/>
      <c r="L1045" s="224"/>
      <c r="M1045" s="224"/>
      <c r="N1045" s="223"/>
      <c r="O1045" s="223"/>
      <c r="P1045" s="223"/>
      <c r="Q1045" s="223"/>
      <c r="R1045" s="224"/>
      <c r="S1045" s="224"/>
      <c r="T1045" s="224"/>
      <c r="U1045" s="224"/>
      <c r="V1045" s="224"/>
      <c r="W1045" s="224"/>
      <c r="X1045" s="224"/>
      <c r="Y1045" s="224"/>
      <c r="Z1045" s="214"/>
      <c r="AA1045" s="214"/>
      <c r="AB1045" s="214"/>
      <c r="AC1045" s="214"/>
      <c r="AD1045" s="214"/>
      <c r="AE1045" s="214"/>
      <c r="AF1045" s="214"/>
      <c r="AG1045" s="214" t="s">
        <v>212</v>
      </c>
      <c r="AH1045" s="214"/>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2" x14ac:dyDescent="0.2">
      <c r="A1046" s="221"/>
      <c r="B1046" s="222"/>
      <c r="C1046" s="266" t="s">
        <v>1191</v>
      </c>
      <c r="D1046" s="262"/>
      <c r="E1046" s="263"/>
      <c r="F1046" s="224"/>
      <c r="G1046" s="224"/>
      <c r="H1046" s="224"/>
      <c r="I1046" s="224"/>
      <c r="J1046" s="224"/>
      <c r="K1046" s="224"/>
      <c r="L1046" s="224"/>
      <c r="M1046" s="224"/>
      <c r="N1046" s="223"/>
      <c r="O1046" s="223"/>
      <c r="P1046" s="223"/>
      <c r="Q1046" s="223"/>
      <c r="R1046" s="224"/>
      <c r="S1046" s="224"/>
      <c r="T1046" s="224"/>
      <c r="U1046" s="224"/>
      <c r="V1046" s="224"/>
      <c r="W1046" s="224"/>
      <c r="X1046" s="224"/>
      <c r="Y1046" s="224"/>
      <c r="Z1046" s="214"/>
      <c r="AA1046" s="214"/>
      <c r="AB1046" s="214"/>
      <c r="AC1046" s="214"/>
      <c r="AD1046" s="214"/>
      <c r="AE1046" s="214"/>
      <c r="AF1046" s="214"/>
      <c r="AG1046" s="214" t="s">
        <v>268</v>
      </c>
      <c r="AH1046" s="214">
        <v>0</v>
      </c>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outlineLevel="3" x14ac:dyDescent="0.2">
      <c r="A1047" s="221"/>
      <c r="B1047" s="222"/>
      <c r="C1047" s="266" t="s">
        <v>1192</v>
      </c>
      <c r="D1047" s="262"/>
      <c r="E1047" s="263"/>
      <c r="F1047" s="224"/>
      <c r="G1047" s="224"/>
      <c r="H1047" s="224"/>
      <c r="I1047" s="224"/>
      <c r="J1047" s="224"/>
      <c r="K1047" s="224"/>
      <c r="L1047" s="224"/>
      <c r="M1047" s="224"/>
      <c r="N1047" s="223"/>
      <c r="O1047" s="223"/>
      <c r="P1047" s="223"/>
      <c r="Q1047" s="223"/>
      <c r="R1047" s="224"/>
      <c r="S1047" s="224"/>
      <c r="T1047" s="224"/>
      <c r="U1047" s="224"/>
      <c r="V1047" s="224"/>
      <c r="W1047" s="224"/>
      <c r="X1047" s="224"/>
      <c r="Y1047" s="224"/>
      <c r="Z1047" s="214"/>
      <c r="AA1047" s="214"/>
      <c r="AB1047" s="214"/>
      <c r="AC1047" s="214"/>
      <c r="AD1047" s="214"/>
      <c r="AE1047" s="214"/>
      <c r="AF1047" s="214"/>
      <c r="AG1047" s="214" t="s">
        <v>268</v>
      </c>
      <c r="AH1047" s="214">
        <v>0</v>
      </c>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3" x14ac:dyDescent="0.2">
      <c r="A1048" s="221"/>
      <c r="B1048" s="222"/>
      <c r="C1048" s="266" t="s">
        <v>1193</v>
      </c>
      <c r="D1048" s="262"/>
      <c r="E1048" s="263">
        <v>51.18</v>
      </c>
      <c r="F1048" s="224"/>
      <c r="G1048" s="224"/>
      <c r="H1048" s="224"/>
      <c r="I1048" s="224"/>
      <c r="J1048" s="224"/>
      <c r="K1048" s="224"/>
      <c r="L1048" s="224"/>
      <c r="M1048" s="224"/>
      <c r="N1048" s="223"/>
      <c r="O1048" s="223"/>
      <c r="P1048" s="223"/>
      <c r="Q1048" s="223"/>
      <c r="R1048" s="224"/>
      <c r="S1048" s="224"/>
      <c r="T1048" s="224"/>
      <c r="U1048" s="224"/>
      <c r="V1048" s="224"/>
      <c r="W1048" s="224"/>
      <c r="X1048" s="224"/>
      <c r="Y1048" s="224"/>
      <c r="Z1048" s="214"/>
      <c r="AA1048" s="214"/>
      <c r="AB1048" s="214"/>
      <c r="AC1048" s="214"/>
      <c r="AD1048" s="214"/>
      <c r="AE1048" s="214"/>
      <c r="AF1048" s="214"/>
      <c r="AG1048" s="214" t="s">
        <v>268</v>
      </c>
      <c r="AH1048" s="214">
        <v>0</v>
      </c>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outlineLevel="3" x14ac:dyDescent="0.2">
      <c r="A1049" s="221"/>
      <c r="B1049" s="222"/>
      <c r="C1049" s="266" t="s">
        <v>1194</v>
      </c>
      <c r="D1049" s="262"/>
      <c r="E1049" s="263"/>
      <c r="F1049" s="224"/>
      <c r="G1049" s="224"/>
      <c r="H1049" s="224"/>
      <c r="I1049" s="224"/>
      <c r="J1049" s="224"/>
      <c r="K1049" s="224"/>
      <c r="L1049" s="224"/>
      <c r="M1049" s="224"/>
      <c r="N1049" s="223"/>
      <c r="O1049" s="223"/>
      <c r="P1049" s="223"/>
      <c r="Q1049" s="223"/>
      <c r="R1049" s="224"/>
      <c r="S1049" s="224"/>
      <c r="T1049" s="224"/>
      <c r="U1049" s="224"/>
      <c r="V1049" s="224"/>
      <c r="W1049" s="224"/>
      <c r="X1049" s="224"/>
      <c r="Y1049" s="224"/>
      <c r="Z1049" s="214"/>
      <c r="AA1049" s="214"/>
      <c r="AB1049" s="214"/>
      <c r="AC1049" s="214"/>
      <c r="AD1049" s="214"/>
      <c r="AE1049" s="214"/>
      <c r="AF1049" s="214"/>
      <c r="AG1049" s="214" t="s">
        <v>268</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3" x14ac:dyDescent="0.2">
      <c r="A1050" s="221"/>
      <c r="B1050" s="222"/>
      <c r="C1050" s="266" t="s">
        <v>1195</v>
      </c>
      <c r="D1050" s="262"/>
      <c r="E1050" s="263">
        <v>7.51</v>
      </c>
      <c r="F1050" s="224"/>
      <c r="G1050" s="224"/>
      <c r="H1050" s="224"/>
      <c r="I1050" s="224"/>
      <c r="J1050" s="224"/>
      <c r="K1050" s="224"/>
      <c r="L1050" s="224"/>
      <c r="M1050" s="224"/>
      <c r="N1050" s="223"/>
      <c r="O1050" s="223"/>
      <c r="P1050" s="223"/>
      <c r="Q1050" s="223"/>
      <c r="R1050" s="224"/>
      <c r="S1050" s="224"/>
      <c r="T1050" s="224"/>
      <c r="U1050" s="224"/>
      <c r="V1050" s="224"/>
      <c r="W1050" s="224"/>
      <c r="X1050" s="224"/>
      <c r="Y1050" s="224"/>
      <c r="Z1050" s="214"/>
      <c r="AA1050" s="214"/>
      <c r="AB1050" s="214"/>
      <c r="AC1050" s="214"/>
      <c r="AD1050" s="214"/>
      <c r="AE1050" s="214"/>
      <c r="AF1050" s="214"/>
      <c r="AG1050" s="214" t="s">
        <v>268</v>
      </c>
      <c r="AH1050" s="214">
        <v>0</v>
      </c>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3" x14ac:dyDescent="0.2">
      <c r="A1051" s="221"/>
      <c r="B1051" s="222"/>
      <c r="C1051" s="266" t="s">
        <v>1196</v>
      </c>
      <c r="D1051" s="262"/>
      <c r="E1051" s="263">
        <v>7.9</v>
      </c>
      <c r="F1051" s="224"/>
      <c r="G1051" s="224"/>
      <c r="H1051" s="224"/>
      <c r="I1051" s="224"/>
      <c r="J1051" s="224"/>
      <c r="K1051" s="224"/>
      <c r="L1051" s="224"/>
      <c r="M1051" s="224"/>
      <c r="N1051" s="223"/>
      <c r="O1051" s="223"/>
      <c r="P1051" s="223"/>
      <c r="Q1051" s="223"/>
      <c r="R1051" s="224"/>
      <c r="S1051" s="224"/>
      <c r="T1051" s="224"/>
      <c r="U1051" s="224"/>
      <c r="V1051" s="224"/>
      <c r="W1051" s="224"/>
      <c r="X1051" s="224"/>
      <c r="Y1051" s="224"/>
      <c r="Z1051" s="214"/>
      <c r="AA1051" s="214"/>
      <c r="AB1051" s="214"/>
      <c r="AC1051" s="214"/>
      <c r="AD1051" s="214"/>
      <c r="AE1051" s="214"/>
      <c r="AF1051" s="214"/>
      <c r="AG1051" s="214" t="s">
        <v>268</v>
      </c>
      <c r="AH1051" s="214">
        <v>0</v>
      </c>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outlineLevel="3" x14ac:dyDescent="0.2">
      <c r="A1052" s="221"/>
      <c r="B1052" s="222"/>
      <c r="C1052" s="266" t="s">
        <v>1197</v>
      </c>
      <c r="D1052" s="262"/>
      <c r="E1052" s="263"/>
      <c r="F1052" s="224"/>
      <c r="G1052" s="224"/>
      <c r="H1052" s="224"/>
      <c r="I1052" s="224"/>
      <c r="J1052" s="224"/>
      <c r="K1052" s="224"/>
      <c r="L1052" s="224"/>
      <c r="M1052" s="224"/>
      <c r="N1052" s="223"/>
      <c r="O1052" s="223"/>
      <c r="P1052" s="223"/>
      <c r="Q1052" s="223"/>
      <c r="R1052" s="224"/>
      <c r="S1052" s="224"/>
      <c r="T1052" s="224"/>
      <c r="U1052" s="224"/>
      <c r="V1052" s="224"/>
      <c r="W1052" s="224"/>
      <c r="X1052" s="224"/>
      <c r="Y1052" s="224"/>
      <c r="Z1052" s="214"/>
      <c r="AA1052" s="214"/>
      <c r="AB1052" s="214"/>
      <c r="AC1052" s="214"/>
      <c r="AD1052" s="214"/>
      <c r="AE1052" s="214"/>
      <c r="AF1052" s="214"/>
      <c r="AG1052" s="214" t="s">
        <v>268</v>
      </c>
      <c r="AH1052" s="214">
        <v>0</v>
      </c>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3" x14ac:dyDescent="0.2">
      <c r="A1053" s="221"/>
      <c r="B1053" s="222"/>
      <c r="C1053" s="266" t="s">
        <v>1198</v>
      </c>
      <c r="D1053" s="262"/>
      <c r="E1053" s="263">
        <v>2.2999999999999998</v>
      </c>
      <c r="F1053" s="224"/>
      <c r="G1053" s="224"/>
      <c r="H1053" s="224"/>
      <c r="I1053" s="224"/>
      <c r="J1053" s="224"/>
      <c r="K1053" s="224"/>
      <c r="L1053" s="224"/>
      <c r="M1053" s="224"/>
      <c r="N1053" s="223"/>
      <c r="O1053" s="223"/>
      <c r="P1053" s="223"/>
      <c r="Q1053" s="223"/>
      <c r="R1053" s="224"/>
      <c r="S1053" s="224"/>
      <c r="T1053" s="224"/>
      <c r="U1053" s="224"/>
      <c r="V1053" s="224"/>
      <c r="W1053" s="224"/>
      <c r="X1053" s="224"/>
      <c r="Y1053" s="224"/>
      <c r="Z1053" s="214"/>
      <c r="AA1053" s="214"/>
      <c r="AB1053" s="214"/>
      <c r="AC1053" s="214"/>
      <c r="AD1053" s="214"/>
      <c r="AE1053" s="214"/>
      <c r="AF1053" s="214"/>
      <c r="AG1053" s="214" t="s">
        <v>268</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ht="22.5" outlineLevel="1" x14ac:dyDescent="0.2">
      <c r="A1054" s="236">
        <v>174</v>
      </c>
      <c r="B1054" s="237" t="s">
        <v>1453</v>
      </c>
      <c r="C1054" s="254" t="s">
        <v>1454</v>
      </c>
      <c r="D1054" s="238" t="s">
        <v>290</v>
      </c>
      <c r="E1054" s="239">
        <v>103.2351</v>
      </c>
      <c r="F1054" s="240"/>
      <c r="G1054" s="241">
        <f>ROUND(E1054*F1054,2)</f>
        <v>0</v>
      </c>
      <c r="H1054" s="240"/>
      <c r="I1054" s="241">
        <f>ROUND(E1054*H1054,2)</f>
        <v>0</v>
      </c>
      <c r="J1054" s="240"/>
      <c r="K1054" s="241">
        <f>ROUND(E1054*J1054,2)</f>
        <v>0</v>
      </c>
      <c r="L1054" s="241">
        <v>15</v>
      </c>
      <c r="M1054" s="241">
        <f>G1054*(1+L1054/100)</f>
        <v>0</v>
      </c>
      <c r="N1054" s="239">
        <v>1.4999999999999999E-4</v>
      </c>
      <c r="O1054" s="239">
        <f>ROUND(E1054*N1054,2)</f>
        <v>0.02</v>
      </c>
      <c r="P1054" s="239">
        <v>0</v>
      </c>
      <c r="Q1054" s="239">
        <f>ROUND(E1054*P1054,2)</f>
        <v>0</v>
      </c>
      <c r="R1054" s="241" t="s">
        <v>1179</v>
      </c>
      <c r="S1054" s="241" t="s">
        <v>206</v>
      </c>
      <c r="T1054" s="242" t="s">
        <v>206</v>
      </c>
      <c r="U1054" s="224">
        <v>0</v>
      </c>
      <c r="V1054" s="224">
        <f>ROUND(E1054*U1054,2)</f>
        <v>0</v>
      </c>
      <c r="W1054" s="224"/>
      <c r="X1054" s="224" t="s">
        <v>1180</v>
      </c>
      <c r="Y1054" s="224" t="s">
        <v>209</v>
      </c>
      <c r="Z1054" s="214"/>
      <c r="AA1054" s="214"/>
      <c r="AB1054" s="214"/>
      <c r="AC1054" s="214"/>
      <c r="AD1054" s="214"/>
      <c r="AE1054" s="214"/>
      <c r="AF1054" s="214"/>
      <c r="AG1054" s="214" t="s">
        <v>1181</v>
      </c>
      <c r="AH1054" s="214"/>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2" x14ac:dyDescent="0.2">
      <c r="A1055" s="221"/>
      <c r="B1055" s="222"/>
      <c r="C1055" s="266" t="s">
        <v>1455</v>
      </c>
      <c r="D1055" s="262"/>
      <c r="E1055" s="263">
        <v>93.85</v>
      </c>
      <c r="F1055" s="224"/>
      <c r="G1055" s="224"/>
      <c r="H1055" s="224"/>
      <c r="I1055" s="224"/>
      <c r="J1055" s="224"/>
      <c r="K1055" s="224"/>
      <c r="L1055" s="224"/>
      <c r="M1055" s="224"/>
      <c r="N1055" s="223"/>
      <c r="O1055" s="223"/>
      <c r="P1055" s="223"/>
      <c r="Q1055" s="223"/>
      <c r="R1055" s="224"/>
      <c r="S1055" s="224"/>
      <c r="T1055" s="224"/>
      <c r="U1055" s="224"/>
      <c r="V1055" s="224"/>
      <c r="W1055" s="224"/>
      <c r="X1055" s="224"/>
      <c r="Y1055" s="224"/>
      <c r="Z1055" s="214"/>
      <c r="AA1055" s="214"/>
      <c r="AB1055" s="214"/>
      <c r="AC1055" s="214"/>
      <c r="AD1055" s="214"/>
      <c r="AE1055" s="214"/>
      <c r="AF1055" s="214"/>
      <c r="AG1055" s="214" t="s">
        <v>268</v>
      </c>
      <c r="AH1055" s="214">
        <v>0</v>
      </c>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14"/>
      <c r="BB1055" s="214"/>
      <c r="BC1055" s="214"/>
      <c r="BD1055" s="214"/>
      <c r="BE1055" s="214"/>
      <c r="BF1055" s="214"/>
      <c r="BG1055" s="214"/>
      <c r="BH1055" s="214"/>
    </row>
    <row r="1056" spans="1:60" outlineLevel="3" x14ac:dyDescent="0.2">
      <c r="A1056" s="221"/>
      <c r="B1056" s="222"/>
      <c r="C1056" s="275" t="s">
        <v>1202</v>
      </c>
      <c r="D1056" s="267"/>
      <c r="E1056" s="268">
        <v>9.39</v>
      </c>
      <c r="F1056" s="224"/>
      <c r="G1056" s="224"/>
      <c r="H1056" s="224"/>
      <c r="I1056" s="224"/>
      <c r="J1056" s="224"/>
      <c r="K1056" s="224"/>
      <c r="L1056" s="224"/>
      <c r="M1056" s="224"/>
      <c r="N1056" s="223"/>
      <c r="O1056" s="223"/>
      <c r="P1056" s="223"/>
      <c r="Q1056" s="223"/>
      <c r="R1056" s="224"/>
      <c r="S1056" s="224"/>
      <c r="T1056" s="224"/>
      <c r="U1056" s="224"/>
      <c r="V1056" s="224"/>
      <c r="W1056" s="224"/>
      <c r="X1056" s="224"/>
      <c r="Y1056" s="224"/>
      <c r="Z1056" s="214"/>
      <c r="AA1056" s="214"/>
      <c r="AB1056" s="214"/>
      <c r="AC1056" s="214"/>
      <c r="AD1056" s="214"/>
      <c r="AE1056" s="214"/>
      <c r="AF1056" s="214"/>
      <c r="AG1056" s="214" t="s">
        <v>268</v>
      </c>
      <c r="AH1056" s="214">
        <v>4</v>
      </c>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1" x14ac:dyDescent="0.2">
      <c r="A1057" s="236">
        <v>175</v>
      </c>
      <c r="B1057" s="237" t="s">
        <v>1456</v>
      </c>
      <c r="C1057" s="254" t="s">
        <v>1457</v>
      </c>
      <c r="D1057" s="238" t="s">
        <v>530</v>
      </c>
      <c r="E1057" s="239">
        <v>5.8450000000000002E-2</v>
      </c>
      <c r="F1057" s="240"/>
      <c r="G1057" s="241">
        <f>ROUND(E1057*F1057,2)</f>
        <v>0</v>
      </c>
      <c r="H1057" s="240"/>
      <c r="I1057" s="241">
        <f>ROUND(E1057*H1057,2)</f>
        <v>0</v>
      </c>
      <c r="J1057" s="240"/>
      <c r="K1057" s="241">
        <f>ROUND(E1057*J1057,2)</f>
        <v>0</v>
      </c>
      <c r="L1057" s="241">
        <v>15</v>
      </c>
      <c r="M1057" s="241">
        <f>G1057*(1+L1057/100)</f>
        <v>0</v>
      </c>
      <c r="N1057" s="239">
        <v>0</v>
      </c>
      <c r="O1057" s="239">
        <f>ROUND(E1057*N1057,2)</f>
        <v>0</v>
      </c>
      <c r="P1057" s="239">
        <v>0</v>
      </c>
      <c r="Q1057" s="239">
        <f>ROUND(E1057*P1057,2)</f>
        <v>0</v>
      </c>
      <c r="R1057" s="241" t="s">
        <v>1448</v>
      </c>
      <c r="S1057" s="241" t="s">
        <v>206</v>
      </c>
      <c r="T1057" s="242" t="s">
        <v>206</v>
      </c>
      <c r="U1057" s="224">
        <v>2.5569999999999999</v>
      </c>
      <c r="V1057" s="224">
        <f>ROUND(E1057*U1057,2)</f>
        <v>0.15</v>
      </c>
      <c r="W1057" s="224"/>
      <c r="X1057" s="224" t="s">
        <v>1205</v>
      </c>
      <c r="Y1057" s="224" t="s">
        <v>209</v>
      </c>
      <c r="Z1057" s="214"/>
      <c r="AA1057" s="214"/>
      <c r="AB1057" s="214"/>
      <c r="AC1057" s="214"/>
      <c r="AD1057" s="214"/>
      <c r="AE1057" s="214"/>
      <c r="AF1057" s="214"/>
      <c r="AG1057" s="214" t="s">
        <v>1206</v>
      </c>
      <c r="AH1057" s="214"/>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2" x14ac:dyDescent="0.2">
      <c r="A1058" s="221"/>
      <c r="B1058" s="222"/>
      <c r="C1058" s="265" t="s">
        <v>584</v>
      </c>
      <c r="D1058" s="264"/>
      <c r="E1058" s="264"/>
      <c r="F1058" s="264"/>
      <c r="G1058" s="264"/>
      <c r="H1058" s="224"/>
      <c r="I1058" s="224"/>
      <c r="J1058" s="224"/>
      <c r="K1058" s="224"/>
      <c r="L1058" s="224"/>
      <c r="M1058" s="224"/>
      <c r="N1058" s="223"/>
      <c r="O1058" s="223"/>
      <c r="P1058" s="223"/>
      <c r="Q1058" s="223"/>
      <c r="R1058" s="224"/>
      <c r="S1058" s="224"/>
      <c r="T1058" s="224"/>
      <c r="U1058" s="224"/>
      <c r="V1058" s="224"/>
      <c r="W1058" s="224"/>
      <c r="X1058" s="224"/>
      <c r="Y1058" s="224"/>
      <c r="Z1058" s="214"/>
      <c r="AA1058" s="214"/>
      <c r="AB1058" s="214"/>
      <c r="AC1058" s="214"/>
      <c r="AD1058" s="214"/>
      <c r="AE1058" s="214"/>
      <c r="AF1058" s="214"/>
      <c r="AG1058" s="214" t="s">
        <v>266</v>
      </c>
      <c r="AH1058" s="214"/>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x14ac:dyDescent="0.2">
      <c r="A1059" s="229" t="s">
        <v>201</v>
      </c>
      <c r="B1059" s="230" t="s">
        <v>133</v>
      </c>
      <c r="C1059" s="253" t="s">
        <v>134</v>
      </c>
      <c r="D1059" s="231"/>
      <c r="E1059" s="232"/>
      <c r="F1059" s="233"/>
      <c r="G1059" s="233">
        <f>SUMIF(AG1060:AG1604,"&lt;&gt;NOR",G1060:G1604)</f>
        <v>0</v>
      </c>
      <c r="H1059" s="233"/>
      <c r="I1059" s="233">
        <f>SUM(I1060:I1604)</f>
        <v>0</v>
      </c>
      <c r="J1059" s="233"/>
      <c r="K1059" s="233">
        <f>SUM(K1060:K1604)</f>
        <v>0</v>
      </c>
      <c r="L1059" s="233"/>
      <c r="M1059" s="233">
        <f>SUM(M1060:M1604)</f>
        <v>0</v>
      </c>
      <c r="N1059" s="232"/>
      <c r="O1059" s="232">
        <f>SUM(O1060:O1604)</f>
        <v>0.44</v>
      </c>
      <c r="P1059" s="232"/>
      <c r="Q1059" s="232">
        <f>SUM(Q1060:Q1604)</f>
        <v>0</v>
      </c>
      <c r="R1059" s="233"/>
      <c r="S1059" s="233"/>
      <c r="T1059" s="234"/>
      <c r="U1059" s="228"/>
      <c r="V1059" s="228">
        <f>SUM(V1060:V1604)</f>
        <v>31.57</v>
      </c>
      <c r="W1059" s="228"/>
      <c r="X1059" s="228"/>
      <c r="Y1059" s="228"/>
      <c r="AG1059" t="s">
        <v>202</v>
      </c>
    </row>
    <row r="1060" spans="1:60" ht="22.5" outlineLevel="1" x14ac:dyDescent="0.2">
      <c r="A1060" s="236">
        <v>176</v>
      </c>
      <c r="B1060" s="237" t="s">
        <v>1458</v>
      </c>
      <c r="C1060" s="254" t="s">
        <v>1459</v>
      </c>
      <c r="D1060" s="238" t="s">
        <v>290</v>
      </c>
      <c r="E1060" s="239">
        <v>27.26</v>
      </c>
      <c r="F1060" s="240"/>
      <c r="G1060" s="241">
        <f>ROUND(E1060*F1060,2)</f>
        <v>0</v>
      </c>
      <c r="H1060" s="240"/>
      <c r="I1060" s="241">
        <f>ROUND(E1060*H1060,2)</f>
        <v>0</v>
      </c>
      <c r="J1060" s="240"/>
      <c r="K1060" s="241">
        <f>ROUND(E1060*J1060,2)</f>
        <v>0</v>
      </c>
      <c r="L1060" s="241">
        <v>15</v>
      </c>
      <c r="M1060" s="241">
        <f>G1060*(1+L1060/100)</f>
        <v>0</v>
      </c>
      <c r="N1060" s="239">
        <v>1.7000000000000001E-4</v>
      </c>
      <c r="O1060" s="239">
        <f>ROUND(E1060*N1060,2)</f>
        <v>0</v>
      </c>
      <c r="P1060" s="239">
        <v>0</v>
      </c>
      <c r="Q1060" s="239">
        <f>ROUND(E1060*P1060,2)</f>
        <v>0</v>
      </c>
      <c r="R1060" s="241" t="s">
        <v>1460</v>
      </c>
      <c r="S1060" s="241" t="s">
        <v>206</v>
      </c>
      <c r="T1060" s="242" t="s">
        <v>206</v>
      </c>
      <c r="U1060" s="224">
        <v>0.68300000000000005</v>
      </c>
      <c r="V1060" s="224">
        <f>ROUND(E1060*U1060,2)</f>
        <v>18.62</v>
      </c>
      <c r="W1060" s="224"/>
      <c r="X1060" s="224" t="s">
        <v>263</v>
      </c>
      <c r="Y1060" s="224" t="s">
        <v>209</v>
      </c>
      <c r="Z1060" s="214"/>
      <c r="AA1060" s="214"/>
      <c r="AB1060" s="214"/>
      <c r="AC1060" s="214"/>
      <c r="AD1060" s="214"/>
      <c r="AE1060" s="214"/>
      <c r="AF1060" s="214"/>
      <c r="AG1060" s="214" t="s">
        <v>264</v>
      </c>
      <c r="AH1060" s="214"/>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2" x14ac:dyDescent="0.2">
      <c r="A1061" s="221"/>
      <c r="B1061" s="222"/>
      <c r="C1061" s="255" t="s">
        <v>1461</v>
      </c>
      <c r="D1061" s="243"/>
      <c r="E1061" s="243"/>
      <c r="F1061" s="243"/>
      <c r="G1061" s="243"/>
      <c r="H1061" s="224"/>
      <c r="I1061" s="224"/>
      <c r="J1061" s="224"/>
      <c r="K1061" s="224"/>
      <c r="L1061" s="224"/>
      <c r="M1061" s="224"/>
      <c r="N1061" s="223"/>
      <c r="O1061" s="223"/>
      <c r="P1061" s="223"/>
      <c r="Q1061" s="223"/>
      <c r="R1061" s="224"/>
      <c r="S1061" s="224"/>
      <c r="T1061" s="224"/>
      <c r="U1061" s="224"/>
      <c r="V1061" s="224"/>
      <c r="W1061" s="224"/>
      <c r="X1061" s="224"/>
      <c r="Y1061" s="224"/>
      <c r="Z1061" s="214"/>
      <c r="AA1061" s="214"/>
      <c r="AB1061" s="214"/>
      <c r="AC1061" s="214"/>
      <c r="AD1061" s="214"/>
      <c r="AE1061" s="214"/>
      <c r="AF1061" s="214"/>
      <c r="AG1061" s="214" t="s">
        <v>212</v>
      </c>
      <c r="AH1061" s="214"/>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2" x14ac:dyDescent="0.2">
      <c r="A1062" s="221"/>
      <c r="B1062" s="222"/>
      <c r="C1062" s="266" t="s">
        <v>1191</v>
      </c>
      <c r="D1062" s="262"/>
      <c r="E1062" s="263"/>
      <c r="F1062" s="224"/>
      <c r="G1062" s="224"/>
      <c r="H1062" s="224"/>
      <c r="I1062" s="224"/>
      <c r="J1062" s="224"/>
      <c r="K1062" s="224"/>
      <c r="L1062" s="224"/>
      <c r="M1062" s="224"/>
      <c r="N1062" s="223"/>
      <c r="O1062" s="223"/>
      <c r="P1062" s="223"/>
      <c r="Q1062" s="223"/>
      <c r="R1062" s="224"/>
      <c r="S1062" s="224"/>
      <c r="T1062" s="224"/>
      <c r="U1062" s="224"/>
      <c r="V1062" s="224"/>
      <c r="W1062" s="224"/>
      <c r="X1062" s="224"/>
      <c r="Y1062" s="224"/>
      <c r="Z1062" s="214"/>
      <c r="AA1062" s="214"/>
      <c r="AB1062" s="214"/>
      <c r="AC1062" s="214"/>
      <c r="AD1062" s="214"/>
      <c r="AE1062" s="214"/>
      <c r="AF1062" s="214"/>
      <c r="AG1062" s="214" t="s">
        <v>268</v>
      </c>
      <c r="AH1062" s="214">
        <v>0</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3" x14ac:dyDescent="0.2">
      <c r="A1063" s="221"/>
      <c r="B1063" s="222"/>
      <c r="C1063" s="266" t="s">
        <v>1215</v>
      </c>
      <c r="D1063" s="262"/>
      <c r="E1063" s="263"/>
      <c r="F1063" s="224"/>
      <c r="G1063" s="224"/>
      <c r="H1063" s="224"/>
      <c r="I1063" s="224"/>
      <c r="J1063" s="224"/>
      <c r="K1063" s="224"/>
      <c r="L1063" s="224"/>
      <c r="M1063" s="224"/>
      <c r="N1063" s="223"/>
      <c r="O1063" s="223"/>
      <c r="P1063" s="223"/>
      <c r="Q1063" s="223"/>
      <c r="R1063" s="224"/>
      <c r="S1063" s="224"/>
      <c r="T1063" s="224"/>
      <c r="U1063" s="224"/>
      <c r="V1063" s="224"/>
      <c r="W1063" s="224"/>
      <c r="X1063" s="224"/>
      <c r="Y1063" s="224"/>
      <c r="Z1063" s="214"/>
      <c r="AA1063" s="214"/>
      <c r="AB1063" s="214"/>
      <c r="AC1063" s="214"/>
      <c r="AD1063" s="214"/>
      <c r="AE1063" s="214"/>
      <c r="AF1063" s="214"/>
      <c r="AG1063" s="214" t="s">
        <v>268</v>
      </c>
      <c r="AH1063" s="214">
        <v>0</v>
      </c>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3" x14ac:dyDescent="0.2">
      <c r="A1064" s="221"/>
      <c r="B1064" s="222"/>
      <c r="C1064" s="266" t="s">
        <v>1216</v>
      </c>
      <c r="D1064" s="262"/>
      <c r="E1064" s="263">
        <v>8.26</v>
      </c>
      <c r="F1064" s="224"/>
      <c r="G1064" s="224"/>
      <c r="H1064" s="224"/>
      <c r="I1064" s="224"/>
      <c r="J1064" s="224"/>
      <c r="K1064" s="224"/>
      <c r="L1064" s="224"/>
      <c r="M1064" s="224"/>
      <c r="N1064" s="223"/>
      <c r="O1064" s="223"/>
      <c r="P1064" s="223"/>
      <c r="Q1064" s="223"/>
      <c r="R1064" s="224"/>
      <c r="S1064" s="224"/>
      <c r="T1064" s="224"/>
      <c r="U1064" s="224"/>
      <c r="V1064" s="224"/>
      <c r="W1064" s="224"/>
      <c r="X1064" s="224"/>
      <c r="Y1064" s="224"/>
      <c r="Z1064" s="214"/>
      <c r="AA1064" s="214"/>
      <c r="AB1064" s="214"/>
      <c r="AC1064" s="214"/>
      <c r="AD1064" s="214"/>
      <c r="AE1064" s="214"/>
      <c r="AF1064" s="214"/>
      <c r="AG1064" s="214" t="s">
        <v>268</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3" x14ac:dyDescent="0.2">
      <c r="A1065" s="221"/>
      <c r="B1065" s="222"/>
      <c r="C1065" s="266" t="s">
        <v>1217</v>
      </c>
      <c r="D1065" s="262"/>
      <c r="E1065" s="263">
        <v>19</v>
      </c>
      <c r="F1065" s="224"/>
      <c r="G1065" s="224"/>
      <c r="H1065" s="224"/>
      <c r="I1065" s="224"/>
      <c r="J1065" s="224"/>
      <c r="K1065" s="224"/>
      <c r="L1065" s="224"/>
      <c r="M1065" s="224"/>
      <c r="N1065" s="223"/>
      <c r="O1065" s="223"/>
      <c r="P1065" s="223"/>
      <c r="Q1065" s="223"/>
      <c r="R1065" s="224"/>
      <c r="S1065" s="224"/>
      <c r="T1065" s="224"/>
      <c r="U1065" s="224"/>
      <c r="V1065" s="224"/>
      <c r="W1065" s="224"/>
      <c r="X1065" s="224"/>
      <c r="Y1065" s="224"/>
      <c r="Z1065" s="214"/>
      <c r="AA1065" s="214"/>
      <c r="AB1065" s="214"/>
      <c r="AC1065" s="214"/>
      <c r="AD1065" s="214"/>
      <c r="AE1065" s="214"/>
      <c r="AF1065" s="214"/>
      <c r="AG1065" s="214" t="s">
        <v>268</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ht="22.5" outlineLevel="1" x14ac:dyDescent="0.2">
      <c r="A1066" s="236">
        <v>177</v>
      </c>
      <c r="B1066" s="237" t="s">
        <v>1462</v>
      </c>
      <c r="C1066" s="254" t="s">
        <v>1463</v>
      </c>
      <c r="D1066" s="238" t="s">
        <v>290</v>
      </c>
      <c r="E1066" s="239">
        <v>15.19</v>
      </c>
      <c r="F1066" s="240"/>
      <c r="G1066" s="241">
        <f>ROUND(E1066*F1066,2)</f>
        <v>0</v>
      </c>
      <c r="H1066" s="240"/>
      <c r="I1066" s="241">
        <f>ROUND(E1066*H1066,2)</f>
        <v>0</v>
      </c>
      <c r="J1066" s="240"/>
      <c r="K1066" s="241">
        <f>ROUND(E1066*J1066,2)</f>
        <v>0</v>
      </c>
      <c r="L1066" s="241">
        <v>15</v>
      </c>
      <c r="M1066" s="241">
        <f>G1066*(1+L1066/100)</f>
        <v>0</v>
      </c>
      <c r="N1066" s="239">
        <v>3.1E-4</v>
      </c>
      <c r="O1066" s="239">
        <f>ROUND(E1066*N1066,2)</f>
        <v>0</v>
      </c>
      <c r="P1066" s="239">
        <v>0</v>
      </c>
      <c r="Q1066" s="239">
        <f>ROUND(E1066*P1066,2)</f>
        <v>0</v>
      </c>
      <c r="R1066" s="241" t="s">
        <v>1460</v>
      </c>
      <c r="S1066" s="241" t="s">
        <v>206</v>
      </c>
      <c r="T1066" s="242" t="s">
        <v>206</v>
      </c>
      <c r="U1066" s="224">
        <v>0.59399999999999997</v>
      </c>
      <c r="V1066" s="224">
        <f>ROUND(E1066*U1066,2)</f>
        <v>9.02</v>
      </c>
      <c r="W1066" s="224"/>
      <c r="X1066" s="224" t="s">
        <v>263</v>
      </c>
      <c r="Y1066" s="224" t="s">
        <v>209</v>
      </c>
      <c r="Z1066" s="214"/>
      <c r="AA1066" s="214"/>
      <c r="AB1066" s="214"/>
      <c r="AC1066" s="214"/>
      <c r="AD1066" s="214"/>
      <c r="AE1066" s="214"/>
      <c r="AF1066" s="214"/>
      <c r="AG1066" s="214" t="s">
        <v>264</v>
      </c>
      <c r="AH1066" s="214"/>
      <c r="AI1066" s="214"/>
      <c r="AJ1066" s="214"/>
      <c r="AK1066" s="214"/>
      <c r="AL1066" s="214"/>
      <c r="AM1066" s="214"/>
      <c r="AN1066" s="214"/>
      <c r="AO1066" s="214"/>
      <c r="AP1066" s="214"/>
      <c r="AQ1066" s="214"/>
      <c r="AR1066" s="214"/>
      <c r="AS1066" s="214"/>
      <c r="AT1066" s="214"/>
      <c r="AU1066" s="214"/>
      <c r="AV1066" s="214"/>
      <c r="AW1066" s="214"/>
      <c r="AX1066" s="214"/>
      <c r="AY1066" s="214"/>
      <c r="AZ1066" s="214"/>
      <c r="BA1066" s="214"/>
      <c r="BB1066" s="214"/>
      <c r="BC1066" s="214"/>
      <c r="BD1066" s="214"/>
      <c r="BE1066" s="214"/>
      <c r="BF1066" s="214"/>
      <c r="BG1066" s="214"/>
      <c r="BH1066" s="214"/>
    </row>
    <row r="1067" spans="1:60" outlineLevel="2" x14ac:dyDescent="0.2">
      <c r="A1067" s="221"/>
      <c r="B1067" s="222"/>
      <c r="C1067" s="266" t="s">
        <v>812</v>
      </c>
      <c r="D1067" s="262"/>
      <c r="E1067" s="263"/>
      <c r="F1067" s="224"/>
      <c r="G1067" s="224"/>
      <c r="H1067" s="224"/>
      <c r="I1067" s="224"/>
      <c r="J1067" s="224"/>
      <c r="K1067" s="224"/>
      <c r="L1067" s="224"/>
      <c r="M1067" s="224"/>
      <c r="N1067" s="223"/>
      <c r="O1067" s="223"/>
      <c r="P1067" s="223"/>
      <c r="Q1067" s="223"/>
      <c r="R1067" s="224"/>
      <c r="S1067" s="224"/>
      <c r="T1067" s="224"/>
      <c r="U1067" s="224"/>
      <c r="V1067" s="224"/>
      <c r="W1067" s="224"/>
      <c r="X1067" s="224"/>
      <c r="Y1067" s="224"/>
      <c r="Z1067" s="214"/>
      <c r="AA1067" s="214"/>
      <c r="AB1067" s="214"/>
      <c r="AC1067" s="214"/>
      <c r="AD1067" s="214"/>
      <c r="AE1067" s="214"/>
      <c r="AF1067" s="214"/>
      <c r="AG1067" s="214" t="s">
        <v>268</v>
      </c>
      <c r="AH1067" s="214">
        <v>0</v>
      </c>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3" x14ac:dyDescent="0.2">
      <c r="A1068" s="221"/>
      <c r="B1068" s="222"/>
      <c r="C1068" s="266" t="s">
        <v>1073</v>
      </c>
      <c r="D1068" s="262"/>
      <c r="E1068" s="263">
        <v>15.19</v>
      </c>
      <c r="F1068" s="224"/>
      <c r="G1068" s="224"/>
      <c r="H1068" s="224"/>
      <c r="I1068" s="224"/>
      <c r="J1068" s="224"/>
      <c r="K1068" s="224"/>
      <c r="L1068" s="224"/>
      <c r="M1068" s="224"/>
      <c r="N1068" s="223"/>
      <c r="O1068" s="223"/>
      <c r="P1068" s="223"/>
      <c r="Q1068" s="223"/>
      <c r="R1068" s="224"/>
      <c r="S1068" s="224"/>
      <c r="T1068" s="224"/>
      <c r="U1068" s="224"/>
      <c r="V1068" s="224"/>
      <c r="W1068" s="224"/>
      <c r="X1068" s="224"/>
      <c r="Y1068" s="224"/>
      <c r="Z1068" s="214"/>
      <c r="AA1068" s="214"/>
      <c r="AB1068" s="214"/>
      <c r="AC1068" s="214"/>
      <c r="AD1068" s="214"/>
      <c r="AE1068" s="214"/>
      <c r="AF1068" s="214"/>
      <c r="AG1068" s="214" t="s">
        <v>268</v>
      </c>
      <c r="AH1068" s="214">
        <v>0</v>
      </c>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1" x14ac:dyDescent="0.2">
      <c r="A1069" s="236">
        <v>178</v>
      </c>
      <c r="B1069" s="237" t="s">
        <v>1464</v>
      </c>
      <c r="C1069" s="254" t="s">
        <v>1465</v>
      </c>
      <c r="D1069" s="238" t="s">
        <v>350</v>
      </c>
      <c r="E1069" s="239">
        <v>15.19</v>
      </c>
      <c r="F1069" s="240"/>
      <c r="G1069" s="241">
        <f>ROUND(E1069*F1069,2)</f>
        <v>0</v>
      </c>
      <c r="H1069" s="240"/>
      <c r="I1069" s="241">
        <f>ROUND(E1069*H1069,2)</f>
        <v>0</v>
      </c>
      <c r="J1069" s="240"/>
      <c r="K1069" s="241">
        <f>ROUND(E1069*J1069,2)</f>
        <v>0</v>
      </c>
      <c r="L1069" s="241">
        <v>15</v>
      </c>
      <c r="M1069" s="241">
        <f>G1069*(1+L1069/100)</f>
        <v>0</v>
      </c>
      <c r="N1069" s="239">
        <v>2.7999999999999998E-4</v>
      </c>
      <c r="O1069" s="239">
        <f>ROUND(E1069*N1069,2)</f>
        <v>0</v>
      </c>
      <c r="P1069" s="239">
        <v>0</v>
      </c>
      <c r="Q1069" s="239">
        <f>ROUND(E1069*P1069,2)</f>
        <v>0</v>
      </c>
      <c r="R1069" s="241" t="s">
        <v>1460</v>
      </c>
      <c r="S1069" s="241" t="s">
        <v>206</v>
      </c>
      <c r="T1069" s="242" t="s">
        <v>206</v>
      </c>
      <c r="U1069" s="224">
        <v>0.1855</v>
      </c>
      <c r="V1069" s="224">
        <f>ROUND(E1069*U1069,2)</f>
        <v>2.82</v>
      </c>
      <c r="W1069" s="224"/>
      <c r="X1069" s="224" t="s">
        <v>263</v>
      </c>
      <c r="Y1069" s="224" t="s">
        <v>209</v>
      </c>
      <c r="Z1069" s="214"/>
      <c r="AA1069" s="214"/>
      <c r="AB1069" s="214"/>
      <c r="AC1069" s="214"/>
      <c r="AD1069" s="214"/>
      <c r="AE1069" s="214"/>
      <c r="AF1069" s="214"/>
      <c r="AG1069" s="214" t="s">
        <v>264</v>
      </c>
      <c r="AH1069" s="214"/>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outlineLevel="2" x14ac:dyDescent="0.2">
      <c r="A1070" s="221"/>
      <c r="B1070" s="222"/>
      <c r="C1070" s="266" t="s">
        <v>1466</v>
      </c>
      <c r="D1070" s="262"/>
      <c r="E1070" s="263">
        <v>15.19</v>
      </c>
      <c r="F1070" s="224"/>
      <c r="G1070" s="224"/>
      <c r="H1070" s="224"/>
      <c r="I1070" s="224"/>
      <c r="J1070" s="224"/>
      <c r="K1070" s="224"/>
      <c r="L1070" s="224"/>
      <c r="M1070" s="224"/>
      <c r="N1070" s="223"/>
      <c r="O1070" s="223"/>
      <c r="P1070" s="223"/>
      <c r="Q1070" s="223"/>
      <c r="R1070" s="224"/>
      <c r="S1070" s="224"/>
      <c r="T1070" s="224"/>
      <c r="U1070" s="224"/>
      <c r="V1070" s="224"/>
      <c r="W1070" s="224"/>
      <c r="X1070" s="224"/>
      <c r="Y1070" s="224"/>
      <c r="Z1070" s="214"/>
      <c r="AA1070" s="214"/>
      <c r="AB1070" s="214"/>
      <c r="AC1070" s="214"/>
      <c r="AD1070" s="214"/>
      <c r="AE1070" s="214"/>
      <c r="AF1070" s="214"/>
      <c r="AG1070" s="214" t="s">
        <v>268</v>
      </c>
      <c r="AH1070" s="214">
        <v>0</v>
      </c>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ht="33.75" outlineLevel="1" x14ac:dyDescent="0.2">
      <c r="A1071" s="236">
        <v>179</v>
      </c>
      <c r="B1071" s="237" t="s">
        <v>1467</v>
      </c>
      <c r="C1071" s="254" t="s">
        <v>1468</v>
      </c>
      <c r="D1071" s="238" t="s">
        <v>354</v>
      </c>
      <c r="E1071" s="239">
        <v>1</v>
      </c>
      <c r="F1071" s="240"/>
      <c r="G1071" s="241">
        <f>ROUND(E1071*F1071,2)</f>
        <v>0</v>
      </c>
      <c r="H1071" s="240"/>
      <c r="I1071" s="241">
        <f>ROUND(E1071*H1071,2)</f>
        <v>0</v>
      </c>
      <c r="J1071" s="240"/>
      <c r="K1071" s="241">
        <f>ROUND(E1071*J1071,2)</f>
        <v>0</v>
      </c>
      <c r="L1071" s="241">
        <v>15</v>
      </c>
      <c r="M1071" s="241">
        <f>G1071*(1+L1071/100)</f>
        <v>0</v>
      </c>
      <c r="N1071" s="239">
        <v>0</v>
      </c>
      <c r="O1071" s="239">
        <f>ROUND(E1071*N1071,2)</f>
        <v>0</v>
      </c>
      <c r="P1071" s="239">
        <v>0</v>
      </c>
      <c r="Q1071" s="239">
        <f>ROUND(E1071*P1071,2)</f>
        <v>0</v>
      </c>
      <c r="R1071" s="241"/>
      <c r="S1071" s="241" t="s">
        <v>253</v>
      </c>
      <c r="T1071" s="242" t="s">
        <v>207</v>
      </c>
      <c r="U1071" s="224">
        <v>0</v>
      </c>
      <c r="V1071" s="224">
        <f>ROUND(E1071*U1071,2)</f>
        <v>0</v>
      </c>
      <c r="W1071" s="224"/>
      <c r="X1071" s="224" t="s">
        <v>263</v>
      </c>
      <c r="Y1071" s="224" t="s">
        <v>209</v>
      </c>
      <c r="Z1071" s="214"/>
      <c r="AA1071" s="214"/>
      <c r="AB1071" s="214"/>
      <c r="AC1071" s="214"/>
      <c r="AD1071" s="214"/>
      <c r="AE1071" s="214"/>
      <c r="AF1071" s="214"/>
      <c r="AG1071" s="214" t="s">
        <v>264</v>
      </c>
      <c r="AH1071" s="214"/>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outlineLevel="2" x14ac:dyDescent="0.2">
      <c r="A1072" s="221"/>
      <c r="B1072" s="222"/>
      <c r="C1072" s="255" t="s">
        <v>1469</v>
      </c>
      <c r="D1072" s="243"/>
      <c r="E1072" s="243"/>
      <c r="F1072" s="243"/>
      <c r="G1072" s="243"/>
      <c r="H1072" s="224"/>
      <c r="I1072" s="224"/>
      <c r="J1072" s="224"/>
      <c r="K1072" s="224"/>
      <c r="L1072" s="224"/>
      <c r="M1072" s="224"/>
      <c r="N1072" s="223"/>
      <c r="O1072" s="223"/>
      <c r="P1072" s="223"/>
      <c r="Q1072" s="223"/>
      <c r="R1072" s="224"/>
      <c r="S1072" s="224"/>
      <c r="T1072" s="224"/>
      <c r="U1072" s="224"/>
      <c r="V1072" s="224"/>
      <c r="W1072" s="224"/>
      <c r="X1072" s="224"/>
      <c r="Y1072" s="224"/>
      <c r="Z1072" s="214"/>
      <c r="AA1072" s="214"/>
      <c r="AB1072" s="214"/>
      <c r="AC1072" s="214"/>
      <c r="AD1072" s="214"/>
      <c r="AE1072" s="214"/>
      <c r="AF1072" s="214"/>
      <c r="AG1072" s="214" t="s">
        <v>212</v>
      </c>
      <c r="AH1072" s="214"/>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outlineLevel="3" x14ac:dyDescent="0.2">
      <c r="A1073" s="221"/>
      <c r="B1073" s="222"/>
      <c r="C1073" s="257" t="s">
        <v>1470</v>
      </c>
      <c r="D1073" s="252"/>
      <c r="E1073" s="252"/>
      <c r="F1073" s="252"/>
      <c r="G1073" s="252"/>
      <c r="H1073" s="224"/>
      <c r="I1073" s="224"/>
      <c r="J1073" s="224"/>
      <c r="K1073" s="224"/>
      <c r="L1073" s="224"/>
      <c r="M1073" s="224"/>
      <c r="N1073" s="223"/>
      <c r="O1073" s="223"/>
      <c r="P1073" s="223"/>
      <c r="Q1073" s="223"/>
      <c r="R1073" s="224"/>
      <c r="S1073" s="224"/>
      <c r="T1073" s="224"/>
      <c r="U1073" s="224"/>
      <c r="V1073" s="224"/>
      <c r="W1073" s="224"/>
      <c r="X1073" s="224"/>
      <c r="Y1073" s="224"/>
      <c r="Z1073" s="214"/>
      <c r="AA1073" s="214"/>
      <c r="AB1073" s="214"/>
      <c r="AC1073" s="214"/>
      <c r="AD1073" s="214"/>
      <c r="AE1073" s="214"/>
      <c r="AF1073" s="214"/>
      <c r="AG1073" s="214" t="s">
        <v>212</v>
      </c>
      <c r="AH1073" s="214"/>
      <c r="AI1073" s="214"/>
      <c r="AJ1073" s="214"/>
      <c r="AK1073" s="214"/>
      <c r="AL1073" s="214"/>
      <c r="AM1073" s="214"/>
      <c r="AN1073" s="214"/>
      <c r="AO1073" s="214"/>
      <c r="AP1073" s="214"/>
      <c r="AQ1073" s="214"/>
      <c r="AR1073" s="214"/>
      <c r="AS1073" s="214"/>
      <c r="AT1073" s="214"/>
      <c r="AU1073" s="214"/>
      <c r="AV1073" s="214"/>
      <c r="AW1073" s="214"/>
      <c r="AX1073" s="214"/>
      <c r="AY1073" s="214"/>
      <c r="AZ1073" s="214"/>
      <c r="BA1073" s="214"/>
      <c r="BB1073" s="214"/>
      <c r="BC1073" s="214"/>
      <c r="BD1073" s="214"/>
      <c r="BE1073" s="214"/>
      <c r="BF1073" s="214"/>
      <c r="BG1073" s="214"/>
      <c r="BH1073" s="214"/>
    </row>
    <row r="1074" spans="1:60" outlineLevel="3" x14ac:dyDescent="0.2">
      <c r="A1074" s="221"/>
      <c r="B1074" s="222"/>
      <c r="C1074" s="257" t="s">
        <v>1471</v>
      </c>
      <c r="D1074" s="252"/>
      <c r="E1074" s="252"/>
      <c r="F1074" s="252"/>
      <c r="G1074" s="252"/>
      <c r="H1074" s="224"/>
      <c r="I1074" s="224"/>
      <c r="J1074" s="224"/>
      <c r="K1074" s="224"/>
      <c r="L1074" s="224"/>
      <c r="M1074" s="224"/>
      <c r="N1074" s="223"/>
      <c r="O1074" s="223"/>
      <c r="P1074" s="223"/>
      <c r="Q1074" s="223"/>
      <c r="R1074" s="224"/>
      <c r="S1074" s="224"/>
      <c r="T1074" s="224"/>
      <c r="U1074" s="224"/>
      <c r="V1074" s="224"/>
      <c r="W1074" s="224"/>
      <c r="X1074" s="224"/>
      <c r="Y1074" s="224"/>
      <c r="Z1074" s="214"/>
      <c r="AA1074" s="214"/>
      <c r="AB1074" s="214"/>
      <c r="AC1074" s="214"/>
      <c r="AD1074" s="214"/>
      <c r="AE1074" s="214"/>
      <c r="AF1074" s="214"/>
      <c r="AG1074" s="214" t="s">
        <v>212</v>
      </c>
      <c r="AH1074" s="214"/>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3" x14ac:dyDescent="0.2">
      <c r="A1075" s="221"/>
      <c r="B1075" s="222"/>
      <c r="C1075" s="257" t="s">
        <v>1472</v>
      </c>
      <c r="D1075" s="252"/>
      <c r="E1075" s="252"/>
      <c r="F1075" s="252"/>
      <c r="G1075" s="252"/>
      <c r="H1075" s="224"/>
      <c r="I1075" s="224"/>
      <c r="J1075" s="224"/>
      <c r="K1075" s="224"/>
      <c r="L1075" s="224"/>
      <c r="M1075" s="224"/>
      <c r="N1075" s="223"/>
      <c r="O1075" s="223"/>
      <c r="P1075" s="223"/>
      <c r="Q1075" s="223"/>
      <c r="R1075" s="224"/>
      <c r="S1075" s="224"/>
      <c r="T1075" s="224"/>
      <c r="U1075" s="224"/>
      <c r="V1075" s="224"/>
      <c r="W1075" s="224"/>
      <c r="X1075" s="224"/>
      <c r="Y1075" s="224"/>
      <c r="Z1075" s="214"/>
      <c r="AA1075" s="214"/>
      <c r="AB1075" s="214"/>
      <c r="AC1075" s="214"/>
      <c r="AD1075" s="214"/>
      <c r="AE1075" s="214"/>
      <c r="AF1075" s="214"/>
      <c r="AG1075" s="214" t="s">
        <v>212</v>
      </c>
      <c r="AH1075" s="214"/>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outlineLevel="3" x14ac:dyDescent="0.2">
      <c r="A1076" s="221"/>
      <c r="B1076" s="222"/>
      <c r="C1076" s="257" t="s">
        <v>1473</v>
      </c>
      <c r="D1076" s="252"/>
      <c r="E1076" s="252"/>
      <c r="F1076" s="252"/>
      <c r="G1076" s="252"/>
      <c r="H1076" s="224"/>
      <c r="I1076" s="224"/>
      <c r="J1076" s="224"/>
      <c r="K1076" s="224"/>
      <c r="L1076" s="224"/>
      <c r="M1076" s="224"/>
      <c r="N1076" s="223"/>
      <c r="O1076" s="223"/>
      <c r="P1076" s="223"/>
      <c r="Q1076" s="223"/>
      <c r="R1076" s="224"/>
      <c r="S1076" s="224"/>
      <c r="T1076" s="224"/>
      <c r="U1076" s="224"/>
      <c r="V1076" s="224"/>
      <c r="W1076" s="224"/>
      <c r="X1076" s="224"/>
      <c r="Y1076" s="224"/>
      <c r="Z1076" s="214"/>
      <c r="AA1076" s="214"/>
      <c r="AB1076" s="214"/>
      <c r="AC1076" s="214"/>
      <c r="AD1076" s="214"/>
      <c r="AE1076" s="214"/>
      <c r="AF1076" s="214"/>
      <c r="AG1076" s="214" t="s">
        <v>212</v>
      </c>
      <c r="AH1076" s="214"/>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3" x14ac:dyDescent="0.2">
      <c r="A1077" s="221"/>
      <c r="B1077" s="222"/>
      <c r="C1077" s="257" t="s">
        <v>1314</v>
      </c>
      <c r="D1077" s="252"/>
      <c r="E1077" s="252"/>
      <c r="F1077" s="252"/>
      <c r="G1077" s="252"/>
      <c r="H1077" s="224"/>
      <c r="I1077" s="224"/>
      <c r="J1077" s="224"/>
      <c r="K1077" s="224"/>
      <c r="L1077" s="224"/>
      <c r="M1077" s="224"/>
      <c r="N1077" s="223"/>
      <c r="O1077" s="223"/>
      <c r="P1077" s="223"/>
      <c r="Q1077" s="223"/>
      <c r="R1077" s="224"/>
      <c r="S1077" s="224"/>
      <c r="T1077" s="224"/>
      <c r="U1077" s="224"/>
      <c r="V1077" s="224"/>
      <c r="W1077" s="224"/>
      <c r="X1077" s="224"/>
      <c r="Y1077" s="224"/>
      <c r="Z1077" s="214"/>
      <c r="AA1077" s="214"/>
      <c r="AB1077" s="214"/>
      <c r="AC1077" s="214"/>
      <c r="AD1077" s="214"/>
      <c r="AE1077" s="214"/>
      <c r="AF1077" s="214"/>
      <c r="AG1077" s="214" t="s">
        <v>212</v>
      </c>
      <c r="AH1077" s="214"/>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outlineLevel="3" x14ac:dyDescent="0.2">
      <c r="A1078" s="221"/>
      <c r="B1078" s="222"/>
      <c r="C1078" s="257" t="s">
        <v>1474</v>
      </c>
      <c r="D1078" s="252"/>
      <c r="E1078" s="252"/>
      <c r="F1078" s="252"/>
      <c r="G1078" s="252"/>
      <c r="H1078" s="224"/>
      <c r="I1078" s="224"/>
      <c r="J1078" s="224"/>
      <c r="K1078" s="224"/>
      <c r="L1078" s="224"/>
      <c r="M1078" s="224"/>
      <c r="N1078" s="223"/>
      <c r="O1078" s="223"/>
      <c r="P1078" s="223"/>
      <c r="Q1078" s="223"/>
      <c r="R1078" s="224"/>
      <c r="S1078" s="224"/>
      <c r="T1078" s="224"/>
      <c r="U1078" s="224"/>
      <c r="V1078" s="224"/>
      <c r="W1078" s="224"/>
      <c r="X1078" s="224"/>
      <c r="Y1078" s="224"/>
      <c r="Z1078" s="214"/>
      <c r="AA1078" s="214"/>
      <c r="AB1078" s="214"/>
      <c r="AC1078" s="214"/>
      <c r="AD1078" s="214"/>
      <c r="AE1078" s="214"/>
      <c r="AF1078" s="214"/>
      <c r="AG1078" s="214" t="s">
        <v>212</v>
      </c>
      <c r="AH1078" s="214"/>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2" x14ac:dyDescent="0.2">
      <c r="A1079" s="221"/>
      <c r="B1079" s="222"/>
      <c r="C1079" s="266" t="s">
        <v>1475</v>
      </c>
      <c r="D1079" s="262"/>
      <c r="E1079" s="263"/>
      <c r="F1079" s="224"/>
      <c r="G1079" s="224"/>
      <c r="H1079" s="224"/>
      <c r="I1079" s="224"/>
      <c r="J1079" s="224"/>
      <c r="K1079" s="224"/>
      <c r="L1079" s="224"/>
      <c r="M1079" s="224"/>
      <c r="N1079" s="223"/>
      <c r="O1079" s="223"/>
      <c r="P1079" s="223"/>
      <c r="Q1079" s="223"/>
      <c r="R1079" s="224"/>
      <c r="S1079" s="224"/>
      <c r="T1079" s="224"/>
      <c r="U1079" s="224"/>
      <c r="V1079" s="224"/>
      <c r="W1079" s="224"/>
      <c r="X1079" s="224"/>
      <c r="Y1079" s="224"/>
      <c r="Z1079" s="214"/>
      <c r="AA1079" s="214"/>
      <c r="AB1079" s="214"/>
      <c r="AC1079" s="214"/>
      <c r="AD1079" s="214"/>
      <c r="AE1079" s="214"/>
      <c r="AF1079" s="214"/>
      <c r="AG1079" s="214" t="s">
        <v>268</v>
      </c>
      <c r="AH1079" s="214">
        <v>0</v>
      </c>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3" x14ac:dyDescent="0.2">
      <c r="A1080" s="221"/>
      <c r="B1080" s="222"/>
      <c r="C1080" s="266" t="s">
        <v>672</v>
      </c>
      <c r="D1080" s="262"/>
      <c r="E1080" s="263">
        <v>1</v>
      </c>
      <c r="F1080" s="224"/>
      <c r="G1080" s="224"/>
      <c r="H1080" s="224"/>
      <c r="I1080" s="224"/>
      <c r="J1080" s="224"/>
      <c r="K1080" s="224"/>
      <c r="L1080" s="224"/>
      <c r="M1080" s="224"/>
      <c r="N1080" s="223"/>
      <c r="O1080" s="223"/>
      <c r="P1080" s="223"/>
      <c r="Q1080" s="223"/>
      <c r="R1080" s="224"/>
      <c r="S1080" s="224"/>
      <c r="T1080" s="224"/>
      <c r="U1080" s="224"/>
      <c r="V1080" s="224"/>
      <c r="W1080" s="224"/>
      <c r="X1080" s="224"/>
      <c r="Y1080" s="224"/>
      <c r="Z1080" s="214"/>
      <c r="AA1080" s="214"/>
      <c r="AB1080" s="214"/>
      <c r="AC1080" s="214"/>
      <c r="AD1080" s="214"/>
      <c r="AE1080" s="214"/>
      <c r="AF1080" s="214"/>
      <c r="AG1080" s="214" t="s">
        <v>268</v>
      </c>
      <c r="AH1080" s="214">
        <v>0</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ht="22.5" outlineLevel="1" x14ac:dyDescent="0.2">
      <c r="A1081" s="236">
        <v>180</v>
      </c>
      <c r="B1081" s="237" t="s">
        <v>1476</v>
      </c>
      <c r="C1081" s="254" t="s">
        <v>1477</v>
      </c>
      <c r="D1081" s="238" t="s">
        <v>354</v>
      </c>
      <c r="E1081" s="239">
        <v>1</v>
      </c>
      <c r="F1081" s="240"/>
      <c r="G1081" s="241">
        <f>ROUND(E1081*F1081,2)</f>
        <v>0</v>
      </c>
      <c r="H1081" s="240"/>
      <c r="I1081" s="241">
        <f>ROUND(E1081*H1081,2)</f>
        <v>0</v>
      </c>
      <c r="J1081" s="240"/>
      <c r="K1081" s="241">
        <f>ROUND(E1081*J1081,2)</f>
        <v>0</v>
      </c>
      <c r="L1081" s="241">
        <v>15</v>
      </c>
      <c r="M1081" s="241">
        <f>G1081*(1+L1081/100)</f>
        <v>0</v>
      </c>
      <c r="N1081" s="239">
        <v>0</v>
      </c>
      <c r="O1081" s="239">
        <f>ROUND(E1081*N1081,2)</f>
        <v>0</v>
      </c>
      <c r="P1081" s="239">
        <v>0</v>
      </c>
      <c r="Q1081" s="239">
        <f>ROUND(E1081*P1081,2)</f>
        <v>0</v>
      </c>
      <c r="R1081" s="241"/>
      <c r="S1081" s="241" t="s">
        <v>253</v>
      </c>
      <c r="T1081" s="242" t="s">
        <v>207</v>
      </c>
      <c r="U1081" s="224">
        <v>0</v>
      </c>
      <c r="V1081" s="224">
        <f>ROUND(E1081*U1081,2)</f>
        <v>0</v>
      </c>
      <c r="W1081" s="224"/>
      <c r="X1081" s="224" t="s">
        <v>263</v>
      </c>
      <c r="Y1081" s="224" t="s">
        <v>209</v>
      </c>
      <c r="Z1081" s="214"/>
      <c r="AA1081" s="214"/>
      <c r="AB1081" s="214"/>
      <c r="AC1081" s="214"/>
      <c r="AD1081" s="214"/>
      <c r="AE1081" s="214"/>
      <c r="AF1081" s="214"/>
      <c r="AG1081" s="214" t="s">
        <v>264</v>
      </c>
      <c r="AH1081" s="214"/>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outlineLevel="2" x14ac:dyDescent="0.2">
      <c r="A1082" s="221"/>
      <c r="B1082" s="222"/>
      <c r="C1082" s="255" t="s">
        <v>1478</v>
      </c>
      <c r="D1082" s="243"/>
      <c r="E1082" s="243"/>
      <c r="F1082" s="243"/>
      <c r="G1082" s="243"/>
      <c r="H1082" s="224"/>
      <c r="I1082" s="224"/>
      <c r="J1082" s="224"/>
      <c r="K1082" s="224"/>
      <c r="L1082" s="224"/>
      <c r="M1082" s="224"/>
      <c r="N1082" s="223"/>
      <c r="O1082" s="223"/>
      <c r="P1082" s="223"/>
      <c r="Q1082" s="223"/>
      <c r="R1082" s="224"/>
      <c r="S1082" s="224"/>
      <c r="T1082" s="224"/>
      <c r="U1082" s="224"/>
      <c r="V1082" s="224"/>
      <c r="W1082" s="224"/>
      <c r="X1082" s="224"/>
      <c r="Y1082" s="224"/>
      <c r="Z1082" s="214"/>
      <c r="AA1082" s="214"/>
      <c r="AB1082" s="214"/>
      <c r="AC1082" s="214"/>
      <c r="AD1082" s="214"/>
      <c r="AE1082" s="214"/>
      <c r="AF1082" s="214"/>
      <c r="AG1082" s="214" t="s">
        <v>212</v>
      </c>
      <c r="AH1082" s="214"/>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14"/>
      <c r="BB1082" s="214"/>
      <c r="BC1082" s="214"/>
      <c r="BD1082" s="214"/>
      <c r="BE1082" s="214"/>
      <c r="BF1082" s="214"/>
      <c r="BG1082" s="214"/>
      <c r="BH1082" s="214"/>
    </row>
    <row r="1083" spans="1:60" outlineLevel="3" x14ac:dyDescent="0.2">
      <c r="A1083" s="221"/>
      <c r="B1083" s="222"/>
      <c r="C1083" s="257" t="s">
        <v>1479</v>
      </c>
      <c r="D1083" s="252"/>
      <c r="E1083" s="252"/>
      <c r="F1083" s="252"/>
      <c r="G1083" s="252"/>
      <c r="H1083" s="224"/>
      <c r="I1083" s="224"/>
      <c r="J1083" s="224"/>
      <c r="K1083" s="224"/>
      <c r="L1083" s="224"/>
      <c r="M1083" s="224"/>
      <c r="N1083" s="223"/>
      <c r="O1083" s="223"/>
      <c r="P1083" s="223"/>
      <c r="Q1083" s="223"/>
      <c r="R1083" s="224"/>
      <c r="S1083" s="224"/>
      <c r="T1083" s="224"/>
      <c r="U1083" s="224"/>
      <c r="V1083" s="224"/>
      <c r="W1083" s="224"/>
      <c r="X1083" s="224"/>
      <c r="Y1083" s="224"/>
      <c r="Z1083" s="214"/>
      <c r="AA1083" s="214"/>
      <c r="AB1083" s="214"/>
      <c r="AC1083" s="214"/>
      <c r="AD1083" s="214"/>
      <c r="AE1083" s="214"/>
      <c r="AF1083" s="214"/>
      <c r="AG1083" s="214" t="s">
        <v>212</v>
      </c>
      <c r="AH1083" s="214"/>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3" x14ac:dyDescent="0.2">
      <c r="A1084" s="221"/>
      <c r="B1084" s="222"/>
      <c r="C1084" s="257" t="s">
        <v>1480</v>
      </c>
      <c r="D1084" s="252"/>
      <c r="E1084" s="252"/>
      <c r="F1084" s="252"/>
      <c r="G1084" s="252"/>
      <c r="H1084" s="224"/>
      <c r="I1084" s="224"/>
      <c r="J1084" s="224"/>
      <c r="K1084" s="224"/>
      <c r="L1084" s="224"/>
      <c r="M1084" s="224"/>
      <c r="N1084" s="223"/>
      <c r="O1084" s="223"/>
      <c r="P1084" s="223"/>
      <c r="Q1084" s="223"/>
      <c r="R1084" s="224"/>
      <c r="S1084" s="224"/>
      <c r="T1084" s="224"/>
      <c r="U1084" s="224"/>
      <c r="V1084" s="224"/>
      <c r="W1084" s="224"/>
      <c r="X1084" s="224"/>
      <c r="Y1084" s="224"/>
      <c r="Z1084" s="214"/>
      <c r="AA1084" s="214"/>
      <c r="AB1084" s="214"/>
      <c r="AC1084" s="214"/>
      <c r="AD1084" s="214"/>
      <c r="AE1084" s="214"/>
      <c r="AF1084" s="214"/>
      <c r="AG1084" s="214" t="s">
        <v>212</v>
      </c>
      <c r="AH1084" s="214"/>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outlineLevel="3" x14ac:dyDescent="0.2">
      <c r="A1085" s="221"/>
      <c r="B1085" s="222"/>
      <c r="C1085" s="257" t="s">
        <v>1481</v>
      </c>
      <c r="D1085" s="252"/>
      <c r="E1085" s="252"/>
      <c r="F1085" s="252"/>
      <c r="G1085" s="252"/>
      <c r="H1085" s="224"/>
      <c r="I1085" s="224"/>
      <c r="J1085" s="224"/>
      <c r="K1085" s="224"/>
      <c r="L1085" s="224"/>
      <c r="M1085" s="224"/>
      <c r="N1085" s="223"/>
      <c r="O1085" s="223"/>
      <c r="P1085" s="223"/>
      <c r="Q1085" s="223"/>
      <c r="R1085" s="224"/>
      <c r="S1085" s="224"/>
      <c r="T1085" s="224"/>
      <c r="U1085" s="224"/>
      <c r="V1085" s="224"/>
      <c r="W1085" s="224"/>
      <c r="X1085" s="224"/>
      <c r="Y1085" s="224"/>
      <c r="Z1085" s="214"/>
      <c r="AA1085" s="214"/>
      <c r="AB1085" s="214"/>
      <c r="AC1085" s="214"/>
      <c r="AD1085" s="214"/>
      <c r="AE1085" s="214"/>
      <c r="AF1085" s="214"/>
      <c r="AG1085" s="214" t="s">
        <v>212</v>
      </c>
      <c r="AH1085" s="214"/>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3" x14ac:dyDescent="0.2">
      <c r="A1086" s="221"/>
      <c r="B1086" s="222"/>
      <c r="C1086" s="257" t="s">
        <v>1482</v>
      </c>
      <c r="D1086" s="252"/>
      <c r="E1086" s="252"/>
      <c r="F1086" s="252"/>
      <c r="G1086" s="252"/>
      <c r="H1086" s="224"/>
      <c r="I1086" s="224"/>
      <c r="J1086" s="224"/>
      <c r="K1086" s="224"/>
      <c r="L1086" s="224"/>
      <c r="M1086" s="224"/>
      <c r="N1086" s="223"/>
      <c r="O1086" s="223"/>
      <c r="P1086" s="223"/>
      <c r="Q1086" s="223"/>
      <c r="R1086" s="224"/>
      <c r="S1086" s="224"/>
      <c r="T1086" s="224"/>
      <c r="U1086" s="224"/>
      <c r="V1086" s="224"/>
      <c r="W1086" s="224"/>
      <c r="X1086" s="224"/>
      <c r="Y1086" s="224"/>
      <c r="Z1086" s="214"/>
      <c r="AA1086" s="214"/>
      <c r="AB1086" s="214"/>
      <c r="AC1086" s="214"/>
      <c r="AD1086" s="214"/>
      <c r="AE1086" s="214"/>
      <c r="AF1086" s="214"/>
      <c r="AG1086" s="214" t="s">
        <v>212</v>
      </c>
      <c r="AH1086" s="214"/>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outlineLevel="3" x14ac:dyDescent="0.2">
      <c r="A1087" s="221"/>
      <c r="B1087" s="222"/>
      <c r="C1087" s="257" t="s">
        <v>1314</v>
      </c>
      <c r="D1087" s="252"/>
      <c r="E1087" s="252"/>
      <c r="F1087" s="252"/>
      <c r="G1087" s="252"/>
      <c r="H1087" s="224"/>
      <c r="I1087" s="224"/>
      <c r="J1087" s="224"/>
      <c r="K1087" s="224"/>
      <c r="L1087" s="224"/>
      <c r="M1087" s="224"/>
      <c r="N1087" s="223"/>
      <c r="O1087" s="223"/>
      <c r="P1087" s="223"/>
      <c r="Q1087" s="223"/>
      <c r="R1087" s="224"/>
      <c r="S1087" s="224"/>
      <c r="T1087" s="224"/>
      <c r="U1087" s="224"/>
      <c r="V1087" s="224"/>
      <c r="W1087" s="224"/>
      <c r="X1087" s="224"/>
      <c r="Y1087" s="224"/>
      <c r="Z1087" s="214"/>
      <c r="AA1087" s="214"/>
      <c r="AB1087" s="214"/>
      <c r="AC1087" s="214"/>
      <c r="AD1087" s="214"/>
      <c r="AE1087" s="214"/>
      <c r="AF1087" s="214"/>
      <c r="AG1087" s="214" t="s">
        <v>212</v>
      </c>
      <c r="AH1087" s="214"/>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2" x14ac:dyDescent="0.2">
      <c r="A1088" s="221"/>
      <c r="B1088" s="222"/>
      <c r="C1088" s="266" t="s">
        <v>1475</v>
      </c>
      <c r="D1088" s="262"/>
      <c r="E1088" s="263"/>
      <c r="F1088" s="224"/>
      <c r="G1088" s="224"/>
      <c r="H1088" s="224"/>
      <c r="I1088" s="224"/>
      <c r="J1088" s="224"/>
      <c r="K1088" s="224"/>
      <c r="L1088" s="224"/>
      <c r="M1088" s="224"/>
      <c r="N1088" s="223"/>
      <c r="O1088" s="223"/>
      <c r="P1088" s="223"/>
      <c r="Q1088" s="223"/>
      <c r="R1088" s="224"/>
      <c r="S1088" s="224"/>
      <c r="T1088" s="224"/>
      <c r="U1088" s="224"/>
      <c r="V1088" s="224"/>
      <c r="W1088" s="224"/>
      <c r="X1088" s="224"/>
      <c r="Y1088" s="224"/>
      <c r="Z1088" s="214"/>
      <c r="AA1088" s="214"/>
      <c r="AB1088" s="214"/>
      <c r="AC1088" s="214"/>
      <c r="AD1088" s="214"/>
      <c r="AE1088" s="214"/>
      <c r="AF1088" s="214"/>
      <c r="AG1088" s="214" t="s">
        <v>268</v>
      </c>
      <c r="AH1088" s="214">
        <v>0</v>
      </c>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14"/>
      <c r="BB1088" s="214"/>
      <c r="BC1088" s="214"/>
      <c r="BD1088" s="214"/>
      <c r="BE1088" s="214"/>
      <c r="BF1088" s="214"/>
      <c r="BG1088" s="214"/>
      <c r="BH1088" s="214"/>
    </row>
    <row r="1089" spans="1:60" outlineLevel="3" x14ac:dyDescent="0.2">
      <c r="A1089" s="221"/>
      <c r="B1089" s="222"/>
      <c r="C1089" s="266" t="s">
        <v>672</v>
      </c>
      <c r="D1089" s="262"/>
      <c r="E1089" s="263">
        <v>1</v>
      </c>
      <c r="F1089" s="224"/>
      <c r="G1089" s="224"/>
      <c r="H1089" s="224"/>
      <c r="I1089" s="224"/>
      <c r="J1089" s="224"/>
      <c r="K1089" s="224"/>
      <c r="L1089" s="224"/>
      <c r="M1089" s="224"/>
      <c r="N1089" s="223"/>
      <c r="O1089" s="223"/>
      <c r="P1089" s="223"/>
      <c r="Q1089" s="223"/>
      <c r="R1089" s="224"/>
      <c r="S1089" s="224"/>
      <c r="T1089" s="224"/>
      <c r="U1089" s="224"/>
      <c r="V1089" s="224"/>
      <c r="W1089" s="224"/>
      <c r="X1089" s="224"/>
      <c r="Y1089" s="224"/>
      <c r="Z1089" s="214"/>
      <c r="AA1089" s="214"/>
      <c r="AB1089" s="214"/>
      <c r="AC1089" s="214"/>
      <c r="AD1089" s="214"/>
      <c r="AE1089" s="214"/>
      <c r="AF1089" s="214"/>
      <c r="AG1089" s="214" t="s">
        <v>268</v>
      </c>
      <c r="AH1089" s="214">
        <v>0</v>
      </c>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ht="22.5" outlineLevel="1" x14ac:dyDescent="0.2">
      <c r="A1090" s="236">
        <v>181</v>
      </c>
      <c r="B1090" s="237" t="s">
        <v>1483</v>
      </c>
      <c r="C1090" s="254" t="s">
        <v>1484</v>
      </c>
      <c r="D1090" s="238" t="s">
        <v>354</v>
      </c>
      <c r="E1090" s="239">
        <v>1</v>
      </c>
      <c r="F1090" s="240"/>
      <c r="G1090" s="241">
        <f>ROUND(E1090*F1090,2)</f>
        <v>0</v>
      </c>
      <c r="H1090" s="240"/>
      <c r="I1090" s="241">
        <f>ROUND(E1090*H1090,2)</f>
        <v>0</v>
      </c>
      <c r="J1090" s="240"/>
      <c r="K1090" s="241">
        <f>ROUND(E1090*J1090,2)</f>
        <v>0</v>
      </c>
      <c r="L1090" s="241">
        <v>15</v>
      </c>
      <c r="M1090" s="241">
        <f>G1090*(1+L1090/100)</f>
        <v>0</v>
      </c>
      <c r="N1090" s="239">
        <v>0</v>
      </c>
      <c r="O1090" s="239">
        <f>ROUND(E1090*N1090,2)</f>
        <v>0</v>
      </c>
      <c r="P1090" s="239">
        <v>0</v>
      </c>
      <c r="Q1090" s="239">
        <f>ROUND(E1090*P1090,2)</f>
        <v>0</v>
      </c>
      <c r="R1090" s="241"/>
      <c r="S1090" s="241" t="s">
        <v>253</v>
      </c>
      <c r="T1090" s="242" t="s">
        <v>207</v>
      </c>
      <c r="U1090" s="224">
        <v>0</v>
      </c>
      <c r="V1090" s="224">
        <f>ROUND(E1090*U1090,2)</f>
        <v>0</v>
      </c>
      <c r="W1090" s="224"/>
      <c r="X1090" s="224" t="s">
        <v>263</v>
      </c>
      <c r="Y1090" s="224" t="s">
        <v>209</v>
      </c>
      <c r="Z1090" s="214"/>
      <c r="AA1090" s="214"/>
      <c r="AB1090" s="214"/>
      <c r="AC1090" s="214"/>
      <c r="AD1090" s="214"/>
      <c r="AE1090" s="214"/>
      <c r="AF1090" s="214"/>
      <c r="AG1090" s="214" t="s">
        <v>264</v>
      </c>
      <c r="AH1090" s="214"/>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outlineLevel="2" x14ac:dyDescent="0.2">
      <c r="A1091" s="221"/>
      <c r="B1091" s="222"/>
      <c r="C1091" s="255" t="s">
        <v>1478</v>
      </c>
      <c r="D1091" s="243"/>
      <c r="E1091" s="243"/>
      <c r="F1091" s="243"/>
      <c r="G1091" s="243"/>
      <c r="H1091" s="224"/>
      <c r="I1091" s="224"/>
      <c r="J1091" s="224"/>
      <c r="K1091" s="224"/>
      <c r="L1091" s="224"/>
      <c r="M1091" s="224"/>
      <c r="N1091" s="223"/>
      <c r="O1091" s="223"/>
      <c r="P1091" s="223"/>
      <c r="Q1091" s="223"/>
      <c r="R1091" s="224"/>
      <c r="S1091" s="224"/>
      <c r="T1091" s="224"/>
      <c r="U1091" s="224"/>
      <c r="V1091" s="224"/>
      <c r="W1091" s="224"/>
      <c r="X1091" s="224"/>
      <c r="Y1091" s="224"/>
      <c r="Z1091" s="214"/>
      <c r="AA1091" s="214"/>
      <c r="AB1091" s="214"/>
      <c r="AC1091" s="214"/>
      <c r="AD1091" s="214"/>
      <c r="AE1091" s="214"/>
      <c r="AF1091" s="214"/>
      <c r="AG1091" s="214" t="s">
        <v>212</v>
      </c>
      <c r="AH1091" s="214"/>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3" x14ac:dyDescent="0.2">
      <c r="A1092" s="221"/>
      <c r="B1092" s="222"/>
      <c r="C1092" s="257" t="s">
        <v>1479</v>
      </c>
      <c r="D1092" s="252"/>
      <c r="E1092" s="252"/>
      <c r="F1092" s="252"/>
      <c r="G1092" s="252"/>
      <c r="H1092" s="224"/>
      <c r="I1092" s="224"/>
      <c r="J1092" s="224"/>
      <c r="K1092" s="224"/>
      <c r="L1092" s="224"/>
      <c r="M1092" s="224"/>
      <c r="N1092" s="223"/>
      <c r="O1092" s="223"/>
      <c r="P1092" s="223"/>
      <c r="Q1092" s="223"/>
      <c r="R1092" s="224"/>
      <c r="S1092" s="224"/>
      <c r="T1092" s="224"/>
      <c r="U1092" s="224"/>
      <c r="V1092" s="224"/>
      <c r="W1092" s="224"/>
      <c r="X1092" s="224"/>
      <c r="Y1092" s="224"/>
      <c r="Z1092" s="214"/>
      <c r="AA1092" s="214"/>
      <c r="AB1092" s="214"/>
      <c r="AC1092" s="214"/>
      <c r="AD1092" s="214"/>
      <c r="AE1092" s="214"/>
      <c r="AF1092" s="214"/>
      <c r="AG1092" s="214" t="s">
        <v>212</v>
      </c>
      <c r="AH1092" s="214"/>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3" x14ac:dyDescent="0.2">
      <c r="A1093" s="221"/>
      <c r="B1093" s="222"/>
      <c r="C1093" s="257" t="s">
        <v>1480</v>
      </c>
      <c r="D1093" s="252"/>
      <c r="E1093" s="252"/>
      <c r="F1093" s="252"/>
      <c r="G1093" s="252"/>
      <c r="H1093" s="224"/>
      <c r="I1093" s="224"/>
      <c r="J1093" s="224"/>
      <c r="K1093" s="224"/>
      <c r="L1093" s="224"/>
      <c r="M1093" s="224"/>
      <c r="N1093" s="223"/>
      <c r="O1093" s="223"/>
      <c r="P1093" s="223"/>
      <c r="Q1093" s="223"/>
      <c r="R1093" s="224"/>
      <c r="S1093" s="224"/>
      <c r="T1093" s="224"/>
      <c r="U1093" s="224"/>
      <c r="V1093" s="224"/>
      <c r="W1093" s="224"/>
      <c r="X1093" s="224"/>
      <c r="Y1093" s="224"/>
      <c r="Z1093" s="214"/>
      <c r="AA1093" s="214"/>
      <c r="AB1093" s="214"/>
      <c r="AC1093" s="214"/>
      <c r="AD1093" s="214"/>
      <c r="AE1093" s="214"/>
      <c r="AF1093" s="214"/>
      <c r="AG1093" s="214" t="s">
        <v>212</v>
      </c>
      <c r="AH1093" s="214"/>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3" x14ac:dyDescent="0.2">
      <c r="A1094" s="221"/>
      <c r="B1094" s="222"/>
      <c r="C1094" s="257" t="s">
        <v>1481</v>
      </c>
      <c r="D1094" s="252"/>
      <c r="E1094" s="252"/>
      <c r="F1094" s="252"/>
      <c r="G1094" s="252"/>
      <c r="H1094" s="224"/>
      <c r="I1094" s="224"/>
      <c r="J1094" s="224"/>
      <c r="K1094" s="224"/>
      <c r="L1094" s="224"/>
      <c r="M1094" s="224"/>
      <c r="N1094" s="223"/>
      <c r="O1094" s="223"/>
      <c r="P1094" s="223"/>
      <c r="Q1094" s="223"/>
      <c r="R1094" s="224"/>
      <c r="S1094" s="224"/>
      <c r="T1094" s="224"/>
      <c r="U1094" s="224"/>
      <c r="V1094" s="224"/>
      <c r="W1094" s="224"/>
      <c r="X1094" s="224"/>
      <c r="Y1094" s="224"/>
      <c r="Z1094" s="214"/>
      <c r="AA1094" s="214"/>
      <c r="AB1094" s="214"/>
      <c r="AC1094" s="214"/>
      <c r="AD1094" s="214"/>
      <c r="AE1094" s="214"/>
      <c r="AF1094" s="214"/>
      <c r="AG1094" s="214" t="s">
        <v>212</v>
      </c>
      <c r="AH1094" s="214"/>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outlineLevel="3" x14ac:dyDescent="0.2">
      <c r="A1095" s="221"/>
      <c r="B1095" s="222"/>
      <c r="C1095" s="257" t="s">
        <v>1482</v>
      </c>
      <c r="D1095" s="252"/>
      <c r="E1095" s="252"/>
      <c r="F1095" s="252"/>
      <c r="G1095" s="252"/>
      <c r="H1095" s="224"/>
      <c r="I1095" s="224"/>
      <c r="J1095" s="224"/>
      <c r="K1095" s="224"/>
      <c r="L1095" s="224"/>
      <c r="M1095" s="224"/>
      <c r="N1095" s="223"/>
      <c r="O1095" s="223"/>
      <c r="P1095" s="223"/>
      <c r="Q1095" s="223"/>
      <c r="R1095" s="224"/>
      <c r="S1095" s="224"/>
      <c r="T1095" s="224"/>
      <c r="U1095" s="224"/>
      <c r="V1095" s="224"/>
      <c r="W1095" s="224"/>
      <c r="X1095" s="224"/>
      <c r="Y1095" s="224"/>
      <c r="Z1095" s="214"/>
      <c r="AA1095" s="214"/>
      <c r="AB1095" s="214"/>
      <c r="AC1095" s="214"/>
      <c r="AD1095" s="214"/>
      <c r="AE1095" s="214"/>
      <c r="AF1095" s="214"/>
      <c r="AG1095" s="214" t="s">
        <v>212</v>
      </c>
      <c r="AH1095" s="214"/>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outlineLevel="3" x14ac:dyDescent="0.2">
      <c r="A1096" s="221"/>
      <c r="B1096" s="222"/>
      <c r="C1096" s="257" t="s">
        <v>1314</v>
      </c>
      <c r="D1096" s="252"/>
      <c r="E1096" s="252"/>
      <c r="F1096" s="252"/>
      <c r="G1096" s="252"/>
      <c r="H1096" s="224"/>
      <c r="I1096" s="224"/>
      <c r="J1096" s="224"/>
      <c r="K1096" s="224"/>
      <c r="L1096" s="224"/>
      <c r="M1096" s="224"/>
      <c r="N1096" s="223"/>
      <c r="O1096" s="223"/>
      <c r="P1096" s="223"/>
      <c r="Q1096" s="223"/>
      <c r="R1096" s="224"/>
      <c r="S1096" s="224"/>
      <c r="T1096" s="224"/>
      <c r="U1096" s="224"/>
      <c r="V1096" s="224"/>
      <c r="W1096" s="224"/>
      <c r="X1096" s="224"/>
      <c r="Y1096" s="224"/>
      <c r="Z1096" s="214"/>
      <c r="AA1096" s="214"/>
      <c r="AB1096" s="214"/>
      <c r="AC1096" s="214"/>
      <c r="AD1096" s="214"/>
      <c r="AE1096" s="214"/>
      <c r="AF1096" s="214"/>
      <c r="AG1096" s="214" t="s">
        <v>212</v>
      </c>
      <c r="AH1096" s="214"/>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2" x14ac:dyDescent="0.2">
      <c r="A1097" s="221"/>
      <c r="B1097" s="222"/>
      <c r="C1097" s="266" t="s">
        <v>1475</v>
      </c>
      <c r="D1097" s="262"/>
      <c r="E1097" s="263"/>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4"/>
      <c r="AA1097" s="214"/>
      <c r="AB1097" s="214"/>
      <c r="AC1097" s="214"/>
      <c r="AD1097" s="214"/>
      <c r="AE1097" s="214"/>
      <c r="AF1097" s="214"/>
      <c r="AG1097" s="214" t="s">
        <v>268</v>
      </c>
      <c r="AH1097" s="214">
        <v>0</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3" x14ac:dyDescent="0.2">
      <c r="A1098" s="221"/>
      <c r="B1098" s="222"/>
      <c r="C1098" s="266" t="s">
        <v>672</v>
      </c>
      <c r="D1098" s="262"/>
      <c r="E1098" s="263">
        <v>1</v>
      </c>
      <c r="F1098" s="224"/>
      <c r="G1098" s="224"/>
      <c r="H1098" s="224"/>
      <c r="I1098" s="224"/>
      <c r="J1098" s="224"/>
      <c r="K1098" s="224"/>
      <c r="L1098" s="224"/>
      <c r="M1098" s="224"/>
      <c r="N1098" s="223"/>
      <c r="O1098" s="223"/>
      <c r="P1098" s="223"/>
      <c r="Q1098" s="223"/>
      <c r="R1098" s="224"/>
      <c r="S1098" s="224"/>
      <c r="T1098" s="224"/>
      <c r="U1098" s="224"/>
      <c r="V1098" s="224"/>
      <c r="W1098" s="224"/>
      <c r="X1098" s="224"/>
      <c r="Y1098" s="224"/>
      <c r="Z1098" s="214"/>
      <c r="AA1098" s="214"/>
      <c r="AB1098" s="214"/>
      <c r="AC1098" s="214"/>
      <c r="AD1098" s="214"/>
      <c r="AE1098" s="214"/>
      <c r="AF1098" s="214"/>
      <c r="AG1098" s="214" t="s">
        <v>268</v>
      </c>
      <c r="AH1098" s="214">
        <v>0</v>
      </c>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ht="22.5" outlineLevel="1" x14ac:dyDescent="0.2">
      <c r="A1099" s="236">
        <v>182</v>
      </c>
      <c r="B1099" s="237" t="s">
        <v>1485</v>
      </c>
      <c r="C1099" s="254" t="s">
        <v>1486</v>
      </c>
      <c r="D1099" s="238" t="s">
        <v>354</v>
      </c>
      <c r="E1099" s="239">
        <v>1</v>
      </c>
      <c r="F1099" s="240"/>
      <c r="G1099" s="241">
        <f>ROUND(E1099*F1099,2)</f>
        <v>0</v>
      </c>
      <c r="H1099" s="240"/>
      <c r="I1099" s="241">
        <f>ROUND(E1099*H1099,2)</f>
        <v>0</v>
      </c>
      <c r="J1099" s="240"/>
      <c r="K1099" s="241">
        <f>ROUND(E1099*J1099,2)</f>
        <v>0</v>
      </c>
      <c r="L1099" s="241">
        <v>15</v>
      </c>
      <c r="M1099" s="241">
        <f>G1099*(1+L1099/100)</f>
        <v>0</v>
      </c>
      <c r="N1099" s="239">
        <v>0</v>
      </c>
      <c r="O1099" s="239">
        <f>ROUND(E1099*N1099,2)</f>
        <v>0</v>
      </c>
      <c r="P1099" s="239">
        <v>0</v>
      </c>
      <c r="Q1099" s="239">
        <f>ROUND(E1099*P1099,2)</f>
        <v>0</v>
      </c>
      <c r="R1099" s="241"/>
      <c r="S1099" s="241" t="s">
        <v>253</v>
      </c>
      <c r="T1099" s="242" t="s">
        <v>207</v>
      </c>
      <c r="U1099" s="224">
        <v>0</v>
      </c>
      <c r="V1099" s="224">
        <f>ROUND(E1099*U1099,2)</f>
        <v>0</v>
      </c>
      <c r="W1099" s="224"/>
      <c r="X1099" s="224" t="s">
        <v>263</v>
      </c>
      <c r="Y1099" s="224" t="s">
        <v>209</v>
      </c>
      <c r="Z1099" s="214"/>
      <c r="AA1099" s="214"/>
      <c r="AB1099" s="214"/>
      <c r="AC1099" s="214"/>
      <c r="AD1099" s="214"/>
      <c r="AE1099" s="214"/>
      <c r="AF1099" s="214"/>
      <c r="AG1099" s="214" t="s">
        <v>264</v>
      </c>
      <c r="AH1099" s="214"/>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outlineLevel="2" x14ac:dyDescent="0.2">
      <c r="A1100" s="221"/>
      <c r="B1100" s="222"/>
      <c r="C1100" s="255" t="s">
        <v>1478</v>
      </c>
      <c r="D1100" s="243"/>
      <c r="E1100" s="243"/>
      <c r="F1100" s="243"/>
      <c r="G1100" s="243"/>
      <c r="H1100" s="224"/>
      <c r="I1100" s="224"/>
      <c r="J1100" s="224"/>
      <c r="K1100" s="224"/>
      <c r="L1100" s="224"/>
      <c r="M1100" s="224"/>
      <c r="N1100" s="223"/>
      <c r="O1100" s="223"/>
      <c r="P1100" s="223"/>
      <c r="Q1100" s="223"/>
      <c r="R1100" s="224"/>
      <c r="S1100" s="224"/>
      <c r="T1100" s="224"/>
      <c r="U1100" s="224"/>
      <c r="V1100" s="224"/>
      <c r="W1100" s="224"/>
      <c r="X1100" s="224"/>
      <c r="Y1100" s="224"/>
      <c r="Z1100" s="214"/>
      <c r="AA1100" s="214"/>
      <c r="AB1100" s="214"/>
      <c r="AC1100" s="214"/>
      <c r="AD1100" s="214"/>
      <c r="AE1100" s="214"/>
      <c r="AF1100" s="214"/>
      <c r="AG1100" s="214" t="s">
        <v>212</v>
      </c>
      <c r="AH1100" s="214"/>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3" x14ac:dyDescent="0.2">
      <c r="A1101" s="221"/>
      <c r="B1101" s="222"/>
      <c r="C1101" s="257" t="s">
        <v>1479</v>
      </c>
      <c r="D1101" s="252"/>
      <c r="E1101" s="252"/>
      <c r="F1101" s="252"/>
      <c r="G1101" s="252"/>
      <c r="H1101" s="224"/>
      <c r="I1101" s="224"/>
      <c r="J1101" s="224"/>
      <c r="K1101" s="224"/>
      <c r="L1101" s="224"/>
      <c r="M1101" s="224"/>
      <c r="N1101" s="223"/>
      <c r="O1101" s="223"/>
      <c r="P1101" s="223"/>
      <c r="Q1101" s="223"/>
      <c r="R1101" s="224"/>
      <c r="S1101" s="224"/>
      <c r="T1101" s="224"/>
      <c r="U1101" s="224"/>
      <c r="V1101" s="224"/>
      <c r="W1101" s="224"/>
      <c r="X1101" s="224"/>
      <c r="Y1101" s="224"/>
      <c r="Z1101" s="214"/>
      <c r="AA1101" s="214"/>
      <c r="AB1101" s="214"/>
      <c r="AC1101" s="214"/>
      <c r="AD1101" s="214"/>
      <c r="AE1101" s="214"/>
      <c r="AF1101" s="214"/>
      <c r="AG1101" s="214" t="s">
        <v>212</v>
      </c>
      <c r="AH1101" s="214"/>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outlineLevel="3" x14ac:dyDescent="0.2">
      <c r="A1102" s="221"/>
      <c r="B1102" s="222"/>
      <c r="C1102" s="257" t="s">
        <v>1480</v>
      </c>
      <c r="D1102" s="252"/>
      <c r="E1102" s="252"/>
      <c r="F1102" s="252"/>
      <c r="G1102" s="252"/>
      <c r="H1102" s="224"/>
      <c r="I1102" s="224"/>
      <c r="J1102" s="224"/>
      <c r="K1102" s="224"/>
      <c r="L1102" s="224"/>
      <c r="M1102" s="224"/>
      <c r="N1102" s="223"/>
      <c r="O1102" s="223"/>
      <c r="P1102" s="223"/>
      <c r="Q1102" s="223"/>
      <c r="R1102" s="224"/>
      <c r="S1102" s="224"/>
      <c r="T1102" s="224"/>
      <c r="U1102" s="224"/>
      <c r="V1102" s="224"/>
      <c r="W1102" s="224"/>
      <c r="X1102" s="224"/>
      <c r="Y1102" s="224"/>
      <c r="Z1102" s="214"/>
      <c r="AA1102" s="214"/>
      <c r="AB1102" s="214"/>
      <c r="AC1102" s="214"/>
      <c r="AD1102" s="214"/>
      <c r="AE1102" s="214"/>
      <c r="AF1102" s="214"/>
      <c r="AG1102" s="214" t="s">
        <v>212</v>
      </c>
      <c r="AH1102" s="214"/>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outlineLevel="3" x14ac:dyDescent="0.2">
      <c r="A1103" s="221"/>
      <c r="B1103" s="222"/>
      <c r="C1103" s="257" t="s">
        <v>1481</v>
      </c>
      <c r="D1103" s="252"/>
      <c r="E1103" s="252"/>
      <c r="F1103" s="252"/>
      <c r="G1103" s="252"/>
      <c r="H1103" s="224"/>
      <c r="I1103" s="224"/>
      <c r="J1103" s="224"/>
      <c r="K1103" s="224"/>
      <c r="L1103" s="224"/>
      <c r="M1103" s="224"/>
      <c r="N1103" s="223"/>
      <c r="O1103" s="223"/>
      <c r="P1103" s="223"/>
      <c r="Q1103" s="223"/>
      <c r="R1103" s="224"/>
      <c r="S1103" s="224"/>
      <c r="T1103" s="224"/>
      <c r="U1103" s="224"/>
      <c r="V1103" s="224"/>
      <c r="W1103" s="224"/>
      <c r="X1103" s="224"/>
      <c r="Y1103" s="224"/>
      <c r="Z1103" s="214"/>
      <c r="AA1103" s="214"/>
      <c r="AB1103" s="214"/>
      <c r="AC1103" s="214"/>
      <c r="AD1103" s="214"/>
      <c r="AE1103" s="214"/>
      <c r="AF1103" s="214"/>
      <c r="AG1103" s="214" t="s">
        <v>212</v>
      </c>
      <c r="AH1103" s="214"/>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3" x14ac:dyDescent="0.2">
      <c r="A1104" s="221"/>
      <c r="B1104" s="222"/>
      <c r="C1104" s="257" t="s">
        <v>1482</v>
      </c>
      <c r="D1104" s="252"/>
      <c r="E1104" s="252"/>
      <c r="F1104" s="252"/>
      <c r="G1104" s="252"/>
      <c r="H1104" s="224"/>
      <c r="I1104" s="224"/>
      <c r="J1104" s="224"/>
      <c r="K1104" s="224"/>
      <c r="L1104" s="224"/>
      <c r="M1104" s="224"/>
      <c r="N1104" s="223"/>
      <c r="O1104" s="223"/>
      <c r="P1104" s="223"/>
      <c r="Q1104" s="223"/>
      <c r="R1104" s="224"/>
      <c r="S1104" s="224"/>
      <c r="T1104" s="224"/>
      <c r="U1104" s="224"/>
      <c r="V1104" s="224"/>
      <c r="W1104" s="224"/>
      <c r="X1104" s="224"/>
      <c r="Y1104" s="224"/>
      <c r="Z1104" s="214"/>
      <c r="AA1104" s="214"/>
      <c r="AB1104" s="214"/>
      <c r="AC1104" s="214"/>
      <c r="AD1104" s="214"/>
      <c r="AE1104" s="214"/>
      <c r="AF1104" s="214"/>
      <c r="AG1104" s="214" t="s">
        <v>212</v>
      </c>
      <c r="AH1104" s="214"/>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3" x14ac:dyDescent="0.2">
      <c r="A1105" s="221"/>
      <c r="B1105" s="222"/>
      <c r="C1105" s="257" t="s">
        <v>1314</v>
      </c>
      <c r="D1105" s="252"/>
      <c r="E1105" s="252"/>
      <c r="F1105" s="252"/>
      <c r="G1105" s="252"/>
      <c r="H1105" s="224"/>
      <c r="I1105" s="224"/>
      <c r="J1105" s="224"/>
      <c r="K1105" s="224"/>
      <c r="L1105" s="224"/>
      <c r="M1105" s="224"/>
      <c r="N1105" s="223"/>
      <c r="O1105" s="223"/>
      <c r="P1105" s="223"/>
      <c r="Q1105" s="223"/>
      <c r="R1105" s="224"/>
      <c r="S1105" s="224"/>
      <c r="T1105" s="224"/>
      <c r="U1105" s="224"/>
      <c r="V1105" s="224"/>
      <c r="W1105" s="224"/>
      <c r="X1105" s="224"/>
      <c r="Y1105" s="224"/>
      <c r="Z1105" s="214"/>
      <c r="AA1105" s="214"/>
      <c r="AB1105" s="214"/>
      <c r="AC1105" s="214"/>
      <c r="AD1105" s="214"/>
      <c r="AE1105" s="214"/>
      <c r="AF1105" s="214"/>
      <c r="AG1105" s="214" t="s">
        <v>212</v>
      </c>
      <c r="AH1105" s="214"/>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outlineLevel="2" x14ac:dyDescent="0.2">
      <c r="A1106" s="221"/>
      <c r="B1106" s="222"/>
      <c r="C1106" s="266" t="s">
        <v>1475</v>
      </c>
      <c r="D1106" s="262"/>
      <c r="E1106" s="263"/>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4"/>
      <c r="AA1106" s="214"/>
      <c r="AB1106" s="214"/>
      <c r="AC1106" s="214"/>
      <c r="AD1106" s="214"/>
      <c r="AE1106" s="214"/>
      <c r="AF1106" s="214"/>
      <c r="AG1106" s="214" t="s">
        <v>268</v>
      </c>
      <c r="AH1106" s="214">
        <v>0</v>
      </c>
      <c r="AI1106" s="214"/>
      <c r="AJ1106" s="214"/>
      <c r="AK1106" s="214"/>
      <c r="AL1106" s="214"/>
      <c r="AM1106" s="214"/>
      <c r="AN1106" s="214"/>
      <c r="AO1106" s="214"/>
      <c r="AP1106" s="214"/>
      <c r="AQ1106" s="214"/>
      <c r="AR1106" s="214"/>
      <c r="AS1106" s="214"/>
      <c r="AT1106" s="214"/>
      <c r="AU1106" s="214"/>
      <c r="AV1106" s="214"/>
      <c r="AW1106" s="214"/>
      <c r="AX1106" s="214"/>
      <c r="AY1106" s="214"/>
      <c r="AZ1106" s="214"/>
      <c r="BA1106" s="214"/>
      <c r="BB1106" s="214"/>
      <c r="BC1106" s="214"/>
      <c r="BD1106" s="214"/>
      <c r="BE1106" s="214"/>
      <c r="BF1106" s="214"/>
      <c r="BG1106" s="214"/>
      <c r="BH1106" s="214"/>
    </row>
    <row r="1107" spans="1:60" outlineLevel="3" x14ac:dyDescent="0.2">
      <c r="A1107" s="221"/>
      <c r="B1107" s="222"/>
      <c r="C1107" s="266" t="s">
        <v>672</v>
      </c>
      <c r="D1107" s="262"/>
      <c r="E1107" s="263">
        <v>1</v>
      </c>
      <c r="F1107" s="224"/>
      <c r="G1107" s="224"/>
      <c r="H1107" s="224"/>
      <c r="I1107" s="224"/>
      <c r="J1107" s="224"/>
      <c r="K1107" s="224"/>
      <c r="L1107" s="224"/>
      <c r="M1107" s="224"/>
      <c r="N1107" s="223"/>
      <c r="O1107" s="223"/>
      <c r="P1107" s="223"/>
      <c r="Q1107" s="223"/>
      <c r="R1107" s="224"/>
      <c r="S1107" s="224"/>
      <c r="T1107" s="224"/>
      <c r="U1107" s="224"/>
      <c r="V1107" s="224"/>
      <c r="W1107" s="224"/>
      <c r="X1107" s="224"/>
      <c r="Y1107" s="224"/>
      <c r="Z1107" s="214"/>
      <c r="AA1107" s="214"/>
      <c r="AB1107" s="214"/>
      <c r="AC1107" s="214"/>
      <c r="AD1107" s="214"/>
      <c r="AE1107" s="214"/>
      <c r="AF1107" s="214"/>
      <c r="AG1107" s="214" t="s">
        <v>268</v>
      </c>
      <c r="AH1107" s="214">
        <v>0</v>
      </c>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ht="33.75" outlineLevel="1" x14ac:dyDescent="0.2">
      <c r="A1108" s="236">
        <v>183</v>
      </c>
      <c r="B1108" s="237" t="s">
        <v>1487</v>
      </c>
      <c r="C1108" s="254" t="s">
        <v>1488</v>
      </c>
      <c r="D1108" s="238" t="s">
        <v>354</v>
      </c>
      <c r="E1108" s="239">
        <v>1</v>
      </c>
      <c r="F1108" s="240"/>
      <c r="G1108" s="241">
        <f>ROUND(E1108*F1108,2)</f>
        <v>0</v>
      </c>
      <c r="H1108" s="240"/>
      <c r="I1108" s="241">
        <f>ROUND(E1108*H1108,2)</f>
        <v>0</v>
      </c>
      <c r="J1108" s="240"/>
      <c r="K1108" s="241">
        <f>ROUND(E1108*J1108,2)</f>
        <v>0</v>
      </c>
      <c r="L1108" s="241">
        <v>15</v>
      </c>
      <c r="M1108" s="241">
        <f>G1108*(1+L1108/100)</f>
        <v>0</v>
      </c>
      <c r="N1108" s="239">
        <v>0</v>
      </c>
      <c r="O1108" s="239">
        <f>ROUND(E1108*N1108,2)</f>
        <v>0</v>
      </c>
      <c r="P1108" s="239">
        <v>0</v>
      </c>
      <c r="Q1108" s="239">
        <f>ROUND(E1108*P1108,2)</f>
        <v>0</v>
      </c>
      <c r="R1108" s="241"/>
      <c r="S1108" s="241" t="s">
        <v>253</v>
      </c>
      <c r="T1108" s="242" t="s">
        <v>207</v>
      </c>
      <c r="U1108" s="224">
        <v>0</v>
      </c>
      <c r="V1108" s="224">
        <f>ROUND(E1108*U1108,2)</f>
        <v>0</v>
      </c>
      <c r="W1108" s="224"/>
      <c r="X1108" s="224" t="s">
        <v>263</v>
      </c>
      <c r="Y1108" s="224" t="s">
        <v>209</v>
      </c>
      <c r="Z1108" s="214"/>
      <c r="AA1108" s="214"/>
      <c r="AB1108" s="214"/>
      <c r="AC1108" s="214"/>
      <c r="AD1108" s="214"/>
      <c r="AE1108" s="214"/>
      <c r="AF1108" s="214"/>
      <c r="AG1108" s="214" t="s">
        <v>264</v>
      </c>
      <c r="AH1108" s="214"/>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2" x14ac:dyDescent="0.2">
      <c r="A1109" s="221"/>
      <c r="B1109" s="222"/>
      <c r="C1109" s="255" t="s">
        <v>1469</v>
      </c>
      <c r="D1109" s="243"/>
      <c r="E1109" s="243"/>
      <c r="F1109" s="243"/>
      <c r="G1109" s="243"/>
      <c r="H1109" s="224"/>
      <c r="I1109" s="224"/>
      <c r="J1109" s="224"/>
      <c r="K1109" s="224"/>
      <c r="L1109" s="224"/>
      <c r="M1109" s="224"/>
      <c r="N1109" s="223"/>
      <c r="O1109" s="223"/>
      <c r="P1109" s="223"/>
      <c r="Q1109" s="223"/>
      <c r="R1109" s="224"/>
      <c r="S1109" s="224"/>
      <c r="T1109" s="224"/>
      <c r="U1109" s="224"/>
      <c r="V1109" s="224"/>
      <c r="W1109" s="224"/>
      <c r="X1109" s="224"/>
      <c r="Y1109" s="224"/>
      <c r="Z1109" s="214"/>
      <c r="AA1109" s="214"/>
      <c r="AB1109" s="214"/>
      <c r="AC1109" s="214"/>
      <c r="AD1109" s="214"/>
      <c r="AE1109" s="214"/>
      <c r="AF1109" s="214"/>
      <c r="AG1109" s="214" t="s">
        <v>212</v>
      </c>
      <c r="AH1109" s="214"/>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3" x14ac:dyDescent="0.2">
      <c r="A1110" s="221"/>
      <c r="B1110" s="222"/>
      <c r="C1110" s="257" t="s">
        <v>1470</v>
      </c>
      <c r="D1110" s="252"/>
      <c r="E1110" s="252"/>
      <c r="F1110" s="252"/>
      <c r="G1110" s="252"/>
      <c r="H1110" s="224"/>
      <c r="I1110" s="224"/>
      <c r="J1110" s="224"/>
      <c r="K1110" s="224"/>
      <c r="L1110" s="224"/>
      <c r="M1110" s="224"/>
      <c r="N1110" s="223"/>
      <c r="O1110" s="223"/>
      <c r="P1110" s="223"/>
      <c r="Q1110" s="223"/>
      <c r="R1110" s="224"/>
      <c r="S1110" s="224"/>
      <c r="T1110" s="224"/>
      <c r="U1110" s="224"/>
      <c r="V1110" s="224"/>
      <c r="W1110" s="224"/>
      <c r="X1110" s="224"/>
      <c r="Y1110" s="224"/>
      <c r="Z1110" s="214"/>
      <c r="AA1110" s="214"/>
      <c r="AB1110" s="214"/>
      <c r="AC1110" s="214"/>
      <c r="AD1110" s="214"/>
      <c r="AE1110" s="214"/>
      <c r="AF1110" s="214"/>
      <c r="AG1110" s="214" t="s">
        <v>212</v>
      </c>
      <c r="AH1110" s="214"/>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3" x14ac:dyDescent="0.2">
      <c r="A1111" s="221"/>
      <c r="B1111" s="222"/>
      <c r="C1111" s="257" t="s">
        <v>1471</v>
      </c>
      <c r="D1111" s="252"/>
      <c r="E1111" s="252"/>
      <c r="F1111" s="252"/>
      <c r="G1111" s="252"/>
      <c r="H1111" s="224"/>
      <c r="I1111" s="224"/>
      <c r="J1111" s="224"/>
      <c r="K1111" s="224"/>
      <c r="L1111" s="224"/>
      <c r="M1111" s="224"/>
      <c r="N1111" s="223"/>
      <c r="O1111" s="223"/>
      <c r="P1111" s="223"/>
      <c r="Q1111" s="223"/>
      <c r="R1111" s="224"/>
      <c r="S1111" s="224"/>
      <c r="T1111" s="224"/>
      <c r="U1111" s="224"/>
      <c r="V1111" s="224"/>
      <c r="W1111" s="224"/>
      <c r="X1111" s="224"/>
      <c r="Y1111" s="224"/>
      <c r="Z1111" s="214"/>
      <c r="AA1111" s="214"/>
      <c r="AB1111" s="214"/>
      <c r="AC1111" s="214"/>
      <c r="AD1111" s="214"/>
      <c r="AE1111" s="214"/>
      <c r="AF1111" s="214"/>
      <c r="AG1111" s="214" t="s">
        <v>212</v>
      </c>
      <c r="AH1111" s="214"/>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3" x14ac:dyDescent="0.2">
      <c r="A1112" s="221"/>
      <c r="B1112" s="222"/>
      <c r="C1112" s="257" t="s">
        <v>1472</v>
      </c>
      <c r="D1112" s="252"/>
      <c r="E1112" s="252"/>
      <c r="F1112" s="252"/>
      <c r="G1112" s="252"/>
      <c r="H1112" s="224"/>
      <c r="I1112" s="224"/>
      <c r="J1112" s="224"/>
      <c r="K1112" s="224"/>
      <c r="L1112" s="224"/>
      <c r="M1112" s="224"/>
      <c r="N1112" s="223"/>
      <c r="O1112" s="223"/>
      <c r="P1112" s="223"/>
      <c r="Q1112" s="223"/>
      <c r="R1112" s="224"/>
      <c r="S1112" s="224"/>
      <c r="T1112" s="224"/>
      <c r="U1112" s="224"/>
      <c r="V1112" s="224"/>
      <c r="W1112" s="224"/>
      <c r="X1112" s="224"/>
      <c r="Y1112" s="224"/>
      <c r="Z1112" s="214"/>
      <c r="AA1112" s="214"/>
      <c r="AB1112" s="214"/>
      <c r="AC1112" s="214"/>
      <c r="AD1112" s="214"/>
      <c r="AE1112" s="214"/>
      <c r="AF1112" s="214"/>
      <c r="AG1112" s="214" t="s">
        <v>212</v>
      </c>
      <c r="AH1112" s="214"/>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3" x14ac:dyDescent="0.2">
      <c r="A1113" s="221"/>
      <c r="B1113" s="222"/>
      <c r="C1113" s="257" t="s">
        <v>1473</v>
      </c>
      <c r="D1113" s="252"/>
      <c r="E1113" s="252"/>
      <c r="F1113" s="252"/>
      <c r="G1113" s="252"/>
      <c r="H1113" s="224"/>
      <c r="I1113" s="224"/>
      <c r="J1113" s="224"/>
      <c r="K1113" s="224"/>
      <c r="L1113" s="224"/>
      <c r="M1113" s="224"/>
      <c r="N1113" s="223"/>
      <c r="O1113" s="223"/>
      <c r="P1113" s="223"/>
      <c r="Q1113" s="223"/>
      <c r="R1113" s="224"/>
      <c r="S1113" s="224"/>
      <c r="T1113" s="224"/>
      <c r="U1113" s="224"/>
      <c r="V1113" s="224"/>
      <c r="W1113" s="224"/>
      <c r="X1113" s="224"/>
      <c r="Y1113" s="224"/>
      <c r="Z1113" s="214"/>
      <c r="AA1113" s="214"/>
      <c r="AB1113" s="214"/>
      <c r="AC1113" s="214"/>
      <c r="AD1113" s="214"/>
      <c r="AE1113" s="214"/>
      <c r="AF1113" s="214"/>
      <c r="AG1113" s="214" t="s">
        <v>212</v>
      </c>
      <c r="AH1113" s="214"/>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outlineLevel="3" x14ac:dyDescent="0.2">
      <c r="A1114" s="221"/>
      <c r="B1114" s="222"/>
      <c r="C1114" s="257" t="s">
        <v>1314</v>
      </c>
      <c r="D1114" s="252"/>
      <c r="E1114" s="252"/>
      <c r="F1114" s="252"/>
      <c r="G1114" s="252"/>
      <c r="H1114" s="224"/>
      <c r="I1114" s="224"/>
      <c r="J1114" s="224"/>
      <c r="K1114" s="224"/>
      <c r="L1114" s="224"/>
      <c r="M1114" s="224"/>
      <c r="N1114" s="223"/>
      <c r="O1114" s="223"/>
      <c r="P1114" s="223"/>
      <c r="Q1114" s="223"/>
      <c r="R1114" s="224"/>
      <c r="S1114" s="224"/>
      <c r="T1114" s="224"/>
      <c r="U1114" s="224"/>
      <c r="V1114" s="224"/>
      <c r="W1114" s="224"/>
      <c r="X1114" s="224"/>
      <c r="Y1114" s="224"/>
      <c r="Z1114" s="214"/>
      <c r="AA1114" s="214"/>
      <c r="AB1114" s="214"/>
      <c r="AC1114" s="214"/>
      <c r="AD1114" s="214"/>
      <c r="AE1114" s="214"/>
      <c r="AF1114" s="214"/>
      <c r="AG1114" s="214" t="s">
        <v>212</v>
      </c>
      <c r="AH1114" s="214"/>
      <c r="AI1114" s="214"/>
      <c r="AJ1114" s="214"/>
      <c r="AK1114" s="214"/>
      <c r="AL1114" s="214"/>
      <c r="AM1114" s="214"/>
      <c r="AN1114" s="214"/>
      <c r="AO1114" s="214"/>
      <c r="AP1114" s="214"/>
      <c r="AQ1114" s="214"/>
      <c r="AR1114" s="214"/>
      <c r="AS1114" s="214"/>
      <c r="AT1114" s="214"/>
      <c r="AU1114" s="214"/>
      <c r="AV1114" s="214"/>
      <c r="AW1114" s="214"/>
      <c r="AX1114" s="214"/>
      <c r="AY1114" s="214"/>
      <c r="AZ1114" s="214"/>
      <c r="BA1114" s="214"/>
      <c r="BB1114" s="214"/>
      <c r="BC1114" s="214"/>
      <c r="BD1114" s="214"/>
      <c r="BE1114" s="214"/>
      <c r="BF1114" s="214"/>
      <c r="BG1114" s="214"/>
      <c r="BH1114" s="214"/>
    </row>
    <row r="1115" spans="1:60" outlineLevel="3" x14ac:dyDescent="0.2">
      <c r="A1115" s="221"/>
      <c r="B1115" s="222"/>
      <c r="C1115" s="257" t="s">
        <v>1474</v>
      </c>
      <c r="D1115" s="252"/>
      <c r="E1115" s="252"/>
      <c r="F1115" s="252"/>
      <c r="G1115" s="252"/>
      <c r="H1115" s="224"/>
      <c r="I1115" s="224"/>
      <c r="J1115" s="224"/>
      <c r="K1115" s="224"/>
      <c r="L1115" s="224"/>
      <c r="M1115" s="224"/>
      <c r="N1115" s="223"/>
      <c r="O1115" s="223"/>
      <c r="P1115" s="223"/>
      <c r="Q1115" s="223"/>
      <c r="R1115" s="224"/>
      <c r="S1115" s="224"/>
      <c r="T1115" s="224"/>
      <c r="U1115" s="224"/>
      <c r="V1115" s="224"/>
      <c r="W1115" s="224"/>
      <c r="X1115" s="224"/>
      <c r="Y1115" s="224"/>
      <c r="Z1115" s="214"/>
      <c r="AA1115" s="214"/>
      <c r="AB1115" s="214"/>
      <c r="AC1115" s="214"/>
      <c r="AD1115" s="214"/>
      <c r="AE1115" s="214"/>
      <c r="AF1115" s="214"/>
      <c r="AG1115" s="214" t="s">
        <v>212</v>
      </c>
      <c r="AH1115" s="214"/>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2" x14ac:dyDescent="0.2">
      <c r="A1116" s="221"/>
      <c r="B1116" s="222"/>
      <c r="C1116" s="266" t="s">
        <v>1475</v>
      </c>
      <c r="D1116" s="262"/>
      <c r="E1116" s="263"/>
      <c r="F1116" s="224"/>
      <c r="G1116" s="224"/>
      <c r="H1116" s="224"/>
      <c r="I1116" s="224"/>
      <c r="J1116" s="224"/>
      <c r="K1116" s="224"/>
      <c r="L1116" s="224"/>
      <c r="M1116" s="224"/>
      <c r="N1116" s="223"/>
      <c r="O1116" s="223"/>
      <c r="P1116" s="223"/>
      <c r="Q1116" s="223"/>
      <c r="R1116" s="224"/>
      <c r="S1116" s="224"/>
      <c r="T1116" s="224"/>
      <c r="U1116" s="224"/>
      <c r="V1116" s="224"/>
      <c r="W1116" s="224"/>
      <c r="X1116" s="224"/>
      <c r="Y1116" s="224"/>
      <c r="Z1116" s="214"/>
      <c r="AA1116" s="214"/>
      <c r="AB1116" s="214"/>
      <c r="AC1116" s="214"/>
      <c r="AD1116" s="214"/>
      <c r="AE1116" s="214"/>
      <c r="AF1116" s="214"/>
      <c r="AG1116" s="214" t="s">
        <v>268</v>
      </c>
      <c r="AH1116" s="214">
        <v>0</v>
      </c>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3" x14ac:dyDescent="0.2">
      <c r="A1117" s="221"/>
      <c r="B1117" s="222"/>
      <c r="C1117" s="266" t="s">
        <v>672</v>
      </c>
      <c r="D1117" s="262"/>
      <c r="E1117" s="263">
        <v>1</v>
      </c>
      <c r="F1117" s="224"/>
      <c r="G1117" s="224"/>
      <c r="H1117" s="224"/>
      <c r="I1117" s="224"/>
      <c r="J1117" s="224"/>
      <c r="K1117" s="224"/>
      <c r="L1117" s="224"/>
      <c r="M1117" s="224"/>
      <c r="N1117" s="223"/>
      <c r="O1117" s="223"/>
      <c r="P1117" s="223"/>
      <c r="Q1117" s="223"/>
      <c r="R1117" s="224"/>
      <c r="S1117" s="224"/>
      <c r="T1117" s="224"/>
      <c r="U1117" s="224"/>
      <c r="V1117" s="224"/>
      <c r="W1117" s="224"/>
      <c r="X1117" s="224"/>
      <c r="Y1117" s="224"/>
      <c r="Z1117" s="214"/>
      <c r="AA1117" s="214"/>
      <c r="AB1117" s="214"/>
      <c r="AC1117" s="214"/>
      <c r="AD1117" s="214"/>
      <c r="AE1117" s="214"/>
      <c r="AF1117" s="214"/>
      <c r="AG1117" s="214" t="s">
        <v>268</v>
      </c>
      <c r="AH1117" s="214">
        <v>0</v>
      </c>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ht="33.75" outlineLevel="1" x14ac:dyDescent="0.2">
      <c r="A1118" s="236">
        <v>184</v>
      </c>
      <c r="B1118" s="237" t="s">
        <v>1489</v>
      </c>
      <c r="C1118" s="254" t="s">
        <v>1490</v>
      </c>
      <c r="D1118" s="238" t="s">
        <v>354</v>
      </c>
      <c r="E1118" s="239">
        <v>1</v>
      </c>
      <c r="F1118" s="240"/>
      <c r="G1118" s="241">
        <f>ROUND(E1118*F1118,2)</f>
        <v>0</v>
      </c>
      <c r="H1118" s="240"/>
      <c r="I1118" s="241">
        <f>ROUND(E1118*H1118,2)</f>
        <v>0</v>
      </c>
      <c r="J1118" s="240"/>
      <c r="K1118" s="241">
        <f>ROUND(E1118*J1118,2)</f>
        <v>0</v>
      </c>
      <c r="L1118" s="241">
        <v>15</v>
      </c>
      <c r="M1118" s="241">
        <f>G1118*(1+L1118/100)</f>
        <v>0</v>
      </c>
      <c r="N1118" s="239">
        <v>0</v>
      </c>
      <c r="O1118" s="239">
        <f>ROUND(E1118*N1118,2)</f>
        <v>0</v>
      </c>
      <c r="P1118" s="239">
        <v>0</v>
      </c>
      <c r="Q1118" s="239">
        <f>ROUND(E1118*P1118,2)</f>
        <v>0</v>
      </c>
      <c r="R1118" s="241"/>
      <c r="S1118" s="241" t="s">
        <v>253</v>
      </c>
      <c r="T1118" s="242" t="s">
        <v>207</v>
      </c>
      <c r="U1118" s="224">
        <v>0</v>
      </c>
      <c r="V1118" s="224">
        <f>ROUND(E1118*U1118,2)</f>
        <v>0</v>
      </c>
      <c r="W1118" s="224"/>
      <c r="X1118" s="224" t="s">
        <v>263</v>
      </c>
      <c r="Y1118" s="224" t="s">
        <v>209</v>
      </c>
      <c r="Z1118" s="214"/>
      <c r="AA1118" s="214"/>
      <c r="AB1118" s="214"/>
      <c r="AC1118" s="214"/>
      <c r="AD1118" s="214"/>
      <c r="AE1118" s="214"/>
      <c r="AF1118" s="214"/>
      <c r="AG1118" s="214" t="s">
        <v>264</v>
      </c>
      <c r="AH1118" s="214"/>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2" x14ac:dyDescent="0.2">
      <c r="A1119" s="221"/>
      <c r="B1119" s="222"/>
      <c r="C1119" s="255" t="s">
        <v>1469</v>
      </c>
      <c r="D1119" s="243"/>
      <c r="E1119" s="243"/>
      <c r="F1119" s="243"/>
      <c r="G1119" s="243"/>
      <c r="H1119" s="224"/>
      <c r="I1119" s="224"/>
      <c r="J1119" s="224"/>
      <c r="K1119" s="224"/>
      <c r="L1119" s="224"/>
      <c r="M1119" s="224"/>
      <c r="N1119" s="223"/>
      <c r="O1119" s="223"/>
      <c r="P1119" s="223"/>
      <c r="Q1119" s="223"/>
      <c r="R1119" s="224"/>
      <c r="S1119" s="224"/>
      <c r="T1119" s="224"/>
      <c r="U1119" s="224"/>
      <c r="V1119" s="224"/>
      <c r="W1119" s="224"/>
      <c r="X1119" s="224"/>
      <c r="Y1119" s="224"/>
      <c r="Z1119" s="214"/>
      <c r="AA1119" s="214"/>
      <c r="AB1119" s="214"/>
      <c r="AC1119" s="214"/>
      <c r="AD1119" s="214"/>
      <c r="AE1119" s="214"/>
      <c r="AF1119" s="214"/>
      <c r="AG1119" s="214" t="s">
        <v>212</v>
      </c>
      <c r="AH1119" s="214"/>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3" x14ac:dyDescent="0.2">
      <c r="A1120" s="221"/>
      <c r="B1120" s="222"/>
      <c r="C1120" s="257" t="s">
        <v>1470</v>
      </c>
      <c r="D1120" s="252"/>
      <c r="E1120" s="252"/>
      <c r="F1120" s="252"/>
      <c r="G1120" s="252"/>
      <c r="H1120" s="224"/>
      <c r="I1120" s="224"/>
      <c r="J1120" s="224"/>
      <c r="K1120" s="224"/>
      <c r="L1120" s="224"/>
      <c r="M1120" s="224"/>
      <c r="N1120" s="223"/>
      <c r="O1120" s="223"/>
      <c r="P1120" s="223"/>
      <c r="Q1120" s="223"/>
      <c r="R1120" s="224"/>
      <c r="S1120" s="224"/>
      <c r="T1120" s="224"/>
      <c r="U1120" s="224"/>
      <c r="V1120" s="224"/>
      <c r="W1120" s="224"/>
      <c r="X1120" s="224"/>
      <c r="Y1120" s="224"/>
      <c r="Z1120" s="214"/>
      <c r="AA1120" s="214"/>
      <c r="AB1120" s="214"/>
      <c r="AC1120" s="214"/>
      <c r="AD1120" s="214"/>
      <c r="AE1120" s="214"/>
      <c r="AF1120" s="214"/>
      <c r="AG1120" s="214" t="s">
        <v>212</v>
      </c>
      <c r="AH1120" s="214"/>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outlineLevel="3" x14ac:dyDescent="0.2">
      <c r="A1121" s="221"/>
      <c r="B1121" s="222"/>
      <c r="C1121" s="257" t="s">
        <v>1471</v>
      </c>
      <c r="D1121" s="252"/>
      <c r="E1121" s="252"/>
      <c r="F1121" s="252"/>
      <c r="G1121" s="252"/>
      <c r="H1121" s="224"/>
      <c r="I1121" s="224"/>
      <c r="J1121" s="224"/>
      <c r="K1121" s="224"/>
      <c r="L1121" s="224"/>
      <c r="M1121" s="224"/>
      <c r="N1121" s="223"/>
      <c r="O1121" s="223"/>
      <c r="P1121" s="223"/>
      <c r="Q1121" s="223"/>
      <c r="R1121" s="224"/>
      <c r="S1121" s="224"/>
      <c r="T1121" s="224"/>
      <c r="U1121" s="224"/>
      <c r="V1121" s="224"/>
      <c r="W1121" s="224"/>
      <c r="X1121" s="224"/>
      <c r="Y1121" s="224"/>
      <c r="Z1121" s="214"/>
      <c r="AA1121" s="214"/>
      <c r="AB1121" s="214"/>
      <c r="AC1121" s="214"/>
      <c r="AD1121" s="214"/>
      <c r="AE1121" s="214"/>
      <c r="AF1121" s="214"/>
      <c r="AG1121" s="214" t="s">
        <v>212</v>
      </c>
      <c r="AH1121" s="214"/>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3" x14ac:dyDescent="0.2">
      <c r="A1122" s="221"/>
      <c r="B1122" s="222"/>
      <c r="C1122" s="257" t="s">
        <v>1472</v>
      </c>
      <c r="D1122" s="252"/>
      <c r="E1122" s="252"/>
      <c r="F1122" s="252"/>
      <c r="G1122" s="252"/>
      <c r="H1122" s="224"/>
      <c r="I1122" s="224"/>
      <c r="J1122" s="224"/>
      <c r="K1122" s="224"/>
      <c r="L1122" s="224"/>
      <c r="M1122" s="224"/>
      <c r="N1122" s="223"/>
      <c r="O1122" s="223"/>
      <c r="P1122" s="223"/>
      <c r="Q1122" s="223"/>
      <c r="R1122" s="224"/>
      <c r="S1122" s="224"/>
      <c r="T1122" s="224"/>
      <c r="U1122" s="224"/>
      <c r="V1122" s="224"/>
      <c r="W1122" s="224"/>
      <c r="X1122" s="224"/>
      <c r="Y1122" s="224"/>
      <c r="Z1122" s="214"/>
      <c r="AA1122" s="214"/>
      <c r="AB1122" s="214"/>
      <c r="AC1122" s="214"/>
      <c r="AD1122" s="214"/>
      <c r="AE1122" s="214"/>
      <c r="AF1122" s="214"/>
      <c r="AG1122" s="214" t="s">
        <v>212</v>
      </c>
      <c r="AH1122" s="214"/>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outlineLevel="3" x14ac:dyDescent="0.2">
      <c r="A1123" s="221"/>
      <c r="B1123" s="222"/>
      <c r="C1123" s="257" t="s">
        <v>1473</v>
      </c>
      <c r="D1123" s="252"/>
      <c r="E1123" s="252"/>
      <c r="F1123" s="252"/>
      <c r="G1123" s="252"/>
      <c r="H1123" s="224"/>
      <c r="I1123" s="224"/>
      <c r="J1123" s="224"/>
      <c r="K1123" s="224"/>
      <c r="L1123" s="224"/>
      <c r="M1123" s="224"/>
      <c r="N1123" s="223"/>
      <c r="O1123" s="223"/>
      <c r="P1123" s="223"/>
      <c r="Q1123" s="223"/>
      <c r="R1123" s="224"/>
      <c r="S1123" s="224"/>
      <c r="T1123" s="224"/>
      <c r="U1123" s="224"/>
      <c r="V1123" s="224"/>
      <c r="W1123" s="224"/>
      <c r="X1123" s="224"/>
      <c r="Y1123" s="224"/>
      <c r="Z1123" s="214"/>
      <c r="AA1123" s="214"/>
      <c r="AB1123" s="214"/>
      <c r="AC1123" s="214"/>
      <c r="AD1123" s="214"/>
      <c r="AE1123" s="214"/>
      <c r="AF1123" s="214"/>
      <c r="AG1123" s="214" t="s">
        <v>212</v>
      </c>
      <c r="AH1123" s="214"/>
      <c r="AI1123" s="214"/>
      <c r="AJ1123" s="214"/>
      <c r="AK1123" s="214"/>
      <c r="AL1123" s="214"/>
      <c r="AM1123" s="214"/>
      <c r="AN1123" s="214"/>
      <c r="AO1123" s="214"/>
      <c r="AP1123" s="214"/>
      <c r="AQ1123" s="214"/>
      <c r="AR1123" s="214"/>
      <c r="AS1123" s="214"/>
      <c r="AT1123" s="214"/>
      <c r="AU1123" s="214"/>
      <c r="AV1123" s="214"/>
      <c r="AW1123" s="214"/>
      <c r="AX1123" s="214"/>
      <c r="AY1123" s="214"/>
      <c r="AZ1123" s="214"/>
      <c r="BA1123" s="214"/>
      <c r="BB1123" s="214"/>
      <c r="BC1123" s="214"/>
      <c r="BD1123" s="214"/>
      <c r="BE1123" s="214"/>
      <c r="BF1123" s="214"/>
      <c r="BG1123" s="214"/>
      <c r="BH1123" s="214"/>
    </row>
    <row r="1124" spans="1:60" outlineLevel="3" x14ac:dyDescent="0.2">
      <c r="A1124" s="221"/>
      <c r="B1124" s="222"/>
      <c r="C1124" s="257" t="s">
        <v>1314</v>
      </c>
      <c r="D1124" s="252"/>
      <c r="E1124" s="252"/>
      <c r="F1124" s="252"/>
      <c r="G1124" s="252"/>
      <c r="H1124" s="224"/>
      <c r="I1124" s="224"/>
      <c r="J1124" s="224"/>
      <c r="K1124" s="224"/>
      <c r="L1124" s="224"/>
      <c r="M1124" s="224"/>
      <c r="N1124" s="223"/>
      <c r="O1124" s="223"/>
      <c r="P1124" s="223"/>
      <c r="Q1124" s="223"/>
      <c r="R1124" s="224"/>
      <c r="S1124" s="224"/>
      <c r="T1124" s="224"/>
      <c r="U1124" s="224"/>
      <c r="V1124" s="224"/>
      <c r="W1124" s="224"/>
      <c r="X1124" s="224"/>
      <c r="Y1124" s="224"/>
      <c r="Z1124" s="214"/>
      <c r="AA1124" s="214"/>
      <c r="AB1124" s="214"/>
      <c r="AC1124" s="214"/>
      <c r="AD1124" s="214"/>
      <c r="AE1124" s="214"/>
      <c r="AF1124" s="214"/>
      <c r="AG1124" s="214" t="s">
        <v>212</v>
      </c>
      <c r="AH1124" s="214"/>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3" x14ac:dyDescent="0.2">
      <c r="A1125" s="221"/>
      <c r="B1125" s="222"/>
      <c r="C1125" s="257" t="s">
        <v>1474</v>
      </c>
      <c r="D1125" s="252"/>
      <c r="E1125" s="252"/>
      <c r="F1125" s="252"/>
      <c r="G1125" s="252"/>
      <c r="H1125" s="224"/>
      <c r="I1125" s="224"/>
      <c r="J1125" s="224"/>
      <c r="K1125" s="224"/>
      <c r="L1125" s="224"/>
      <c r="M1125" s="224"/>
      <c r="N1125" s="223"/>
      <c r="O1125" s="223"/>
      <c r="P1125" s="223"/>
      <c r="Q1125" s="223"/>
      <c r="R1125" s="224"/>
      <c r="S1125" s="224"/>
      <c r="T1125" s="224"/>
      <c r="U1125" s="224"/>
      <c r="V1125" s="224"/>
      <c r="W1125" s="224"/>
      <c r="X1125" s="224"/>
      <c r="Y1125" s="224"/>
      <c r="Z1125" s="214"/>
      <c r="AA1125" s="214"/>
      <c r="AB1125" s="214"/>
      <c r="AC1125" s="214"/>
      <c r="AD1125" s="214"/>
      <c r="AE1125" s="214"/>
      <c r="AF1125" s="214"/>
      <c r="AG1125" s="214" t="s">
        <v>212</v>
      </c>
      <c r="AH1125" s="214"/>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2" x14ac:dyDescent="0.2">
      <c r="A1126" s="221"/>
      <c r="B1126" s="222"/>
      <c r="C1126" s="266" t="s">
        <v>1475</v>
      </c>
      <c r="D1126" s="262"/>
      <c r="E1126" s="263"/>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4"/>
      <c r="AA1126" s="214"/>
      <c r="AB1126" s="214"/>
      <c r="AC1126" s="214"/>
      <c r="AD1126" s="214"/>
      <c r="AE1126" s="214"/>
      <c r="AF1126" s="214"/>
      <c r="AG1126" s="214" t="s">
        <v>268</v>
      </c>
      <c r="AH1126" s="214">
        <v>0</v>
      </c>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3" x14ac:dyDescent="0.2">
      <c r="A1127" s="221"/>
      <c r="B1127" s="222"/>
      <c r="C1127" s="266" t="s">
        <v>672</v>
      </c>
      <c r="D1127" s="262"/>
      <c r="E1127" s="263">
        <v>1</v>
      </c>
      <c r="F1127" s="224"/>
      <c r="G1127" s="224"/>
      <c r="H1127" s="224"/>
      <c r="I1127" s="224"/>
      <c r="J1127" s="224"/>
      <c r="K1127" s="224"/>
      <c r="L1127" s="224"/>
      <c r="M1127" s="224"/>
      <c r="N1127" s="223"/>
      <c r="O1127" s="223"/>
      <c r="P1127" s="223"/>
      <c r="Q1127" s="223"/>
      <c r="R1127" s="224"/>
      <c r="S1127" s="224"/>
      <c r="T1127" s="224"/>
      <c r="U1127" s="224"/>
      <c r="V1127" s="224"/>
      <c r="W1127" s="224"/>
      <c r="X1127" s="224"/>
      <c r="Y1127" s="224"/>
      <c r="Z1127" s="214"/>
      <c r="AA1127" s="214"/>
      <c r="AB1127" s="214"/>
      <c r="AC1127" s="214"/>
      <c r="AD1127" s="214"/>
      <c r="AE1127" s="214"/>
      <c r="AF1127" s="214"/>
      <c r="AG1127" s="214" t="s">
        <v>268</v>
      </c>
      <c r="AH1127" s="214">
        <v>0</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ht="22.5" outlineLevel="1" x14ac:dyDescent="0.2">
      <c r="A1128" s="236">
        <v>185</v>
      </c>
      <c r="B1128" s="237" t="s">
        <v>1491</v>
      </c>
      <c r="C1128" s="254" t="s">
        <v>1492</v>
      </c>
      <c r="D1128" s="238" t="s">
        <v>354</v>
      </c>
      <c r="E1128" s="239">
        <v>1</v>
      </c>
      <c r="F1128" s="240"/>
      <c r="G1128" s="241">
        <f>ROUND(E1128*F1128,2)</f>
        <v>0</v>
      </c>
      <c r="H1128" s="240"/>
      <c r="I1128" s="241">
        <f>ROUND(E1128*H1128,2)</f>
        <v>0</v>
      </c>
      <c r="J1128" s="240"/>
      <c r="K1128" s="241">
        <f>ROUND(E1128*J1128,2)</f>
        <v>0</v>
      </c>
      <c r="L1128" s="241">
        <v>15</v>
      </c>
      <c r="M1128" s="241">
        <f>G1128*(1+L1128/100)</f>
        <v>0</v>
      </c>
      <c r="N1128" s="239">
        <v>0</v>
      </c>
      <c r="O1128" s="239">
        <f>ROUND(E1128*N1128,2)</f>
        <v>0</v>
      </c>
      <c r="P1128" s="239">
        <v>0</v>
      </c>
      <c r="Q1128" s="239">
        <f>ROUND(E1128*P1128,2)</f>
        <v>0</v>
      </c>
      <c r="R1128" s="241"/>
      <c r="S1128" s="241" t="s">
        <v>253</v>
      </c>
      <c r="T1128" s="242" t="s">
        <v>207</v>
      </c>
      <c r="U1128" s="224">
        <v>0</v>
      </c>
      <c r="V1128" s="224">
        <f>ROUND(E1128*U1128,2)</f>
        <v>0</v>
      </c>
      <c r="W1128" s="224"/>
      <c r="X1128" s="224" t="s">
        <v>263</v>
      </c>
      <c r="Y1128" s="224" t="s">
        <v>209</v>
      </c>
      <c r="Z1128" s="214"/>
      <c r="AA1128" s="214"/>
      <c r="AB1128" s="214"/>
      <c r="AC1128" s="214"/>
      <c r="AD1128" s="214"/>
      <c r="AE1128" s="214"/>
      <c r="AF1128" s="214"/>
      <c r="AG1128" s="214" t="s">
        <v>264</v>
      </c>
      <c r="AH1128" s="214"/>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2" x14ac:dyDescent="0.2">
      <c r="A1129" s="221"/>
      <c r="B1129" s="222"/>
      <c r="C1129" s="255" t="s">
        <v>1478</v>
      </c>
      <c r="D1129" s="243"/>
      <c r="E1129" s="243"/>
      <c r="F1129" s="243"/>
      <c r="G1129" s="243"/>
      <c r="H1129" s="224"/>
      <c r="I1129" s="224"/>
      <c r="J1129" s="224"/>
      <c r="K1129" s="224"/>
      <c r="L1129" s="224"/>
      <c r="M1129" s="224"/>
      <c r="N1129" s="223"/>
      <c r="O1129" s="223"/>
      <c r="P1129" s="223"/>
      <c r="Q1129" s="223"/>
      <c r="R1129" s="224"/>
      <c r="S1129" s="224"/>
      <c r="T1129" s="224"/>
      <c r="U1129" s="224"/>
      <c r="V1129" s="224"/>
      <c r="W1129" s="224"/>
      <c r="X1129" s="224"/>
      <c r="Y1129" s="224"/>
      <c r="Z1129" s="214"/>
      <c r="AA1129" s="214"/>
      <c r="AB1129" s="214"/>
      <c r="AC1129" s="214"/>
      <c r="AD1129" s="214"/>
      <c r="AE1129" s="214"/>
      <c r="AF1129" s="214"/>
      <c r="AG1129" s="214" t="s">
        <v>212</v>
      </c>
      <c r="AH1129" s="214"/>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3" x14ac:dyDescent="0.2">
      <c r="A1130" s="221"/>
      <c r="B1130" s="222"/>
      <c r="C1130" s="257" t="s">
        <v>1479</v>
      </c>
      <c r="D1130" s="252"/>
      <c r="E1130" s="252"/>
      <c r="F1130" s="252"/>
      <c r="G1130" s="252"/>
      <c r="H1130" s="224"/>
      <c r="I1130" s="224"/>
      <c r="J1130" s="224"/>
      <c r="K1130" s="224"/>
      <c r="L1130" s="224"/>
      <c r="M1130" s="224"/>
      <c r="N1130" s="223"/>
      <c r="O1130" s="223"/>
      <c r="P1130" s="223"/>
      <c r="Q1130" s="223"/>
      <c r="R1130" s="224"/>
      <c r="S1130" s="224"/>
      <c r="T1130" s="224"/>
      <c r="U1130" s="224"/>
      <c r="V1130" s="224"/>
      <c r="W1130" s="224"/>
      <c r="X1130" s="224"/>
      <c r="Y1130" s="224"/>
      <c r="Z1130" s="214"/>
      <c r="AA1130" s="214"/>
      <c r="AB1130" s="214"/>
      <c r="AC1130" s="214"/>
      <c r="AD1130" s="214"/>
      <c r="AE1130" s="214"/>
      <c r="AF1130" s="214"/>
      <c r="AG1130" s="214" t="s">
        <v>212</v>
      </c>
      <c r="AH1130" s="214"/>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3" x14ac:dyDescent="0.2">
      <c r="A1131" s="221"/>
      <c r="B1131" s="222"/>
      <c r="C1131" s="257" t="s">
        <v>1480</v>
      </c>
      <c r="D1131" s="252"/>
      <c r="E1131" s="252"/>
      <c r="F1131" s="252"/>
      <c r="G1131" s="252"/>
      <c r="H1131" s="224"/>
      <c r="I1131" s="224"/>
      <c r="J1131" s="224"/>
      <c r="K1131" s="224"/>
      <c r="L1131" s="224"/>
      <c r="M1131" s="224"/>
      <c r="N1131" s="223"/>
      <c r="O1131" s="223"/>
      <c r="P1131" s="223"/>
      <c r="Q1131" s="223"/>
      <c r="R1131" s="224"/>
      <c r="S1131" s="224"/>
      <c r="T1131" s="224"/>
      <c r="U1131" s="224"/>
      <c r="V1131" s="224"/>
      <c r="W1131" s="224"/>
      <c r="X1131" s="224"/>
      <c r="Y1131" s="224"/>
      <c r="Z1131" s="214"/>
      <c r="AA1131" s="214"/>
      <c r="AB1131" s="214"/>
      <c r="AC1131" s="214"/>
      <c r="AD1131" s="214"/>
      <c r="AE1131" s="214"/>
      <c r="AF1131" s="214"/>
      <c r="AG1131" s="214" t="s">
        <v>212</v>
      </c>
      <c r="AH1131" s="214"/>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3" x14ac:dyDescent="0.2">
      <c r="A1132" s="221"/>
      <c r="B1132" s="222"/>
      <c r="C1132" s="257" t="s">
        <v>1481</v>
      </c>
      <c r="D1132" s="252"/>
      <c r="E1132" s="252"/>
      <c r="F1132" s="252"/>
      <c r="G1132" s="252"/>
      <c r="H1132" s="224"/>
      <c r="I1132" s="224"/>
      <c r="J1132" s="224"/>
      <c r="K1132" s="224"/>
      <c r="L1132" s="224"/>
      <c r="M1132" s="224"/>
      <c r="N1132" s="223"/>
      <c r="O1132" s="223"/>
      <c r="P1132" s="223"/>
      <c r="Q1132" s="223"/>
      <c r="R1132" s="224"/>
      <c r="S1132" s="224"/>
      <c r="T1132" s="224"/>
      <c r="U1132" s="224"/>
      <c r="V1132" s="224"/>
      <c r="W1132" s="224"/>
      <c r="X1132" s="224"/>
      <c r="Y1132" s="224"/>
      <c r="Z1132" s="214"/>
      <c r="AA1132" s="214"/>
      <c r="AB1132" s="214"/>
      <c r="AC1132" s="214"/>
      <c r="AD1132" s="214"/>
      <c r="AE1132" s="214"/>
      <c r="AF1132" s="214"/>
      <c r="AG1132" s="214" t="s">
        <v>212</v>
      </c>
      <c r="AH1132" s="214"/>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outlineLevel="3" x14ac:dyDescent="0.2">
      <c r="A1133" s="221"/>
      <c r="B1133" s="222"/>
      <c r="C1133" s="257" t="s">
        <v>1482</v>
      </c>
      <c r="D1133" s="252"/>
      <c r="E1133" s="252"/>
      <c r="F1133" s="252"/>
      <c r="G1133" s="252"/>
      <c r="H1133" s="224"/>
      <c r="I1133" s="224"/>
      <c r="J1133" s="224"/>
      <c r="K1133" s="224"/>
      <c r="L1133" s="224"/>
      <c r="M1133" s="224"/>
      <c r="N1133" s="223"/>
      <c r="O1133" s="223"/>
      <c r="P1133" s="223"/>
      <c r="Q1133" s="223"/>
      <c r="R1133" s="224"/>
      <c r="S1133" s="224"/>
      <c r="T1133" s="224"/>
      <c r="U1133" s="224"/>
      <c r="V1133" s="224"/>
      <c r="W1133" s="224"/>
      <c r="X1133" s="224"/>
      <c r="Y1133" s="224"/>
      <c r="Z1133" s="214"/>
      <c r="AA1133" s="214"/>
      <c r="AB1133" s="214"/>
      <c r="AC1133" s="214"/>
      <c r="AD1133" s="214"/>
      <c r="AE1133" s="214"/>
      <c r="AF1133" s="214"/>
      <c r="AG1133" s="214" t="s">
        <v>212</v>
      </c>
      <c r="AH1133" s="214"/>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3" x14ac:dyDescent="0.2">
      <c r="A1134" s="221"/>
      <c r="B1134" s="222"/>
      <c r="C1134" s="257" t="s">
        <v>1314</v>
      </c>
      <c r="D1134" s="252"/>
      <c r="E1134" s="252"/>
      <c r="F1134" s="252"/>
      <c r="G1134" s="252"/>
      <c r="H1134" s="224"/>
      <c r="I1134" s="224"/>
      <c r="J1134" s="224"/>
      <c r="K1134" s="224"/>
      <c r="L1134" s="224"/>
      <c r="M1134" s="224"/>
      <c r="N1134" s="223"/>
      <c r="O1134" s="223"/>
      <c r="P1134" s="223"/>
      <c r="Q1134" s="223"/>
      <c r="R1134" s="224"/>
      <c r="S1134" s="224"/>
      <c r="T1134" s="224"/>
      <c r="U1134" s="224"/>
      <c r="V1134" s="224"/>
      <c r="W1134" s="224"/>
      <c r="X1134" s="224"/>
      <c r="Y1134" s="224"/>
      <c r="Z1134" s="214"/>
      <c r="AA1134" s="214"/>
      <c r="AB1134" s="214"/>
      <c r="AC1134" s="214"/>
      <c r="AD1134" s="214"/>
      <c r="AE1134" s="214"/>
      <c r="AF1134" s="214"/>
      <c r="AG1134" s="214" t="s">
        <v>212</v>
      </c>
      <c r="AH1134" s="214"/>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outlineLevel="2" x14ac:dyDescent="0.2">
      <c r="A1135" s="221"/>
      <c r="B1135" s="222"/>
      <c r="C1135" s="266" t="s">
        <v>1475</v>
      </c>
      <c r="D1135" s="262"/>
      <c r="E1135" s="263"/>
      <c r="F1135" s="224"/>
      <c r="G1135" s="224"/>
      <c r="H1135" s="224"/>
      <c r="I1135" s="224"/>
      <c r="J1135" s="224"/>
      <c r="K1135" s="224"/>
      <c r="L1135" s="224"/>
      <c r="M1135" s="224"/>
      <c r="N1135" s="223"/>
      <c r="O1135" s="223"/>
      <c r="P1135" s="223"/>
      <c r="Q1135" s="223"/>
      <c r="R1135" s="224"/>
      <c r="S1135" s="224"/>
      <c r="T1135" s="224"/>
      <c r="U1135" s="224"/>
      <c r="V1135" s="224"/>
      <c r="W1135" s="224"/>
      <c r="X1135" s="224"/>
      <c r="Y1135" s="224"/>
      <c r="Z1135" s="214"/>
      <c r="AA1135" s="214"/>
      <c r="AB1135" s="214"/>
      <c r="AC1135" s="214"/>
      <c r="AD1135" s="214"/>
      <c r="AE1135" s="214"/>
      <c r="AF1135" s="214"/>
      <c r="AG1135" s="214" t="s">
        <v>268</v>
      </c>
      <c r="AH1135" s="214">
        <v>0</v>
      </c>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3" x14ac:dyDescent="0.2">
      <c r="A1136" s="221"/>
      <c r="B1136" s="222"/>
      <c r="C1136" s="266" t="s">
        <v>672</v>
      </c>
      <c r="D1136" s="262"/>
      <c r="E1136" s="263">
        <v>1</v>
      </c>
      <c r="F1136" s="224"/>
      <c r="G1136" s="224"/>
      <c r="H1136" s="224"/>
      <c r="I1136" s="224"/>
      <c r="J1136" s="224"/>
      <c r="K1136" s="224"/>
      <c r="L1136" s="224"/>
      <c r="M1136" s="224"/>
      <c r="N1136" s="223"/>
      <c r="O1136" s="223"/>
      <c r="P1136" s="223"/>
      <c r="Q1136" s="223"/>
      <c r="R1136" s="224"/>
      <c r="S1136" s="224"/>
      <c r="T1136" s="224"/>
      <c r="U1136" s="224"/>
      <c r="V1136" s="224"/>
      <c r="W1136" s="224"/>
      <c r="X1136" s="224"/>
      <c r="Y1136" s="224"/>
      <c r="Z1136" s="214"/>
      <c r="AA1136" s="214"/>
      <c r="AB1136" s="214"/>
      <c r="AC1136" s="214"/>
      <c r="AD1136" s="214"/>
      <c r="AE1136" s="214"/>
      <c r="AF1136" s="214"/>
      <c r="AG1136" s="214" t="s">
        <v>268</v>
      </c>
      <c r="AH1136" s="214">
        <v>0</v>
      </c>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ht="33.75" outlineLevel="1" x14ac:dyDescent="0.2">
      <c r="A1137" s="236">
        <v>186</v>
      </c>
      <c r="B1137" s="237" t="s">
        <v>1493</v>
      </c>
      <c r="C1137" s="254" t="s">
        <v>1494</v>
      </c>
      <c r="D1137" s="238" t="s">
        <v>354</v>
      </c>
      <c r="E1137" s="239">
        <v>1</v>
      </c>
      <c r="F1137" s="240"/>
      <c r="G1137" s="241">
        <f>ROUND(E1137*F1137,2)</f>
        <v>0</v>
      </c>
      <c r="H1137" s="240"/>
      <c r="I1137" s="241">
        <f>ROUND(E1137*H1137,2)</f>
        <v>0</v>
      </c>
      <c r="J1137" s="240"/>
      <c r="K1137" s="241">
        <f>ROUND(E1137*J1137,2)</f>
        <v>0</v>
      </c>
      <c r="L1137" s="241">
        <v>15</v>
      </c>
      <c r="M1137" s="241">
        <f>G1137*(1+L1137/100)</f>
        <v>0</v>
      </c>
      <c r="N1137" s="239">
        <v>0</v>
      </c>
      <c r="O1137" s="239">
        <f>ROUND(E1137*N1137,2)</f>
        <v>0</v>
      </c>
      <c r="P1137" s="239">
        <v>0</v>
      </c>
      <c r="Q1137" s="239">
        <f>ROUND(E1137*P1137,2)</f>
        <v>0</v>
      </c>
      <c r="R1137" s="241"/>
      <c r="S1137" s="241" t="s">
        <v>253</v>
      </c>
      <c r="T1137" s="242" t="s">
        <v>207</v>
      </c>
      <c r="U1137" s="224">
        <v>0</v>
      </c>
      <c r="V1137" s="224">
        <f>ROUND(E1137*U1137,2)</f>
        <v>0</v>
      </c>
      <c r="W1137" s="224"/>
      <c r="X1137" s="224" t="s">
        <v>263</v>
      </c>
      <c r="Y1137" s="224" t="s">
        <v>209</v>
      </c>
      <c r="Z1137" s="214"/>
      <c r="AA1137" s="214"/>
      <c r="AB1137" s="214"/>
      <c r="AC1137" s="214"/>
      <c r="AD1137" s="214"/>
      <c r="AE1137" s="214"/>
      <c r="AF1137" s="214"/>
      <c r="AG1137" s="214" t="s">
        <v>264</v>
      </c>
      <c r="AH1137" s="214"/>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2" x14ac:dyDescent="0.2">
      <c r="A1138" s="221"/>
      <c r="B1138" s="222"/>
      <c r="C1138" s="255" t="s">
        <v>1469</v>
      </c>
      <c r="D1138" s="243"/>
      <c r="E1138" s="243"/>
      <c r="F1138" s="243"/>
      <c r="G1138" s="243"/>
      <c r="H1138" s="224"/>
      <c r="I1138" s="224"/>
      <c r="J1138" s="224"/>
      <c r="K1138" s="224"/>
      <c r="L1138" s="224"/>
      <c r="M1138" s="224"/>
      <c r="N1138" s="223"/>
      <c r="O1138" s="223"/>
      <c r="P1138" s="223"/>
      <c r="Q1138" s="223"/>
      <c r="R1138" s="224"/>
      <c r="S1138" s="224"/>
      <c r="T1138" s="224"/>
      <c r="U1138" s="224"/>
      <c r="V1138" s="224"/>
      <c r="W1138" s="224"/>
      <c r="X1138" s="224"/>
      <c r="Y1138" s="224"/>
      <c r="Z1138" s="214"/>
      <c r="AA1138" s="214"/>
      <c r="AB1138" s="214"/>
      <c r="AC1138" s="214"/>
      <c r="AD1138" s="214"/>
      <c r="AE1138" s="214"/>
      <c r="AF1138" s="214"/>
      <c r="AG1138" s="214" t="s">
        <v>212</v>
      </c>
      <c r="AH1138" s="214"/>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3" x14ac:dyDescent="0.2">
      <c r="A1139" s="221"/>
      <c r="B1139" s="222"/>
      <c r="C1139" s="257" t="s">
        <v>1470</v>
      </c>
      <c r="D1139" s="252"/>
      <c r="E1139" s="252"/>
      <c r="F1139" s="252"/>
      <c r="G1139" s="252"/>
      <c r="H1139" s="224"/>
      <c r="I1139" s="224"/>
      <c r="J1139" s="224"/>
      <c r="K1139" s="224"/>
      <c r="L1139" s="224"/>
      <c r="M1139" s="224"/>
      <c r="N1139" s="223"/>
      <c r="O1139" s="223"/>
      <c r="P1139" s="223"/>
      <c r="Q1139" s="223"/>
      <c r="R1139" s="224"/>
      <c r="S1139" s="224"/>
      <c r="T1139" s="224"/>
      <c r="U1139" s="224"/>
      <c r="V1139" s="224"/>
      <c r="W1139" s="224"/>
      <c r="X1139" s="224"/>
      <c r="Y1139" s="224"/>
      <c r="Z1139" s="214"/>
      <c r="AA1139" s="214"/>
      <c r="AB1139" s="214"/>
      <c r="AC1139" s="214"/>
      <c r="AD1139" s="214"/>
      <c r="AE1139" s="214"/>
      <c r="AF1139" s="214"/>
      <c r="AG1139" s="214" t="s">
        <v>212</v>
      </c>
      <c r="AH1139" s="214"/>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3" x14ac:dyDescent="0.2">
      <c r="A1140" s="221"/>
      <c r="B1140" s="222"/>
      <c r="C1140" s="257" t="s">
        <v>1471</v>
      </c>
      <c r="D1140" s="252"/>
      <c r="E1140" s="252"/>
      <c r="F1140" s="252"/>
      <c r="G1140" s="252"/>
      <c r="H1140" s="224"/>
      <c r="I1140" s="224"/>
      <c r="J1140" s="224"/>
      <c r="K1140" s="224"/>
      <c r="L1140" s="224"/>
      <c r="M1140" s="224"/>
      <c r="N1140" s="223"/>
      <c r="O1140" s="223"/>
      <c r="P1140" s="223"/>
      <c r="Q1140" s="223"/>
      <c r="R1140" s="224"/>
      <c r="S1140" s="224"/>
      <c r="T1140" s="224"/>
      <c r="U1140" s="224"/>
      <c r="V1140" s="224"/>
      <c r="W1140" s="224"/>
      <c r="X1140" s="224"/>
      <c r="Y1140" s="224"/>
      <c r="Z1140" s="214"/>
      <c r="AA1140" s="214"/>
      <c r="AB1140" s="214"/>
      <c r="AC1140" s="214"/>
      <c r="AD1140" s="214"/>
      <c r="AE1140" s="214"/>
      <c r="AF1140" s="214"/>
      <c r="AG1140" s="214" t="s">
        <v>212</v>
      </c>
      <c r="AH1140" s="214"/>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3" x14ac:dyDescent="0.2">
      <c r="A1141" s="221"/>
      <c r="B1141" s="222"/>
      <c r="C1141" s="257" t="s">
        <v>1472</v>
      </c>
      <c r="D1141" s="252"/>
      <c r="E1141" s="252"/>
      <c r="F1141" s="252"/>
      <c r="G1141" s="252"/>
      <c r="H1141" s="224"/>
      <c r="I1141" s="224"/>
      <c r="J1141" s="224"/>
      <c r="K1141" s="224"/>
      <c r="L1141" s="224"/>
      <c r="M1141" s="224"/>
      <c r="N1141" s="223"/>
      <c r="O1141" s="223"/>
      <c r="P1141" s="223"/>
      <c r="Q1141" s="223"/>
      <c r="R1141" s="224"/>
      <c r="S1141" s="224"/>
      <c r="T1141" s="224"/>
      <c r="U1141" s="224"/>
      <c r="V1141" s="224"/>
      <c r="W1141" s="224"/>
      <c r="X1141" s="224"/>
      <c r="Y1141" s="224"/>
      <c r="Z1141" s="214"/>
      <c r="AA1141" s="214"/>
      <c r="AB1141" s="214"/>
      <c r="AC1141" s="214"/>
      <c r="AD1141" s="214"/>
      <c r="AE1141" s="214"/>
      <c r="AF1141" s="214"/>
      <c r="AG1141" s="214" t="s">
        <v>212</v>
      </c>
      <c r="AH1141" s="214"/>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3" x14ac:dyDescent="0.2">
      <c r="A1142" s="221"/>
      <c r="B1142" s="222"/>
      <c r="C1142" s="257" t="s">
        <v>1473</v>
      </c>
      <c r="D1142" s="252"/>
      <c r="E1142" s="252"/>
      <c r="F1142" s="252"/>
      <c r="G1142" s="252"/>
      <c r="H1142" s="224"/>
      <c r="I1142" s="224"/>
      <c r="J1142" s="224"/>
      <c r="K1142" s="224"/>
      <c r="L1142" s="224"/>
      <c r="M1142" s="224"/>
      <c r="N1142" s="223"/>
      <c r="O1142" s="223"/>
      <c r="P1142" s="223"/>
      <c r="Q1142" s="223"/>
      <c r="R1142" s="224"/>
      <c r="S1142" s="224"/>
      <c r="T1142" s="224"/>
      <c r="U1142" s="224"/>
      <c r="V1142" s="224"/>
      <c r="W1142" s="224"/>
      <c r="X1142" s="224"/>
      <c r="Y1142" s="224"/>
      <c r="Z1142" s="214"/>
      <c r="AA1142" s="214"/>
      <c r="AB1142" s="214"/>
      <c r="AC1142" s="214"/>
      <c r="AD1142" s="214"/>
      <c r="AE1142" s="214"/>
      <c r="AF1142" s="214"/>
      <c r="AG1142" s="214" t="s">
        <v>212</v>
      </c>
      <c r="AH1142" s="214"/>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14"/>
      <c r="BB1142" s="214"/>
      <c r="BC1142" s="214"/>
      <c r="BD1142" s="214"/>
      <c r="BE1142" s="214"/>
      <c r="BF1142" s="214"/>
      <c r="BG1142" s="214"/>
      <c r="BH1142" s="214"/>
    </row>
    <row r="1143" spans="1:60" outlineLevel="3" x14ac:dyDescent="0.2">
      <c r="A1143" s="221"/>
      <c r="B1143" s="222"/>
      <c r="C1143" s="257" t="s">
        <v>1314</v>
      </c>
      <c r="D1143" s="252"/>
      <c r="E1143" s="252"/>
      <c r="F1143" s="252"/>
      <c r="G1143" s="252"/>
      <c r="H1143" s="224"/>
      <c r="I1143" s="224"/>
      <c r="J1143" s="224"/>
      <c r="K1143" s="224"/>
      <c r="L1143" s="224"/>
      <c r="M1143" s="224"/>
      <c r="N1143" s="223"/>
      <c r="O1143" s="223"/>
      <c r="P1143" s="223"/>
      <c r="Q1143" s="223"/>
      <c r="R1143" s="224"/>
      <c r="S1143" s="224"/>
      <c r="T1143" s="224"/>
      <c r="U1143" s="224"/>
      <c r="V1143" s="224"/>
      <c r="W1143" s="224"/>
      <c r="X1143" s="224"/>
      <c r="Y1143" s="224"/>
      <c r="Z1143" s="214"/>
      <c r="AA1143" s="214"/>
      <c r="AB1143" s="214"/>
      <c r="AC1143" s="214"/>
      <c r="AD1143" s="214"/>
      <c r="AE1143" s="214"/>
      <c r="AF1143" s="214"/>
      <c r="AG1143" s="214" t="s">
        <v>212</v>
      </c>
      <c r="AH1143" s="214"/>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outlineLevel="3" x14ac:dyDescent="0.2">
      <c r="A1144" s="221"/>
      <c r="B1144" s="222"/>
      <c r="C1144" s="257" t="s">
        <v>1474</v>
      </c>
      <c r="D1144" s="252"/>
      <c r="E1144" s="252"/>
      <c r="F1144" s="252"/>
      <c r="G1144" s="252"/>
      <c r="H1144" s="224"/>
      <c r="I1144" s="224"/>
      <c r="J1144" s="224"/>
      <c r="K1144" s="224"/>
      <c r="L1144" s="224"/>
      <c r="M1144" s="224"/>
      <c r="N1144" s="223"/>
      <c r="O1144" s="223"/>
      <c r="P1144" s="223"/>
      <c r="Q1144" s="223"/>
      <c r="R1144" s="224"/>
      <c r="S1144" s="224"/>
      <c r="T1144" s="224"/>
      <c r="U1144" s="224"/>
      <c r="V1144" s="224"/>
      <c r="W1144" s="224"/>
      <c r="X1144" s="224"/>
      <c r="Y1144" s="224"/>
      <c r="Z1144" s="214"/>
      <c r="AA1144" s="214"/>
      <c r="AB1144" s="214"/>
      <c r="AC1144" s="214"/>
      <c r="AD1144" s="214"/>
      <c r="AE1144" s="214"/>
      <c r="AF1144" s="214"/>
      <c r="AG1144" s="214" t="s">
        <v>212</v>
      </c>
      <c r="AH1144" s="214"/>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2" x14ac:dyDescent="0.2">
      <c r="A1145" s="221"/>
      <c r="B1145" s="222"/>
      <c r="C1145" s="266" t="s">
        <v>1475</v>
      </c>
      <c r="D1145" s="262"/>
      <c r="E1145" s="263"/>
      <c r="F1145" s="224"/>
      <c r="G1145" s="224"/>
      <c r="H1145" s="224"/>
      <c r="I1145" s="224"/>
      <c r="J1145" s="224"/>
      <c r="K1145" s="224"/>
      <c r="L1145" s="224"/>
      <c r="M1145" s="224"/>
      <c r="N1145" s="223"/>
      <c r="O1145" s="223"/>
      <c r="P1145" s="223"/>
      <c r="Q1145" s="223"/>
      <c r="R1145" s="224"/>
      <c r="S1145" s="224"/>
      <c r="T1145" s="224"/>
      <c r="U1145" s="224"/>
      <c r="V1145" s="224"/>
      <c r="W1145" s="224"/>
      <c r="X1145" s="224"/>
      <c r="Y1145" s="224"/>
      <c r="Z1145" s="214"/>
      <c r="AA1145" s="214"/>
      <c r="AB1145" s="214"/>
      <c r="AC1145" s="214"/>
      <c r="AD1145" s="214"/>
      <c r="AE1145" s="214"/>
      <c r="AF1145" s="214"/>
      <c r="AG1145" s="214" t="s">
        <v>268</v>
      </c>
      <c r="AH1145" s="214">
        <v>0</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outlineLevel="3" x14ac:dyDescent="0.2">
      <c r="A1146" s="221"/>
      <c r="B1146" s="222"/>
      <c r="C1146" s="266" t="s">
        <v>672</v>
      </c>
      <c r="D1146" s="262"/>
      <c r="E1146" s="263">
        <v>1</v>
      </c>
      <c r="F1146" s="224"/>
      <c r="G1146" s="224"/>
      <c r="H1146" s="224"/>
      <c r="I1146" s="224"/>
      <c r="J1146" s="224"/>
      <c r="K1146" s="224"/>
      <c r="L1146" s="224"/>
      <c r="M1146" s="224"/>
      <c r="N1146" s="223"/>
      <c r="O1146" s="223"/>
      <c r="P1146" s="223"/>
      <c r="Q1146" s="223"/>
      <c r="R1146" s="224"/>
      <c r="S1146" s="224"/>
      <c r="T1146" s="224"/>
      <c r="U1146" s="224"/>
      <c r="V1146" s="224"/>
      <c r="W1146" s="224"/>
      <c r="X1146" s="224"/>
      <c r="Y1146" s="224"/>
      <c r="Z1146" s="214"/>
      <c r="AA1146" s="214"/>
      <c r="AB1146" s="214"/>
      <c r="AC1146" s="214"/>
      <c r="AD1146" s="214"/>
      <c r="AE1146" s="214"/>
      <c r="AF1146" s="214"/>
      <c r="AG1146" s="214" t="s">
        <v>268</v>
      </c>
      <c r="AH1146" s="214">
        <v>0</v>
      </c>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ht="33.75" outlineLevel="1" x14ac:dyDescent="0.2">
      <c r="A1147" s="236">
        <v>187</v>
      </c>
      <c r="B1147" s="237" t="s">
        <v>1495</v>
      </c>
      <c r="C1147" s="254" t="s">
        <v>1496</v>
      </c>
      <c r="D1147" s="238" t="s">
        <v>354</v>
      </c>
      <c r="E1147" s="239">
        <v>1</v>
      </c>
      <c r="F1147" s="240"/>
      <c r="G1147" s="241">
        <f>ROUND(E1147*F1147,2)</f>
        <v>0</v>
      </c>
      <c r="H1147" s="240"/>
      <c r="I1147" s="241">
        <f>ROUND(E1147*H1147,2)</f>
        <v>0</v>
      </c>
      <c r="J1147" s="240"/>
      <c r="K1147" s="241">
        <f>ROUND(E1147*J1147,2)</f>
        <v>0</v>
      </c>
      <c r="L1147" s="241">
        <v>15</v>
      </c>
      <c r="M1147" s="241">
        <f>G1147*(1+L1147/100)</f>
        <v>0</v>
      </c>
      <c r="N1147" s="239">
        <v>0</v>
      </c>
      <c r="O1147" s="239">
        <f>ROUND(E1147*N1147,2)</f>
        <v>0</v>
      </c>
      <c r="P1147" s="239">
        <v>0</v>
      </c>
      <c r="Q1147" s="239">
        <f>ROUND(E1147*P1147,2)</f>
        <v>0</v>
      </c>
      <c r="R1147" s="241"/>
      <c r="S1147" s="241" t="s">
        <v>253</v>
      </c>
      <c r="T1147" s="242" t="s">
        <v>207</v>
      </c>
      <c r="U1147" s="224">
        <v>0</v>
      </c>
      <c r="V1147" s="224">
        <f>ROUND(E1147*U1147,2)</f>
        <v>0</v>
      </c>
      <c r="W1147" s="224"/>
      <c r="X1147" s="224" t="s">
        <v>263</v>
      </c>
      <c r="Y1147" s="224" t="s">
        <v>209</v>
      </c>
      <c r="Z1147" s="214"/>
      <c r="AA1147" s="214"/>
      <c r="AB1147" s="214"/>
      <c r="AC1147" s="214"/>
      <c r="AD1147" s="214"/>
      <c r="AE1147" s="214"/>
      <c r="AF1147" s="214"/>
      <c r="AG1147" s="214" t="s">
        <v>264</v>
      </c>
      <c r="AH1147" s="214"/>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2" x14ac:dyDescent="0.2">
      <c r="A1148" s="221"/>
      <c r="B1148" s="222"/>
      <c r="C1148" s="255" t="s">
        <v>1469</v>
      </c>
      <c r="D1148" s="243"/>
      <c r="E1148" s="243"/>
      <c r="F1148" s="243"/>
      <c r="G1148" s="243"/>
      <c r="H1148" s="224"/>
      <c r="I1148" s="224"/>
      <c r="J1148" s="224"/>
      <c r="K1148" s="224"/>
      <c r="L1148" s="224"/>
      <c r="M1148" s="224"/>
      <c r="N1148" s="223"/>
      <c r="O1148" s="223"/>
      <c r="P1148" s="223"/>
      <c r="Q1148" s="223"/>
      <c r="R1148" s="224"/>
      <c r="S1148" s="224"/>
      <c r="T1148" s="224"/>
      <c r="U1148" s="224"/>
      <c r="V1148" s="224"/>
      <c r="W1148" s="224"/>
      <c r="X1148" s="224"/>
      <c r="Y1148" s="224"/>
      <c r="Z1148" s="214"/>
      <c r="AA1148" s="214"/>
      <c r="AB1148" s="214"/>
      <c r="AC1148" s="214"/>
      <c r="AD1148" s="214"/>
      <c r="AE1148" s="214"/>
      <c r="AF1148" s="214"/>
      <c r="AG1148" s="214" t="s">
        <v>212</v>
      </c>
      <c r="AH1148" s="214"/>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3" x14ac:dyDescent="0.2">
      <c r="A1149" s="221"/>
      <c r="B1149" s="222"/>
      <c r="C1149" s="257" t="s">
        <v>1470</v>
      </c>
      <c r="D1149" s="252"/>
      <c r="E1149" s="252"/>
      <c r="F1149" s="252"/>
      <c r="G1149" s="252"/>
      <c r="H1149" s="224"/>
      <c r="I1149" s="224"/>
      <c r="J1149" s="224"/>
      <c r="K1149" s="224"/>
      <c r="L1149" s="224"/>
      <c r="M1149" s="224"/>
      <c r="N1149" s="223"/>
      <c r="O1149" s="223"/>
      <c r="P1149" s="223"/>
      <c r="Q1149" s="223"/>
      <c r="R1149" s="224"/>
      <c r="S1149" s="224"/>
      <c r="T1149" s="224"/>
      <c r="U1149" s="224"/>
      <c r="V1149" s="224"/>
      <c r="W1149" s="224"/>
      <c r="X1149" s="224"/>
      <c r="Y1149" s="224"/>
      <c r="Z1149" s="214"/>
      <c r="AA1149" s="214"/>
      <c r="AB1149" s="214"/>
      <c r="AC1149" s="214"/>
      <c r="AD1149" s="214"/>
      <c r="AE1149" s="214"/>
      <c r="AF1149" s="214"/>
      <c r="AG1149" s="214" t="s">
        <v>212</v>
      </c>
      <c r="AH1149" s="214"/>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3" x14ac:dyDescent="0.2">
      <c r="A1150" s="221"/>
      <c r="B1150" s="222"/>
      <c r="C1150" s="257" t="s">
        <v>1471</v>
      </c>
      <c r="D1150" s="252"/>
      <c r="E1150" s="252"/>
      <c r="F1150" s="252"/>
      <c r="G1150" s="252"/>
      <c r="H1150" s="224"/>
      <c r="I1150" s="224"/>
      <c r="J1150" s="224"/>
      <c r="K1150" s="224"/>
      <c r="L1150" s="224"/>
      <c r="M1150" s="224"/>
      <c r="N1150" s="223"/>
      <c r="O1150" s="223"/>
      <c r="P1150" s="223"/>
      <c r="Q1150" s="223"/>
      <c r="R1150" s="224"/>
      <c r="S1150" s="224"/>
      <c r="T1150" s="224"/>
      <c r="U1150" s="224"/>
      <c r="V1150" s="224"/>
      <c r="W1150" s="224"/>
      <c r="X1150" s="224"/>
      <c r="Y1150" s="224"/>
      <c r="Z1150" s="214"/>
      <c r="AA1150" s="214"/>
      <c r="AB1150" s="214"/>
      <c r="AC1150" s="214"/>
      <c r="AD1150" s="214"/>
      <c r="AE1150" s="214"/>
      <c r="AF1150" s="214"/>
      <c r="AG1150" s="214" t="s">
        <v>212</v>
      </c>
      <c r="AH1150" s="214"/>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3" x14ac:dyDescent="0.2">
      <c r="A1151" s="221"/>
      <c r="B1151" s="222"/>
      <c r="C1151" s="257" t="s">
        <v>1472</v>
      </c>
      <c r="D1151" s="252"/>
      <c r="E1151" s="252"/>
      <c r="F1151" s="252"/>
      <c r="G1151" s="252"/>
      <c r="H1151" s="224"/>
      <c r="I1151" s="224"/>
      <c r="J1151" s="224"/>
      <c r="K1151" s="224"/>
      <c r="L1151" s="224"/>
      <c r="M1151" s="224"/>
      <c r="N1151" s="223"/>
      <c r="O1151" s="223"/>
      <c r="P1151" s="223"/>
      <c r="Q1151" s="223"/>
      <c r="R1151" s="224"/>
      <c r="S1151" s="224"/>
      <c r="T1151" s="224"/>
      <c r="U1151" s="224"/>
      <c r="V1151" s="224"/>
      <c r="W1151" s="224"/>
      <c r="X1151" s="224"/>
      <c r="Y1151" s="224"/>
      <c r="Z1151" s="214"/>
      <c r="AA1151" s="214"/>
      <c r="AB1151" s="214"/>
      <c r="AC1151" s="214"/>
      <c r="AD1151" s="214"/>
      <c r="AE1151" s="214"/>
      <c r="AF1151" s="214"/>
      <c r="AG1151" s="214" t="s">
        <v>212</v>
      </c>
      <c r="AH1151" s="214"/>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3" x14ac:dyDescent="0.2">
      <c r="A1152" s="221"/>
      <c r="B1152" s="222"/>
      <c r="C1152" s="257" t="s">
        <v>1473</v>
      </c>
      <c r="D1152" s="252"/>
      <c r="E1152" s="252"/>
      <c r="F1152" s="252"/>
      <c r="G1152" s="252"/>
      <c r="H1152" s="224"/>
      <c r="I1152" s="224"/>
      <c r="J1152" s="224"/>
      <c r="K1152" s="224"/>
      <c r="L1152" s="224"/>
      <c r="M1152" s="224"/>
      <c r="N1152" s="223"/>
      <c r="O1152" s="223"/>
      <c r="P1152" s="223"/>
      <c r="Q1152" s="223"/>
      <c r="R1152" s="224"/>
      <c r="S1152" s="224"/>
      <c r="T1152" s="224"/>
      <c r="U1152" s="224"/>
      <c r="V1152" s="224"/>
      <c r="W1152" s="224"/>
      <c r="X1152" s="224"/>
      <c r="Y1152" s="224"/>
      <c r="Z1152" s="214"/>
      <c r="AA1152" s="214"/>
      <c r="AB1152" s="214"/>
      <c r="AC1152" s="214"/>
      <c r="AD1152" s="214"/>
      <c r="AE1152" s="214"/>
      <c r="AF1152" s="214"/>
      <c r="AG1152" s="214" t="s">
        <v>212</v>
      </c>
      <c r="AH1152" s="214"/>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3" x14ac:dyDescent="0.2">
      <c r="A1153" s="221"/>
      <c r="B1153" s="222"/>
      <c r="C1153" s="257" t="s">
        <v>1314</v>
      </c>
      <c r="D1153" s="252"/>
      <c r="E1153" s="252"/>
      <c r="F1153" s="252"/>
      <c r="G1153" s="252"/>
      <c r="H1153" s="224"/>
      <c r="I1153" s="224"/>
      <c r="J1153" s="224"/>
      <c r="K1153" s="224"/>
      <c r="L1153" s="224"/>
      <c r="M1153" s="224"/>
      <c r="N1153" s="223"/>
      <c r="O1153" s="223"/>
      <c r="P1153" s="223"/>
      <c r="Q1153" s="223"/>
      <c r="R1153" s="224"/>
      <c r="S1153" s="224"/>
      <c r="T1153" s="224"/>
      <c r="U1153" s="224"/>
      <c r="V1153" s="224"/>
      <c r="W1153" s="224"/>
      <c r="X1153" s="224"/>
      <c r="Y1153" s="224"/>
      <c r="Z1153" s="214"/>
      <c r="AA1153" s="214"/>
      <c r="AB1153" s="214"/>
      <c r="AC1153" s="214"/>
      <c r="AD1153" s="214"/>
      <c r="AE1153" s="214"/>
      <c r="AF1153" s="214"/>
      <c r="AG1153" s="214" t="s">
        <v>212</v>
      </c>
      <c r="AH1153" s="214"/>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3" x14ac:dyDescent="0.2">
      <c r="A1154" s="221"/>
      <c r="B1154" s="222"/>
      <c r="C1154" s="257" t="s">
        <v>1474</v>
      </c>
      <c r="D1154" s="252"/>
      <c r="E1154" s="252"/>
      <c r="F1154" s="252"/>
      <c r="G1154" s="252"/>
      <c r="H1154" s="224"/>
      <c r="I1154" s="224"/>
      <c r="J1154" s="224"/>
      <c r="K1154" s="224"/>
      <c r="L1154" s="224"/>
      <c r="M1154" s="224"/>
      <c r="N1154" s="223"/>
      <c r="O1154" s="223"/>
      <c r="P1154" s="223"/>
      <c r="Q1154" s="223"/>
      <c r="R1154" s="224"/>
      <c r="S1154" s="224"/>
      <c r="T1154" s="224"/>
      <c r="U1154" s="224"/>
      <c r="V1154" s="224"/>
      <c r="W1154" s="224"/>
      <c r="X1154" s="224"/>
      <c r="Y1154" s="224"/>
      <c r="Z1154" s="214"/>
      <c r="AA1154" s="214"/>
      <c r="AB1154" s="214"/>
      <c r="AC1154" s="214"/>
      <c r="AD1154" s="214"/>
      <c r="AE1154" s="214"/>
      <c r="AF1154" s="214"/>
      <c r="AG1154" s="214" t="s">
        <v>212</v>
      </c>
      <c r="AH1154" s="214"/>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214"/>
    </row>
    <row r="1155" spans="1:60" outlineLevel="2" x14ac:dyDescent="0.2">
      <c r="A1155" s="221"/>
      <c r="B1155" s="222"/>
      <c r="C1155" s="266" t="s">
        <v>1475</v>
      </c>
      <c r="D1155" s="262"/>
      <c r="E1155" s="263"/>
      <c r="F1155" s="224"/>
      <c r="G1155" s="224"/>
      <c r="H1155" s="224"/>
      <c r="I1155" s="224"/>
      <c r="J1155" s="224"/>
      <c r="K1155" s="224"/>
      <c r="L1155" s="224"/>
      <c r="M1155" s="224"/>
      <c r="N1155" s="223"/>
      <c r="O1155" s="223"/>
      <c r="P1155" s="223"/>
      <c r="Q1155" s="223"/>
      <c r="R1155" s="224"/>
      <c r="S1155" s="224"/>
      <c r="T1155" s="224"/>
      <c r="U1155" s="224"/>
      <c r="V1155" s="224"/>
      <c r="W1155" s="224"/>
      <c r="X1155" s="224"/>
      <c r="Y1155" s="224"/>
      <c r="Z1155" s="214"/>
      <c r="AA1155" s="214"/>
      <c r="AB1155" s="214"/>
      <c r="AC1155" s="214"/>
      <c r="AD1155" s="214"/>
      <c r="AE1155" s="214"/>
      <c r="AF1155" s="214"/>
      <c r="AG1155" s="214" t="s">
        <v>268</v>
      </c>
      <c r="AH1155" s="214">
        <v>0</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outlineLevel="3" x14ac:dyDescent="0.2">
      <c r="A1156" s="221"/>
      <c r="B1156" s="222"/>
      <c r="C1156" s="266" t="s">
        <v>672</v>
      </c>
      <c r="D1156" s="262"/>
      <c r="E1156" s="263">
        <v>1</v>
      </c>
      <c r="F1156" s="224"/>
      <c r="G1156" s="224"/>
      <c r="H1156" s="224"/>
      <c r="I1156" s="224"/>
      <c r="J1156" s="224"/>
      <c r="K1156" s="224"/>
      <c r="L1156" s="224"/>
      <c r="M1156" s="224"/>
      <c r="N1156" s="223"/>
      <c r="O1156" s="223"/>
      <c r="P1156" s="223"/>
      <c r="Q1156" s="223"/>
      <c r="R1156" s="224"/>
      <c r="S1156" s="224"/>
      <c r="T1156" s="224"/>
      <c r="U1156" s="224"/>
      <c r="V1156" s="224"/>
      <c r="W1156" s="224"/>
      <c r="X1156" s="224"/>
      <c r="Y1156" s="224"/>
      <c r="Z1156" s="214"/>
      <c r="AA1156" s="214"/>
      <c r="AB1156" s="214"/>
      <c r="AC1156" s="214"/>
      <c r="AD1156" s="214"/>
      <c r="AE1156" s="214"/>
      <c r="AF1156" s="214"/>
      <c r="AG1156" s="214" t="s">
        <v>268</v>
      </c>
      <c r="AH1156" s="214">
        <v>0</v>
      </c>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ht="22.5" outlineLevel="1" x14ac:dyDescent="0.2">
      <c r="A1157" s="236">
        <v>188</v>
      </c>
      <c r="B1157" s="237" t="s">
        <v>1497</v>
      </c>
      <c r="C1157" s="254" t="s">
        <v>1498</v>
      </c>
      <c r="D1157" s="238" t="s">
        <v>354</v>
      </c>
      <c r="E1157" s="239">
        <v>1</v>
      </c>
      <c r="F1157" s="240"/>
      <c r="G1157" s="241">
        <f>ROUND(E1157*F1157,2)</f>
        <v>0</v>
      </c>
      <c r="H1157" s="240"/>
      <c r="I1157" s="241">
        <f>ROUND(E1157*H1157,2)</f>
        <v>0</v>
      </c>
      <c r="J1157" s="240"/>
      <c r="K1157" s="241">
        <f>ROUND(E1157*J1157,2)</f>
        <v>0</v>
      </c>
      <c r="L1157" s="241">
        <v>15</v>
      </c>
      <c r="M1157" s="241">
        <f>G1157*(1+L1157/100)</f>
        <v>0</v>
      </c>
      <c r="N1157" s="239">
        <v>0</v>
      </c>
      <c r="O1157" s="239">
        <f>ROUND(E1157*N1157,2)</f>
        <v>0</v>
      </c>
      <c r="P1157" s="239">
        <v>0</v>
      </c>
      <c r="Q1157" s="239">
        <f>ROUND(E1157*P1157,2)</f>
        <v>0</v>
      </c>
      <c r="R1157" s="241"/>
      <c r="S1157" s="241" t="s">
        <v>253</v>
      </c>
      <c r="T1157" s="242" t="s">
        <v>207</v>
      </c>
      <c r="U1157" s="224">
        <v>0</v>
      </c>
      <c r="V1157" s="224">
        <f>ROUND(E1157*U1157,2)</f>
        <v>0</v>
      </c>
      <c r="W1157" s="224"/>
      <c r="X1157" s="224" t="s">
        <v>263</v>
      </c>
      <c r="Y1157" s="224" t="s">
        <v>209</v>
      </c>
      <c r="Z1157" s="214"/>
      <c r="AA1157" s="214"/>
      <c r="AB1157" s="214"/>
      <c r="AC1157" s="214"/>
      <c r="AD1157" s="214"/>
      <c r="AE1157" s="214"/>
      <c r="AF1157" s="214"/>
      <c r="AG1157" s="214" t="s">
        <v>264</v>
      </c>
      <c r="AH1157" s="214"/>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2" x14ac:dyDescent="0.2">
      <c r="A1158" s="221"/>
      <c r="B1158" s="222"/>
      <c r="C1158" s="255" t="s">
        <v>1478</v>
      </c>
      <c r="D1158" s="243"/>
      <c r="E1158" s="243"/>
      <c r="F1158" s="243"/>
      <c r="G1158" s="243"/>
      <c r="H1158" s="224"/>
      <c r="I1158" s="224"/>
      <c r="J1158" s="224"/>
      <c r="K1158" s="224"/>
      <c r="L1158" s="224"/>
      <c r="M1158" s="224"/>
      <c r="N1158" s="223"/>
      <c r="O1158" s="223"/>
      <c r="P1158" s="223"/>
      <c r="Q1158" s="223"/>
      <c r="R1158" s="224"/>
      <c r="S1158" s="224"/>
      <c r="T1158" s="224"/>
      <c r="U1158" s="224"/>
      <c r="V1158" s="224"/>
      <c r="W1158" s="224"/>
      <c r="X1158" s="224"/>
      <c r="Y1158" s="224"/>
      <c r="Z1158" s="214"/>
      <c r="AA1158" s="214"/>
      <c r="AB1158" s="214"/>
      <c r="AC1158" s="214"/>
      <c r="AD1158" s="214"/>
      <c r="AE1158" s="214"/>
      <c r="AF1158" s="214"/>
      <c r="AG1158" s="214" t="s">
        <v>212</v>
      </c>
      <c r="AH1158" s="214"/>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outlineLevel="3" x14ac:dyDescent="0.2">
      <c r="A1159" s="221"/>
      <c r="B1159" s="222"/>
      <c r="C1159" s="257" t="s">
        <v>1479</v>
      </c>
      <c r="D1159" s="252"/>
      <c r="E1159" s="252"/>
      <c r="F1159" s="252"/>
      <c r="G1159" s="252"/>
      <c r="H1159" s="224"/>
      <c r="I1159" s="224"/>
      <c r="J1159" s="224"/>
      <c r="K1159" s="224"/>
      <c r="L1159" s="224"/>
      <c r="M1159" s="224"/>
      <c r="N1159" s="223"/>
      <c r="O1159" s="223"/>
      <c r="P1159" s="223"/>
      <c r="Q1159" s="223"/>
      <c r="R1159" s="224"/>
      <c r="S1159" s="224"/>
      <c r="T1159" s="224"/>
      <c r="U1159" s="224"/>
      <c r="V1159" s="224"/>
      <c r="W1159" s="224"/>
      <c r="X1159" s="224"/>
      <c r="Y1159" s="224"/>
      <c r="Z1159" s="214"/>
      <c r="AA1159" s="214"/>
      <c r="AB1159" s="214"/>
      <c r="AC1159" s="214"/>
      <c r="AD1159" s="214"/>
      <c r="AE1159" s="214"/>
      <c r="AF1159" s="214"/>
      <c r="AG1159" s="214" t="s">
        <v>212</v>
      </c>
      <c r="AH1159" s="214"/>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outlineLevel="3" x14ac:dyDescent="0.2">
      <c r="A1160" s="221"/>
      <c r="B1160" s="222"/>
      <c r="C1160" s="257" t="s">
        <v>1480</v>
      </c>
      <c r="D1160" s="252"/>
      <c r="E1160" s="252"/>
      <c r="F1160" s="252"/>
      <c r="G1160" s="252"/>
      <c r="H1160" s="224"/>
      <c r="I1160" s="224"/>
      <c r="J1160" s="224"/>
      <c r="K1160" s="224"/>
      <c r="L1160" s="224"/>
      <c r="M1160" s="224"/>
      <c r="N1160" s="223"/>
      <c r="O1160" s="223"/>
      <c r="P1160" s="223"/>
      <c r="Q1160" s="223"/>
      <c r="R1160" s="224"/>
      <c r="S1160" s="224"/>
      <c r="T1160" s="224"/>
      <c r="U1160" s="224"/>
      <c r="V1160" s="224"/>
      <c r="W1160" s="224"/>
      <c r="X1160" s="224"/>
      <c r="Y1160" s="224"/>
      <c r="Z1160" s="214"/>
      <c r="AA1160" s="214"/>
      <c r="AB1160" s="214"/>
      <c r="AC1160" s="214"/>
      <c r="AD1160" s="214"/>
      <c r="AE1160" s="214"/>
      <c r="AF1160" s="214"/>
      <c r="AG1160" s="214" t="s">
        <v>212</v>
      </c>
      <c r="AH1160" s="214"/>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14"/>
      <c r="BB1160" s="214"/>
      <c r="BC1160" s="214"/>
      <c r="BD1160" s="214"/>
      <c r="BE1160" s="214"/>
      <c r="BF1160" s="214"/>
      <c r="BG1160" s="214"/>
      <c r="BH1160" s="214"/>
    </row>
    <row r="1161" spans="1:60" outlineLevel="3" x14ac:dyDescent="0.2">
      <c r="A1161" s="221"/>
      <c r="B1161" s="222"/>
      <c r="C1161" s="257" t="s">
        <v>1481</v>
      </c>
      <c r="D1161" s="252"/>
      <c r="E1161" s="252"/>
      <c r="F1161" s="252"/>
      <c r="G1161" s="252"/>
      <c r="H1161" s="224"/>
      <c r="I1161" s="224"/>
      <c r="J1161" s="224"/>
      <c r="K1161" s="224"/>
      <c r="L1161" s="224"/>
      <c r="M1161" s="224"/>
      <c r="N1161" s="223"/>
      <c r="O1161" s="223"/>
      <c r="P1161" s="223"/>
      <c r="Q1161" s="223"/>
      <c r="R1161" s="224"/>
      <c r="S1161" s="224"/>
      <c r="T1161" s="224"/>
      <c r="U1161" s="224"/>
      <c r="V1161" s="224"/>
      <c r="W1161" s="224"/>
      <c r="X1161" s="224"/>
      <c r="Y1161" s="224"/>
      <c r="Z1161" s="214"/>
      <c r="AA1161" s="214"/>
      <c r="AB1161" s="214"/>
      <c r="AC1161" s="214"/>
      <c r="AD1161" s="214"/>
      <c r="AE1161" s="214"/>
      <c r="AF1161" s="214"/>
      <c r="AG1161" s="214" t="s">
        <v>212</v>
      </c>
      <c r="AH1161" s="214"/>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3" x14ac:dyDescent="0.2">
      <c r="A1162" s="221"/>
      <c r="B1162" s="222"/>
      <c r="C1162" s="257" t="s">
        <v>1482</v>
      </c>
      <c r="D1162" s="252"/>
      <c r="E1162" s="252"/>
      <c r="F1162" s="252"/>
      <c r="G1162" s="252"/>
      <c r="H1162" s="224"/>
      <c r="I1162" s="224"/>
      <c r="J1162" s="224"/>
      <c r="K1162" s="224"/>
      <c r="L1162" s="224"/>
      <c r="M1162" s="224"/>
      <c r="N1162" s="223"/>
      <c r="O1162" s="223"/>
      <c r="P1162" s="223"/>
      <c r="Q1162" s="223"/>
      <c r="R1162" s="224"/>
      <c r="S1162" s="224"/>
      <c r="T1162" s="224"/>
      <c r="U1162" s="224"/>
      <c r="V1162" s="224"/>
      <c r="W1162" s="224"/>
      <c r="X1162" s="224"/>
      <c r="Y1162" s="224"/>
      <c r="Z1162" s="214"/>
      <c r="AA1162" s="214"/>
      <c r="AB1162" s="214"/>
      <c r="AC1162" s="214"/>
      <c r="AD1162" s="214"/>
      <c r="AE1162" s="214"/>
      <c r="AF1162" s="214"/>
      <c r="AG1162" s="214" t="s">
        <v>212</v>
      </c>
      <c r="AH1162" s="214"/>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3" x14ac:dyDescent="0.2">
      <c r="A1163" s="221"/>
      <c r="B1163" s="222"/>
      <c r="C1163" s="257" t="s">
        <v>1314</v>
      </c>
      <c r="D1163" s="252"/>
      <c r="E1163" s="252"/>
      <c r="F1163" s="252"/>
      <c r="G1163" s="252"/>
      <c r="H1163" s="224"/>
      <c r="I1163" s="224"/>
      <c r="J1163" s="224"/>
      <c r="K1163" s="224"/>
      <c r="L1163" s="224"/>
      <c r="M1163" s="224"/>
      <c r="N1163" s="223"/>
      <c r="O1163" s="223"/>
      <c r="P1163" s="223"/>
      <c r="Q1163" s="223"/>
      <c r="R1163" s="224"/>
      <c r="S1163" s="224"/>
      <c r="T1163" s="224"/>
      <c r="U1163" s="224"/>
      <c r="V1163" s="224"/>
      <c r="W1163" s="224"/>
      <c r="X1163" s="224"/>
      <c r="Y1163" s="224"/>
      <c r="Z1163" s="214"/>
      <c r="AA1163" s="214"/>
      <c r="AB1163" s="214"/>
      <c r="AC1163" s="214"/>
      <c r="AD1163" s="214"/>
      <c r="AE1163" s="214"/>
      <c r="AF1163" s="214"/>
      <c r="AG1163" s="214" t="s">
        <v>212</v>
      </c>
      <c r="AH1163" s="214"/>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3" x14ac:dyDescent="0.2">
      <c r="A1164" s="221"/>
      <c r="B1164" s="222"/>
      <c r="C1164" s="257" t="s">
        <v>1474</v>
      </c>
      <c r="D1164" s="252"/>
      <c r="E1164" s="252"/>
      <c r="F1164" s="252"/>
      <c r="G1164" s="252"/>
      <c r="H1164" s="224"/>
      <c r="I1164" s="224"/>
      <c r="J1164" s="224"/>
      <c r="K1164" s="224"/>
      <c r="L1164" s="224"/>
      <c r="M1164" s="224"/>
      <c r="N1164" s="223"/>
      <c r="O1164" s="223"/>
      <c r="P1164" s="223"/>
      <c r="Q1164" s="223"/>
      <c r="R1164" s="224"/>
      <c r="S1164" s="224"/>
      <c r="T1164" s="224"/>
      <c r="U1164" s="224"/>
      <c r="V1164" s="224"/>
      <c r="W1164" s="224"/>
      <c r="X1164" s="224"/>
      <c r="Y1164" s="224"/>
      <c r="Z1164" s="214"/>
      <c r="AA1164" s="214"/>
      <c r="AB1164" s="214"/>
      <c r="AC1164" s="214"/>
      <c r="AD1164" s="214"/>
      <c r="AE1164" s="214"/>
      <c r="AF1164" s="214"/>
      <c r="AG1164" s="214" t="s">
        <v>212</v>
      </c>
      <c r="AH1164" s="214"/>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2" x14ac:dyDescent="0.2">
      <c r="A1165" s="221"/>
      <c r="B1165" s="222"/>
      <c r="C1165" s="266" t="s">
        <v>1475</v>
      </c>
      <c r="D1165" s="262"/>
      <c r="E1165" s="263"/>
      <c r="F1165" s="224"/>
      <c r="G1165" s="224"/>
      <c r="H1165" s="224"/>
      <c r="I1165" s="224"/>
      <c r="J1165" s="224"/>
      <c r="K1165" s="224"/>
      <c r="L1165" s="224"/>
      <c r="M1165" s="224"/>
      <c r="N1165" s="223"/>
      <c r="O1165" s="223"/>
      <c r="P1165" s="223"/>
      <c r="Q1165" s="223"/>
      <c r="R1165" s="224"/>
      <c r="S1165" s="224"/>
      <c r="T1165" s="224"/>
      <c r="U1165" s="224"/>
      <c r="V1165" s="224"/>
      <c r="W1165" s="224"/>
      <c r="X1165" s="224"/>
      <c r="Y1165" s="224"/>
      <c r="Z1165" s="214"/>
      <c r="AA1165" s="214"/>
      <c r="AB1165" s="214"/>
      <c r="AC1165" s="214"/>
      <c r="AD1165" s="214"/>
      <c r="AE1165" s="214"/>
      <c r="AF1165" s="214"/>
      <c r="AG1165" s="214" t="s">
        <v>268</v>
      </c>
      <c r="AH1165" s="214">
        <v>0</v>
      </c>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3" x14ac:dyDescent="0.2">
      <c r="A1166" s="221"/>
      <c r="B1166" s="222"/>
      <c r="C1166" s="266" t="s">
        <v>672</v>
      </c>
      <c r="D1166" s="262"/>
      <c r="E1166" s="263">
        <v>1</v>
      </c>
      <c r="F1166" s="224"/>
      <c r="G1166" s="224"/>
      <c r="H1166" s="224"/>
      <c r="I1166" s="224"/>
      <c r="J1166" s="224"/>
      <c r="K1166" s="224"/>
      <c r="L1166" s="224"/>
      <c r="M1166" s="224"/>
      <c r="N1166" s="223"/>
      <c r="O1166" s="223"/>
      <c r="P1166" s="223"/>
      <c r="Q1166" s="223"/>
      <c r="R1166" s="224"/>
      <c r="S1166" s="224"/>
      <c r="T1166" s="224"/>
      <c r="U1166" s="224"/>
      <c r="V1166" s="224"/>
      <c r="W1166" s="224"/>
      <c r="X1166" s="224"/>
      <c r="Y1166" s="224"/>
      <c r="Z1166" s="214"/>
      <c r="AA1166" s="214"/>
      <c r="AB1166" s="214"/>
      <c r="AC1166" s="214"/>
      <c r="AD1166" s="214"/>
      <c r="AE1166" s="214"/>
      <c r="AF1166" s="214"/>
      <c r="AG1166" s="214" t="s">
        <v>268</v>
      </c>
      <c r="AH1166" s="214">
        <v>0</v>
      </c>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ht="33.75" outlineLevel="1" x14ac:dyDescent="0.2">
      <c r="A1167" s="236">
        <v>189</v>
      </c>
      <c r="B1167" s="237" t="s">
        <v>1499</v>
      </c>
      <c r="C1167" s="254" t="s">
        <v>1500</v>
      </c>
      <c r="D1167" s="238" t="s">
        <v>354</v>
      </c>
      <c r="E1167" s="239">
        <v>1</v>
      </c>
      <c r="F1167" s="240"/>
      <c r="G1167" s="241">
        <f>ROUND(E1167*F1167,2)</f>
        <v>0</v>
      </c>
      <c r="H1167" s="240"/>
      <c r="I1167" s="241">
        <f>ROUND(E1167*H1167,2)</f>
        <v>0</v>
      </c>
      <c r="J1167" s="240"/>
      <c r="K1167" s="241">
        <f>ROUND(E1167*J1167,2)</f>
        <v>0</v>
      </c>
      <c r="L1167" s="241">
        <v>15</v>
      </c>
      <c r="M1167" s="241">
        <f>G1167*(1+L1167/100)</f>
        <v>0</v>
      </c>
      <c r="N1167" s="239">
        <v>0</v>
      </c>
      <c r="O1167" s="239">
        <f>ROUND(E1167*N1167,2)</f>
        <v>0</v>
      </c>
      <c r="P1167" s="239">
        <v>0</v>
      </c>
      <c r="Q1167" s="239">
        <f>ROUND(E1167*P1167,2)</f>
        <v>0</v>
      </c>
      <c r="R1167" s="241"/>
      <c r="S1167" s="241" t="s">
        <v>253</v>
      </c>
      <c r="T1167" s="242" t="s">
        <v>207</v>
      </c>
      <c r="U1167" s="224">
        <v>0</v>
      </c>
      <c r="V1167" s="224">
        <f>ROUND(E1167*U1167,2)</f>
        <v>0</v>
      </c>
      <c r="W1167" s="224"/>
      <c r="X1167" s="224" t="s">
        <v>263</v>
      </c>
      <c r="Y1167" s="224" t="s">
        <v>209</v>
      </c>
      <c r="Z1167" s="214"/>
      <c r="AA1167" s="214"/>
      <c r="AB1167" s="214"/>
      <c r="AC1167" s="214"/>
      <c r="AD1167" s="214"/>
      <c r="AE1167" s="214"/>
      <c r="AF1167" s="214"/>
      <c r="AG1167" s="214" t="s">
        <v>264</v>
      </c>
      <c r="AH1167" s="214"/>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2" x14ac:dyDescent="0.2">
      <c r="A1168" s="221"/>
      <c r="B1168" s="222"/>
      <c r="C1168" s="255" t="s">
        <v>1469</v>
      </c>
      <c r="D1168" s="243"/>
      <c r="E1168" s="243"/>
      <c r="F1168" s="243"/>
      <c r="G1168" s="243"/>
      <c r="H1168" s="224"/>
      <c r="I1168" s="224"/>
      <c r="J1168" s="224"/>
      <c r="K1168" s="224"/>
      <c r="L1168" s="224"/>
      <c r="M1168" s="224"/>
      <c r="N1168" s="223"/>
      <c r="O1168" s="223"/>
      <c r="P1168" s="223"/>
      <c r="Q1168" s="223"/>
      <c r="R1168" s="224"/>
      <c r="S1168" s="224"/>
      <c r="T1168" s="224"/>
      <c r="U1168" s="224"/>
      <c r="V1168" s="224"/>
      <c r="W1168" s="224"/>
      <c r="X1168" s="224"/>
      <c r="Y1168" s="224"/>
      <c r="Z1168" s="214"/>
      <c r="AA1168" s="214"/>
      <c r="AB1168" s="214"/>
      <c r="AC1168" s="214"/>
      <c r="AD1168" s="214"/>
      <c r="AE1168" s="214"/>
      <c r="AF1168" s="214"/>
      <c r="AG1168" s="214" t="s">
        <v>212</v>
      </c>
      <c r="AH1168" s="214"/>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3" x14ac:dyDescent="0.2">
      <c r="A1169" s="221"/>
      <c r="B1169" s="222"/>
      <c r="C1169" s="257" t="s">
        <v>1470</v>
      </c>
      <c r="D1169" s="252"/>
      <c r="E1169" s="252"/>
      <c r="F1169" s="252"/>
      <c r="G1169" s="252"/>
      <c r="H1169" s="224"/>
      <c r="I1169" s="224"/>
      <c r="J1169" s="224"/>
      <c r="K1169" s="224"/>
      <c r="L1169" s="224"/>
      <c r="M1169" s="224"/>
      <c r="N1169" s="223"/>
      <c r="O1169" s="223"/>
      <c r="P1169" s="223"/>
      <c r="Q1169" s="223"/>
      <c r="R1169" s="224"/>
      <c r="S1169" s="224"/>
      <c r="T1169" s="224"/>
      <c r="U1169" s="224"/>
      <c r="V1169" s="224"/>
      <c r="W1169" s="224"/>
      <c r="X1169" s="224"/>
      <c r="Y1169" s="224"/>
      <c r="Z1169" s="214"/>
      <c r="AA1169" s="214"/>
      <c r="AB1169" s="214"/>
      <c r="AC1169" s="214"/>
      <c r="AD1169" s="214"/>
      <c r="AE1169" s="214"/>
      <c r="AF1169" s="214"/>
      <c r="AG1169" s="214" t="s">
        <v>212</v>
      </c>
      <c r="AH1169" s="214"/>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3" x14ac:dyDescent="0.2">
      <c r="A1170" s="221"/>
      <c r="B1170" s="222"/>
      <c r="C1170" s="257" t="s">
        <v>1471</v>
      </c>
      <c r="D1170" s="252"/>
      <c r="E1170" s="252"/>
      <c r="F1170" s="252"/>
      <c r="G1170" s="252"/>
      <c r="H1170" s="224"/>
      <c r="I1170" s="224"/>
      <c r="J1170" s="224"/>
      <c r="K1170" s="224"/>
      <c r="L1170" s="224"/>
      <c r="M1170" s="224"/>
      <c r="N1170" s="223"/>
      <c r="O1170" s="223"/>
      <c r="P1170" s="223"/>
      <c r="Q1170" s="223"/>
      <c r="R1170" s="224"/>
      <c r="S1170" s="224"/>
      <c r="T1170" s="224"/>
      <c r="U1170" s="224"/>
      <c r="V1170" s="224"/>
      <c r="W1170" s="224"/>
      <c r="X1170" s="224"/>
      <c r="Y1170" s="224"/>
      <c r="Z1170" s="214"/>
      <c r="AA1170" s="214"/>
      <c r="AB1170" s="214"/>
      <c r="AC1170" s="214"/>
      <c r="AD1170" s="214"/>
      <c r="AE1170" s="214"/>
      <c r="AF1170" s="214"/>
      <c r="AG1170" s="214" t="s">
        <v>212</v>
      </c>
      <c r="AH1170" s="214"/>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outlineLevel="3" x14ac:dyDescent="0.2">
      <c r="A1171" s="221"/>
      <c r="B1171" s="222"/>
      <c r="C1171" s="257" t="s">
        <v>1472</v>
      </c>
      <c r="D1171" s="252"/>
      <c r="E1171" s="252"/>
      <c r="F1171" s="252"/>
      <c r="G1171" s="252"/>
      <c r="H1171" s="224"/>
      <c r="I1171" s="224"/>
      <c r="J1171" s="224"/>
      <c r="K1171" s="224"/>
      <c r="L1171" s="224"/>
      <c r="M1171" s="224"/>
      <c r="N1171" s="223"/>
      <c r="O1171" s="223"/>
      <c r="P1171" s="223"/>
      <c r="Q1171" s="223"/>
      <c r="R1171" s="224"/>
      <c r="S1171" s="224"/>
      <c r="T1171" s="224"/>
      <c r="U1171" s="224"/>
      <c r="V1171" s="224"/>
      <c r="W1171" s="224"/>
      <c r="X1171" s="224"/>
      <c r="Y1171" s="224"/>
      <c r="Z1171" s="214"/>
      <c r="AA1171" s="214"/>
      <c r="AB1171" s="214"/>
      <c r="AC1171" s="214"/>
      <c r="AD1171" s="214"/>
      <c r="AE1171" s="214"/>
      <c r="AF1171" s="214"/>
      <c r="AG1171" s="214" t="s">
        <v>212</v>
      </c>
      <c r="AH1171" s="214"/>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outlineLevel="3" x14ac:dyDescent="0.2">
      <c r="A1172" s="221"/>
      <c r="B1172" s="222"/>
      <c r="C1172" s="257" t="s">
        <v>1473</v>
      </c>
      <c r="D1172" s="252"/>
      <c r="E1172" s="252"/>
      <c r="F1172" s="252"/>
      <c r="G1172" s="252"/>
      <c r="H1172" s="224"/>
      <c r="I1172" s="224"/>
      <c r="J1172" s="224"/>
      <c r="K1172" s="224"/>
      <c r="L1172" s="224"/>
      <c r="M1172" s="224"/>
      <c r="N1172" s="223"/>
      <c r="O1172" s="223"/>
      <c r="P1172" s="223"/>
      <c r="Q1172" s="223"/>
      <c r="R1172" s="224"/>
      <c r="S1172" s="224"/>
      <c r="T1172" s="224"/>
      <c r="U1172" s="224"/>
      <c r="V1172" s="224"/>
      <c r="W1172" s="224"/>
      <c r="X1172" s="224"/>
      <c r="Y1172" s="224"/>
      <c r="Z1172" s="214"/>
      <c r="AA1172" s="214"/>
      <c r="AB1172" s="214"/>
      <c r="AC1172" s="214"/>
      <c r="AD1172" s="214"/>
      <c r="AE1172" s="214"/>
      <c r="AF1172" s="214"/>
      <c r="AG1172" s="214" t="s">
        <v>212</v>
      </c>
      <c r="AH1172" s="214"/>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outlineLevel="3" x14ac:dyDescent="0.2">
      <c r="A1173" s="221"/>
      <c r="B1173" s="222"/>
      <c r="C1173" s="257" t="s">
        <v>1314</v>
      </c>
      <c r="D1173" s="252"/>
      <c r="E1173" s="252"/>
      <c r="F1173" s="252"/>
      <c r="G1173" s="252"/>
      <c r="H1173" s="224"/>
      <c r="I1173" s="224"/>
      <c r="J1173" s="224"/>
      <c r="K1173" s="224"/>
      <c r="L1173" s="224"/>
      <c r="M1173" s="224"/>
      <c r="N1173" s="223"/>
      <c r="O1173" s="223"/>
      <c r="P1173" s="223"/>
      <c r="Q1173" s="223"/>
      <c r="R1173" s="224"/>
      <c r="S1173" s="224"/>
      <c r="T1173" s="224"/>
      <c r="U1173" s="224"/>
      <c r="V1173" s="224"/>
      <c r="W1173" s="224"/>
      <c r="X1173" s="224"/>
      <c r="Y1173" s="224"/>
      <c r="Z1173" s="214"/>
      <c r="AA1173" s="214"/>
      <c r="AB1173" s="214"/>
      <c r="AC1173" s="214"/>
      <c r="AD1173" s="214"/>
      <c r="AE1173" s="214"/>
      <c r="AF1173" s="214"/>
      <c r="AG1173" s="214" t="s">
        <v>212</v>
      </c>
      <c r="AH1173" s="214"/>
      <c r="AI1173" s="214"/>
      <c r="AJ1173" s="214"/>
      <c r="AK1173" s="214"/>
      <c r="AL1173" s="214"/>
      <c r="AM1173" s="214"/>
      <c r="AN1173" s="214"/>
      <c r="AO1173" s="214"/>
      <c r="AP1173" s="214"/>
      <c r="AQ1173" s="214"/>
      <c r="AR1173" s="214"/>
      <c r="AS1173" s="214"/>
      <c r="AT1173" s="214"/>
      <c r="AU1173" s="214"/>
      <c r="AV1173" s="214"/>
      <c r="AW1173" s="214"/>
      <c r="AX1173" s="214"/>
      <c r="AY1173" s="214"/>
      <c r="AZ1173" s="214"/>
      <c r="BA1173" s="214"/>
      <c r="BB1173" s="214"/>
      <c r="BC1173" s="214"/>
      <c r="BD1173" s="214"/>
      <c r="BE1173" s="214"/>
      <c r="BF1173" s="214"/>
      <c r="BG1173" s="214"/>
      <c r="BH1173" s="214"/>
    </row>
    <row r="1174" spans="1:60" outlineLevel="3" x14ac:dyDescent="0.2">
      <c r="A1174" s="221"/>
      <c r="B1174" s="222"/>
      <c r="C1174" s="257" t="s">
        <v>1474</v>
      </c>
      <c r="D1174" s="252"/>
      <c r="E1174" s="252"/>
      <c r="F1174" s="252"/>
      <c r="G1174" s="252"/>
      <c r="H1174" s="224"/>
      <c r="I1174" s="224"/>
      <c r="J1174" s="224"/>
      <c r="K1174" s="224"/>
      <c r="L1174" s="224"/>
      <c r="M1174" s="224"/>
      <c r="N1174" s="223"/>
      <c r="O1174" s="223"/>
      <c r="P1174" s="223"/>
      <c r="Q1174" s="223"/>
      <c r="R1174" s="224"/>
      <c r="S1174" s="224"/>
      <c r="T1174" s="224"/>
      <c r="U1174" s="224"/>
      <c r="V1174" s="224"/>
      <c r="W1174" s="224"/>
      <c r="X1174" s="224"/>
      <c r="Y1174" s="224"/>
      <c r="Z1174" s="214"/>
      <c r="AA1174" s="214"/>
      <c r="AB1174" s="214"/>
      <c r="AC1174" s="214"/>
      <c r="AD1174" s="214"/>
      <c r="AE1174" s="214"/>
      <c r="AF1174" s="214"/>
      <c r="AG1174" s="214" t="s">
        <v>212</v>
      </c>
      <c r="AH1174" s="214"/>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outlineLevel="2" x14ac:dyDescent="0.2">
      <c r="A1175" s="221"/>
      <c r="B1175" s="222"/>
      <c r="C1175" s="266" t="s">
        <v>1475</v>
      </c>
      <c r="D1175" s="262"/>
      <c r="E1175" s="263"/>
      <c r="F1175" s="224"/>
      <c r="G1175" s="224"/>
      <c r="H1175" s="224"/>
      <c r="I1175" s="224"/>
      <c r="J1175" s="224"/>
      <c r="K1175" s="224"/>
      <c r="L1175" s="224"/>
      <c r="M1175" s="224"/>
      <c r="N1175" s="223"/>
      <c r="O1175" s="223"/>
      <c r="P1175" s="223"/>
      <c r="Q1175" s="223"/>
      <c r="R1175" s="224"/>
      <c r="S1175" s="224"/>
      <c r="T1175" s="224"/>
      <c r="U1175" s="224"/>
      <c r="V1175" s="224"/>
      <c r="W1175" s="224"/>
      <c r="X1175" s="224"/>
      <c r="Y1175" s="224"/>
      <c r="Z1175" s="214"/>
      <c r="AA1175" s="214"/>
      <c r="AB1175" s="214"/>
      <c r="AC1175" s="214"/>
      <c r="AD1175" s="214"/>
      <c r="AE1175" s="214"/>
      <c r="AF1175" s="214"/>
      <c r="AG1175" s="214" t="s">
        <v>268</v>
      </c>
      <c r="AH1175" s="214">
        <v>0</v>
      </c>
      <c r="AI1175" s="214"/>
      <c r="AJ1175" s="214"/>
      <c r="AK1175" s="214"/>
      <c r="AL1175" s="214"/>
      <c r="AM1175" s="214"/>
      <c r="AN1175" s="214"/>
      <c r="AO1175" s="214"/>
      <c r="AP1175" s="214"/>
      <c r="AQ1175" s="214"/>
      <c r="AR1175" s="214"/>
      <c r="AS1175" s="214"/>
      <c r="AT1175" s="214"/>
      <c r="AU1175" s="214"/>
      <c r="AV1175" s="214"/>
      <c r="AW1175" s="214"/>
      <c r="AX1175" s="214"/>
      <c r="AY1175" s="214"/>
      <c r="AZ1175" s="214"/>
      <c r="BA1175" s="214"/>
      <c r="BB1175" s="214"/>
      <c r="BC1175" s="214"/>
      <c r="BD1175" s="214"/>
      <c r="BE1175" s="214"/>
      <c r="BF1175" s="214"/>
      <c r="BG1175" s="214"/>
      <c r="BH1175" s="214"/>
    </row>
    <row r="1176" spans="1:60" outlineLevel="3" x14ac:dyDescent="0.2">
      <c r="A1176" s="221"/>
      <c r="B1176" s="222"/>
      <c r="C1176" s="266" t="s">
        <v>672</v>
      </c>
      <c r="D1176" s="262"/>
      <c r="E1176" s="263">
        <v>1</v>
      </c>
      <c r="F1176" s="224"/>
      <c r="G1176" s="224"/>
      <c r="H1176" s="224"/>
      <c r="I1176" s="224"/>
      <c r="J1176" s="224"/>
      <c r="K1176" s="224"/>
      <c r="L1176" s="224"/>
      <c r="M1176" s="224"/>
      <c r="N1176" s="223"/>
      <c r="O1176" s="223"/>
      <c r="P1176" s="223"/>
      <c r="Q1176" s="223"/>
      <c r="R1176" s="224"/>
      <c r="S1176" s="224"/>
      <c r="T1176" s="224"/>
      <c r="U1176" s="224"/>
      <c r="V1176" s="224"/>
      <c r="W1176" s="224"/>
      <c r="X1176" s="224"/>
      <c r="Y1176" s="224"/>
      <c r="Z1176" s="214"/>
      <c r="AA1176" s="214"/>
      <c r="AB1176" s="214"/>
      <c r="AC1176" s="214"/>
      <c r="AD1176" s="214"/>
      <c r="AE1176" s="214"/>
      <c r="AF1176" s="214"/>
      <c r="AG1176" s="214" t="s">
        <v>268</v>
      </c>
      <c r="AH1176" s="214">
        <v>0</v>
      </c>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ht="33.75" outlineLevel="1" x14ac:dyDescent="0.2">
      <c r="A1177" s="236">
        <v>190</v>
      </c>
      <c r="B1177" s="237" t="s">
        <v>1501</v>
      </c>
      <c r="C1177" s="254" t="s">
        <v>1502</v>
      </c>
      <c r="D1177" s="238" t="s">
        <v>354</v>
      </c>
      <c r="E1177" s="239">
        <v>1</v>
      </c>
      <c r="F1177" s="240"/>
      <c r="G1177" s="241">
        <f>ROUND(E1177*F1177,2)</f>
        <v>0</v>
      </c>
      <c r="H1177" s="240"/>
      <c r="I1177" s="241">
        <f>ROUND(E1177*H1177,2)</f>
        <v>0</v>
      </c>
      <c r="J1177" s="240"/>
      <c r="K1177" s="241">
        <f>ROUND(E1177*J1177,2)</f>
        <v>0</v>
      </c>
      <c r="L1177" s="241">
        <v>15</v>
      </c>
      <c r="M1177" s="241">
        <f>G1177*(1+L1177/100)</f>
        <v>0</v>
      </c>
      <c r="N1177" s="239">
        <v>0</v>
      </c>
      <c r="O1177" s="239">
        <f>ROUND(E1177*N1177,2)</f>
        <v>0</v>
      </c>
      <c r="P1177" s="239">
        <v>0</v>
      </c>
      <c r="Q1177" s="239">
        <f>ROUND(E1177*P1177,2)</f>
        <v>0</v>
      </c>
      <c r="R1177" s="241"/>
      <c r="S1177" s="241" t="s">
        <v>253</v>
      </c>
      <c r="T1177" s="242" t="s">
        <v>207</v>
      </c>
      <c r="U1177" s="224">
        <v>0</v>
      </c>
      <c r="V1177" s="224">
        <f>ROUND(E1177*U1177,2)</f>
        <v>0</v>
      </c>
      <c r="W1177" s="224"/>
      <c r="X1177" s="224" t="s">
        <v>263</v>
      </c>
      <c r="Y1177" s="224" t="s">
        <v>209</v>
      </c>
      <c r="Z1177" s="214"/>
      <c r="AA1177" s="214"/>
      <c r="AB1177" s="214"/>
      <c r="AC1177" s="214"/>
      <c r="AD1177" s="214"/>
      <c r="AE1177" s="214"/>
      <c r="AF1177" s="214"/>
      <c r="AG1177" s="214" t="s">
        <v>264</v>
      </c>
      <c r="AH1177" s="214"/>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2" x14ac:dyDescent="0.2">
      <c r="A1178" s="221"/>
      <c r="B1178" s="222"/>
      <c r="C1178" s="255" t="s">
        <v>1469</v>
      </c>
      <c r="D1178" s="243"/>
      <c r="E1178" s="243"/>
      <c r="F1178" s="243"/>
      <c r="G1178" s="243"/>
      <c r="H1178" s="224"/>
      <c r="I1178" s="224"/>
      <c r="J1178" s="224"/>
      <c r="K1178" s="224"/>
      <c r="L1178" s="224"/>
      <c r="M1178" s="224"/>
      <c r="N1178" s="223"/>
      <c r="O1178" s="223"/>
      <c r="P1178" s="223"/>
      <c r="Q1178" s="223"/>
      <c r="R1178" s="224"/>
      <c r="S1178" s="224"/>
      <c r="T1178" s="224"/>
      <c r="U1178" s="224"/>
      <c r="V1178" s="224"/>
      <c r="W1178" s="224"/>
      <c r="X1178" s="224"/>
      <c r="Y1178" s="224"/>
      <c r="Z1178" s="214"/>
      <c r="AA1178" s="214"/>
      <c r="AB1178" s="214"/>
      <c r="AC1178" s="214"/>
      <c r="AD1178" s="214"/>
      <c r="AE1178" s="214"/>
      <c r="AF1178" s="214"/>
      <c r="AG1178" s="214" t="s">
        <v>212</v>
      </c>
      <c r="AH1178" s="214"/>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outlineLevel="3" x14ac:dyDescent="0.2">
      <c r="A1179" s="221"/>
      <c r="B1179" s="222"/>
      <c r="C1179" s="257" t="s">
        <v>1470</v>
      </c>
      <c r="D1179" s="252"/>
      <c r="E1179" s="252"/>
      <c r="F1179" s="252"/>
      <c r="G1179" s="252"/>
      <c r="H1179" s="224"/>
      <c r="I1179" s="224"/>
      <c r="J1179" s="224"/>
      <c r="K1179" s="224"/>
      <c r="L1179" s="224"/>
      <c r="M1179" s="224"/>
      <c r="N1179" s="223"/>
      <c r="O1179" s="223"/>
      <c r="P1179" s="223"/>
      <c r="Q1179" s="223"/>
      <c r="R1179" s="224"/>
      <c r="S1179" s="224"/>
      <c r="T1179" s="224"/>
      <c r="U1179" s="224"/>
      <c r="V1179" s="224"/>
      <c r="W1179" s="224"/>
      <c r="X1179" s="224"/>
      <c r="Y1179" s="224"/>
      <c r="Z1179" s="214"/>
      <c r="AA1179" s="214"/>
      <c r="AB1179" s="214"/>
      <c r="AC1179" s="214"/>
      <c r="AD1179" s="214"/>
      <c r="AE1179" s="214"/>
      <c r="AF1179" s="214"/>
      <c r="AG1179" s="214" t="s">
        <v>212</v>
      </c>
      <c r="AH1179" s="214"/>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3" x14ac:dyDescent="0.2">
      <c r="A1180" s="221"/>
      <c r="B1180" s="222"/>
      <c r="C1180" s="257" t="s">
        <v>1471</v>
      </c>
      <c r="D1180" s="252"/>
      <c r="E1180" s="252"/>
      <c r="F1180" s="252"/>
      <c r="G1180" s="252"/>
      <c r="H1180" s="224"/>
      <c r="I1180" s="224"/>
      <c r="J1180" s="224"/>
      <c r="K1180" s="224"/>
      <c r="L1180" s="224"/>
      <c r="M1180" s="224"/>
      <c r="N1180" s="223"/>
      <c r="O1180" s="223"/>
      <c r="P1180" s="223"/>
      <c r="Q1180" s="223"/>
      <c r="R1180" s="224"/>
      <c r="S1180" s="224"/>
      <c r="T1180" s="224"/>
      <c r="U1180" s="224"/>
      <c r="V1180" s="224"/>
      <c r="W1180" s="224"/>
      <c r="X1180" s="224"/>
      <c r="Y1180" s="224"/>
      <c r="Z1180" s="214"/>
      <c r="AA1180" s="214"/>
      <c r="AB1180" s="214"/>
      <c r="AC1180" s="214"/>
      <c r="AD1180" s="214"/>
      <c r="AE1180" s="214"/>
      <c r="AF1180" s="214"/>
      <c r="AG1180" s="214" t="s">
        <v>212</v>
      </c>
      <c r="AH1180" s="214"/>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3" x14ac:dyDescent="0.2">
      <c r="A1181" s="221"/>
      <c r="B1181" s="222"/>
      <c r="C1181" s="257" t="s">
        <v>1472</v>
      </c>
      <c r="D1181" s="252"/>
      <c r="E1181" s="252"/>
      <c r="F1181" s="252"/>
      <c r="G1181" s="252"/>
      <c r="H1181" s="224"/>
      <c r="I1181" s="224"/>
      <c r="J1181" s="224"/>
      <c r="K1181" s="224"/>
      <c r="L1181" s="224"/>
      <c r="M1181" s="224"/>
      <c r="N1181" s="223"/>
      <c r="O1181" s="223"/>
      <c r="P1181" s="223"/>
      <c r="Q1181" s="223"/>
      <c r="R1181" s="224"/>
      <c r="S1181" s="224"/>
      <c r="T1181" s="224"/>
      <c r="U1181" s="224"/>
      <c r="V1181" s="224"/>
      <c r="W1181" s="224"/>
      <c r="X1181" s="224"/>
      <c r="Y1181" s="224"/>
      <c r="Z1181" s="214"/>
      <c r="AA1181" s="214"/>
      <c r="AB1181" s="214"/>
      <c r="AC1181" s="214"/>
      <c r="AD1181" s="214"/>
      <c r="AE1181" s="214"/>
      <c r="AF1181" s="214"/>
      <c r="AG1181" s="214" t="s">
        <v>212</v>
      </c>
      <c r="AH1181" s="214"/>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3" x14ac:dyDescent="0.2">
      <c r="A1182" s="221"/>
      <c r="B1182" s="222"/>
      <c r="C1182" s="257" t="s">
        <v>1473</v>
      </c>
      <c r="D1182" s="252"/>
      <c r="E1182" s="252"/>
      <c r="F1182" s="252"/>
      <c r="G1182" s="252"/>
      <c r="H1182" s="224"/>
      <c r="I1182" s="224"/>
      <c r="J1182" s="224"/>
      <c r="K1182" s="224"/>
      <c r="L1182" s="224"/>
      <c r="M1182" s="224"/>
      <c r="N1182" s="223"/>
      <c r="O1182" s="223"/>
      <c r="P1182" s="223"/>
      <c r="Q1182" s="223"/>
      <c r="R1182" s="224"/>
      <c r="S1182" s="224"/>
      <c r="T1182" s="224"/>
      <c r="U1182" s="224"/>
      <c r="V1182" s="224"/>
      <c r="W1182" s="224"/>
      <c r="X1182" s="224"/>
      <c r="Y1182" s="224"/>
      <c r="Z1182" s="214"/>
      <c r="AA1182" s="214"/>
      <c r="AB1182" s="214"/>
      <c r="AC1182" s="214"/>
      <c r="AD1182" s="214"/>
      <c r="AE1182" s="214"/>
      <c r="AF1182" s="214"/>
      <c r="AG1182" s="214" t="s">
        <v>212</v>
      </c>
      <c r="AH1182" s="214"/>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outlineLevel="3" x14ac:dyDescent="0.2">
      <c r="A1183" s="221"/>
      <c r="B1183" s="222"/>
      <c r="C1183" s="257" t="s">
        <v>1314</v>
      </c>
      <c r="D1183" s="252"/>
      <c r="E1183" s="252"/>
      <c r="F1183" s="252"/>
      <c r="G1183" s="252"/>
      <c r="H1183" s="224"/>
      <c r="I1183" s="224"/>
      <c r="J1183" s="224"/>
      <c r="K1183" s="224"/>
      <c r="L1183" s="224"/>
      <c r="M1183" s="224"/>
      <c r="N1183" s="223"/>
      <c r="O1183" s="223"/>
      <c r="P1183" s="223"/>
      <c r="Q1183" s="223"/>
      <c r="R1183" s="224"/>
      <c r="S1183" s="224"/>
      <c r="T1183" s="224"/>
      <c r="U1183" s="224"/>
      <c r="V1183" s="224"/>
      <c r="W1183" s="224"/>
      <c r="X1183" s="224"/>
      <c r="Y1183" s="224"/>
      <c r="Z1183" s="214"/>
      <c r="AA1183" s="214"/>
      <c r="AB1183" s="214"/>
      <c r="AC1183" s="214"/>
      <c r="AD1183" s="214"/>
      <c r="AE1183" s="214"/>
      <c r="AF1183" s="214"/>
      <c r="AG1183" s="214" t="s">
        <v>212</v>
      </c>
      <c r="AH1183" s="214"/>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3" x14ac:dyDescent="0.2">
      <c r="A1184" s="221"/>
      <c r="B1184" s="222"/>
      <c r="C1184" s="257" t="s">
        <v>1474</v>
      </c>
      <c r="D1184" s="252"/>
      <c r="E1184" s="252"/>
      <c r="F1184" s="252"/>
      <c r="G1184" s="252"/>
      <c r="H1184" s="224"/>
      <c r="I1184" s="224"/>
      <c r="J1184" s="224"/>
      <c r="K1184" s="224"/>
      <c r="L1184" s="224"/>
      <c r="M1184" s="224"/>
      <c r="N1184" s="223"/>
      <c r="O1184" s="223"/>
      <c r="P1184" s="223"/>
      <c r="Q1184" s="223"/>
      <c r="R1184" s="224"/>
      <c r="S1184" s="224"/>
      <c r="T1184" s="224"/>
      <c r="U1184" s="224"/>
      <c r="V1184" s="224"/>
      <c r="W1184" s="224"/>
      <c r="X1184" s="224"/>
      <c r="Y1184" s="224"/>
      <c r="Z1184" s="214"/>
      <c r="AA1184" s="214"/>
      <c r="AB1184" s="214"/>
      <c r="AC1184" s="214"/>
      <c r="AD1184" s="214"/>
      <c r="AE1184" s="214"/>
      <c r="AF1184" s="214"/>
      <c r="AG1184" s="214" t="s">
        <v>212</v>
      </c>
      <c r="AH1184" s="214"/>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outlineLevel="2" x14ac:dyDescent="0.2">
      <c r="A1185" s="221"/>
      <c r="B1185" s="222"/>
      <c r="C1185" s="266" t="s">
        <v>1475</v>
      </c>
      <c r="D1185" s="262"/>
      <c r="E1185" s="263"/>
      <c r="F1185" s="224"/>
      <c r="G1185" s="224"/>
      <c r="H1185" s="224"/>
      <c r="I1185" s="224"/>
      <c r="J1185" s="224"/>
      <c r="K1185" s="224"/>
      <c r="L1185" s="224"/>
      <c r="M1185" s="224"/>
      <c r="N1185" s="223"/>
      <c r="O1185" s="223"/>
      <c r="P1185" s="223"/>
      <c r="Q1185" s="223"/>
      <c r="R1185" s="224"/>
      <c r="S1185" s="224"/>
      <c r="T1185" s="224"/>
      <c r="U1185" s="224"/>
      <c r="V1185" s="224"/>
      <c r="W1185" s="224"/>
      <c r="X1185" s="224"/>
      <c r="Y1185" s="224"/>
      <c r="Z1185" s="214"/>
      <c r="AA1185" s="214"/>
      <c r="AB1185" s="214"/>
      <c r="AC1185" s="214"/>
      <c r="AD1185" s="214"/>
      <c r="AE1185" s="214"/>
      <c r="AF1185" s="214"/>
      <c r="AG1185" s="214" t="s">
        <v>268</v>
      </c>
      <c r="AH1185" s="214">
        <v>0</v>
      </c>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3" x14ac:dyDescent="0.2">
      <c r="A1186" s="221"/>
      <c r="B1186" s="222"/>
      <c r="C1186" s="266" t="s">
        <v>672</v>
      </c>
      <c r="D1186" s="262"/>
      <c r="E1186" s="263">
        <v>1</v>
      </c>
      <c r="F1186" s="224"/>
      <c r="G1186" s="224"/>
      <c r="H1186" s="224"/>
      <c r="I1186" s="224"/>
      <c r="J1186" s="224"/>
      <c r="K1186" s="224"/>
      <c r="L1186" s="224"/>
      <c r="M1186" s="224"/>
      <c r="N1186" s="223"/>
      <c r="O1186" s="223"/>
      <c r="P1186" s="223"/>
      <c r="Q1186" s="223"/>
      <c r="R1186" s="224"/>
      <c r="S1186" s="224"/>
      <c r="T1186" s="224"/>
      <c r="U1186" s="224"/>
      <c r="V1186" s="224"/>
      <c r="W1186" s="224"/>
      <c r="X1186" s="224"/>
      <c r="Y1186" s="224"/>
      <c r="Z1186" s="214"/>
      <c r="AA1186" s="214"/>
      <c r="AB1186" s="214"/>
      <c r="AC1186" s="214"/>
      <c r="AD1186" s="214"/>
      <c r="AE1186" s="214"/>
      <c r="AF1186" s="214"/>
      <c r="AG1186" s="214" t="s">
        <v>268</v>
      </c>
      <c r="AH1186" s="214">
        <v>0</v>
      </c>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14"/>
      <c r="BB1186" s="214"/>
      <c r="BC1186" s="214"/>
      <c r="BD1186" s="214"/>
      <c r="BE1186" s="214"/>
      <c r="BF1186" s="214"/>
      <c r="BG1186" s="214"/>
      <c r="BH1186" s="214"/>
    </row>
    <row r="1187" spans="1:60" ht="22.5" outlineLevel="1" x14ac:dyDescent="0.2">
      <c r="A1187" s="236">
        <v>191</v>
      </c>
      <c r="B1187" s="237" t="s">
        <v>1503</v>
      </c>
      <c r="C1187" s="254" t="s">
        <v>1504</v>
      </c>
      <c r="D1187" s="238" t="s">
        <v>354</v>
      </c>
      <c r="E1187" s="239">
        <v>1</v>
      </c>
      <c r="F1187" s="240"/>
      <c r="G1187" s="241">
        <f>ROUND(E1187*F1187,2)</f>
        <v>0</v>
      </c>
      <c r="H1187" s="240"/>
      <c r="I1187" s="241">
        <f>ROUND(E1187*H1187,2)</f>
        <v>0</v>
      </c>
      <c r="J1187" s="240"/>
      <c r="K1187" s="241">
        <f>ROUND(E1187*J1187,2)</f>
        <v>0</v>
      </c>
      <c r="L1187" s="241">
        <v>15</v>
      </c>
      <c r="M1187" s="241">
        <f>G1187*(1+L1187/100)</f>
        <v>0</v>
      </c>
      <c r="N1187" s="239">
        <v>0</v>
      </c>
      <c r="O1187" s="239">
        <f>ROUND(E1187*N1187,2)</f>
        <v>0</v>
      </c>
      <c r="P1187" s="239">
        <v>0</v>
      </c>
      <c r="Q1187" s="239">
        <f>ROUND(E1187*P1187,2)</f>
        <v>0</v>
      </c>
      <c r="R1187" s="241"/>
      <c r="S1187" s="241" t="s">
        <v>253</v>
      </c>
      <c r="T1187" s="242" t="s">
        <v>207</v>
      </c>
      <c r="U1187" s="224">
        <v>0</v>
      </c>
      <c r="V1187" s="224">
        <f>ROUND(E1187*U1187,2)</f>
        <v>0</v>
      </c>
      <c r="W1187" s="224"/>
      <c r="X1187" s="224" t="s">
        <v>263</v>
      </c>
      <c r="Y1187" s="224" t="s">
        <v>209</v>
      </c>
      <c r="Z1187" s="214"/>
      <c r="AA1187" s="214"/>
      <c r="AB1187" s="214"/>
      <c r="AC1187" s="214"/>
      <c r="AD1187" s="214"/>
      <c r="AE1187" s="214"/>
      <c r="AF1187" s="214"/>
      <c r="AG1187" s="214" t="s">
        <v>264</v>
      </c>
      <c r="AH1187" s="214"/>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2" x14ac:dyDescent="0.2">
      <c r="A1188" s="221"/>
      <c r="B1188" s="222"/>
      <c r="C1188" s="255" t="s">
        <v>1478</v>
      </c>
      <c r="D1188" s="243"/>
      <c r="E1188" s="243"/>
      <c r="F1188" s="243"/>
      <c r="G1188" s="243"/>
      <c r="H1188" s="224"/>
      <c r="I1188" s="224"/>
      <c r="J1188" s="224"/>
      <c r="K1188" s="224"/>
      <c r="L1188" s="224"/>
      <c r="M1188" s="224"/>
      <c r="N1188" s="223"/>
      <c r="O1188" s="223"/>
      <c r="P1188" s="223"/>
      <c r="Q1188" s="223"/>
      <c r="R1188" s="224"/>
      <c r="S1188" s="224"/>
      <c r="T1188" s="224"/>
      <c r="U1188" s="224"/>
      <c r="V1188" s="224"/>
      <c r="W1188" s="224"/>
      <c r="X1188" s="224"/>
      <c r="Y1188" s="224"/>
      <c r="Z1188" s="214"/>
      <c r="AA1188" s="214"/>
      <c r="AB1188" s="214"/>
      <c r="AC1188" s="214"/>
      <c r="AD1188" s="214"/>
      <c r="AE1188" s="214"/>
      <c r="AF1188" s="214"/>
      <c r="AG1188" s="214" t="s">
        <v>212</v>
      </c>
      <c r="AH1188" s="214"/>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3" x14ac:dyDescent="0.2">
      <c r="A1189" s="221"/>
      <c r="B1189" s="222"/>
      <c r="C1189" s="257" t="s">
        <v>1479</v>
      </c>
      <c r="D1189" s="252"/>
      <c r="E1189" s="252"/>
      <c r="F1189" s="252"/>
      <c r="G1189" s="252"/>
      <c r="H1189" s="224"/>
      <c r="I1189" s="224"/>
      <c r="J1189" s="224"/>
      <c r="K1189" s="224"/>
      <c r="L1189" s="224"/>
      <c r="M1189" s="224"/>
      <c r="N1189" s="223"/>
      <c r="O1189" s="223"/>
      <c r="P1189" s="223"/>
      <c r="Q1189" s="223"/>
      <c r="R1189" s="224"/>
      <c r="S1189" s="224"/>
      <c r="T1189" s="224"/>
      <c r="U1189" s="224"/>
      <c r="V1189" s="224"/>
      <c r="W1189" s="224"/>
      <c r="X1189" s="224"/>
      <c r="Y1189" s="224"/>
      <c r="Z1189" s="214"/>
      <c r="AA1189" s="214"/>
      <c r="AB1189" s="214"/>
      <c r="AC1189" s="214"/>
      <c r="AD1189" s="214"/>
      <c r="AE1189" s="214"/>
      <c r="AF1189" s="214"/>
      <c r="AG1189" s="214" t="s">
        <v>212</v>
      </c>
      <c r="AH1189" s="214"/>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14"/>
      <c r="BB1189" s="214"/>
      <c r="BC1189" s="214"/>
      <c r="BD1189" s="214"/>
      <c r="BE1189" s="214"/>
      <c r="BF1189" s="214"/>
      <c r="BG1189" s="214"/>
      <c r="BH1189" s="214"/>
    </row>
    <row r="1190" spans="1:60" outlineLevel="3" x14ac:dyDescent="0.2">
      <c r="A1190" s="221"/>
      <c r="B1190" s="222"/>
      <c r="C1190" s="257" t="s">
        <v>1480</v>
      </c>
      <c r="D1190" s="252"/>
      <c r="E1190" s="252"/>
      <c r="F1190" s="252"/>
      <c r="G1190" s="252"/>
      <c r="H1190" s="224"/>
      <c r="I1190" s="224"/>
      <c r="J1190" s="224"/>
      <c r="K1190" s="224"/>
      <c r="L1190" s="224"/>
      <c r="M1190" s="224"/>
      <c r="N1190" s="223"/>
      <c r="O1190" s="223"/>
      <c r="P1190" s="223"/>
      <c r="Q1190" s="223"/>
      <c r="R1190" s="224"/>
      <c r="S1190" s="224"/>
      <c r="T1190" s="224"/>
      <c r="U1190" s="224"/>
      <c r="V1190" s="224"/>
      <c r="W1190" s="224"/>
      <c r="X1190" s="224"/>
      <c r="Y1190" s="224"/>
      <c r="Z1190" s="214"/>
      <c r="AA1190" s="214"/>
      <c r="AB1190" s="214"/>
      <c r="AC1190" s="214"/>
      <c r="AD1190" s="214"/>
      <c r="AE1190" s="214"/>
      <c r="AF1190" s="214"/>
      <c r="AG1190" s="214" t="s">
        <v>212</v>
      </c>
      <c r="AH1190" s="214"/>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3" x14ac:dyDescent="0.2">
      <c r="A1191" s="221"/>
      <c r="B1191" s="222"/>
      <c r="C1191" s="257" t="s">
        <v>1481</v>
      </c>
      <c r="D1191" s="252"/>
      <c r="E1191" s="252"/>
      <c r="F1191" s="252"/>
      <c r="G1191" s="252"/>
      <c r="H1191" s="224"/>
      <c r="I1191" s="224"/>
      <c r="J1191" s="224"/>
      <c r="K1191" s="224"/>
      <c r="L1191" s="224"/>
      <c r="M1191" s="224"/>
      <c r="N1191" s="223"/>
      <c r="O1191" s="223"/>
      <c r="P1191" s="223"/>
      <c r="Q1191" s="223"/>
      <c r="R1191" s="224"/>
      <c r="S1191" s="224"/>
      <c r="T1191" s="224"/>
      <c r="U1191" s="224"/>
      <c r="V1191" s="224"/>
      <c r="W1191" s="224"/>
      <c r="X1191" s="224"/>
      <c r="Y1191" s="224"/>
      <c r="Z1191" s="214"/>
      <c r="AA1191" s="214"/>
      <c r="AB1191" s="214"/>
      <c r="AC1191" s="214"/>
      <c r="AD1191" s="214"/>
      <c r="AE1191" s="214"/>
      <c r="AF1191" s="214"/>
      <c r="AG1191" s="214" t="s">
        <v>212</v>
      </c>
      <c r="AH1191" s="214"/>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outlineLevel="3" x14ac:dyDescent="0.2">
      <c r="A1192" s="221"/>
      <c r="B1192" s="222"/>
      <c r="C1192" s="257" t="s">
        <v>1482</v>
      </c>
      <c r="D1192" s="252"/>
      <c r="E1192" s="252"/>
      <c r="F1192" s="252"/>
      <c r="G1192" s="252"/>
      <c r="H1192" s="224"/>
      <c r="I1192" s="224"/>
      <c r="J1192" s="224"/>
      <c r="K1192" s="224"/>
      <c r="L1192" s="224"/>
      <c r="M1192" s="224"/>
      <c r="N1192" s="223"/>
      <c r="O1192" s="223"/>
      <c r="P1192" s="223"/>
      <c r="Q1192" s="223"/>
      <c r="R1192" s="224"/>
      <c r="S1192" s="224"/>
      <c r="T1192" s="224"/>
      <c r="U1192" s="224"/>
      <c r="V1192" s="224"/>
      <c r="W1192" s="224"/>
      <c r="X1192" s="224"/>
      <c r="Y1192" s="224"/>
      <c r="Z1192" s="214"/>
      <c r="AA1192" s="214"/>
      <c r="AB1192" s="214"/>
      <c r="AC1192" s="214"/>
      <c r="AD1192" s="214"/>
      <c r="AE1192" s="214"/>
      <c r="AF1192" s="214"/>
      <c r="AG1192" s="214" t="s">
        <v>212</v>
      </c>
      <c r="AH1192" s="214"/>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14"/>
      <c r="BB1192" s="214"/>
      <c r="BC1192" s="214"/>
      <c r="BD1192" s="214"/>
      <c r="BE1192" s="214"/>
      <c r="BF1192" s="214"/>
      <c r="BG1192" s="214"/>
      <c r="BH1192" s="214"/>
    </row>
    <row r="1193" spans="1:60" outlineLevel="3" x14ac:dyDescent="0.2">
      <c r="A1193" s="221"/>
      <c r="B1193" s="222"/>
      <c r="C1193" s="257" t="s">
        <v>1314</v>
      </c>
      <c r="D1193" s="252"/>
      <c r="E1193" s="252"/>
      <c r="F1193" s="252"/>
      <c r="G1193" s="252"/>
      <c r="H1193" s="224"/>
      <c r="I1193" s="224"/>
      <c r="J1193" s="224"/>
      <c r="K1193" s="224"/>
      <c r="L1193" s="224"/>
      <c r="M1193" s="224"/>
      <c r="N1193" s="223"/>
      <c r="O1193" s="223"/>
      <c r="P1193" s="223"/>
      <c r="Q1193" s="223"/>
      <c r="R1193" s="224"/>
      <c r="S1193" s="224"/>
      <c r="T1193" s="224"/>
      <c r="U1193" s="224"/>
      <c r="V1193" s="224"/>
      <c r="W1193" s="224"/>
      <c r="X1193" s="224"/>
      <c r="Y1193" s="224"/>
      <c r="Z1193" s="214"/>
      <c r="AA1193" s="214"/>
      <c r="AB1193" s="214"/>
      <c r="AC1193" s="214"/>
      <c r="AD1193" s="214"/>
      <c r="AE1193" s="214"/>
      <c r="AF1193" s="214"/>
      <c r="AG1193" s="214" t="s">
        <v>212</v>
      </c>
      <c r="AH1193" s="214"/>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3" x14ac:dyDescent="0.2">
      <c r="A1194" s="221"/>
      <c r="B1194" s="222"/>
      <c r="C1194" s="257" t="s">
        <v>1474</v>
      </c>
      <c r="D1194" s="252"/>
      <c r="E1194" s="252"/>
      <c r="F1194" s="252"/>
      <c r="G1194" s="252"/>
      <c r="H1194" s="224"/>
      <c r="I1194" s="224"/>
      <c r="J1194" s="224"/>
      <c r="K1194" s="224"/>
      <c r="L1194" s="224"/>
      <c r="M1194" s="224"/>
      <c r="N1194" s="223"/>
      <c r="O1194" s="223"/>
      <c r="P1194" s="223"/>
      <c r="Q1194" s="223"/>
      <c r="R1194" s="224"/>
      <c r="S1194" s="224"/>
      <c r="T1194" s="224"/>
      <c r="U1194" s="224"/>
      <c r="V1194" s="224"/>
      <c r="W1194" s="224"/>
      <c r="X1194" s="224"/>
      <c r="Y1194" s="224"/>
      <c r="Z1194" s="214"/>
      <c r="AA1194" s="214"/>
      <c r="AB1194" s="214"/>
      <c r="AC1194" s="214"/>
      <c r="AD1194" s="214"/>
      <c r="AE1194" s="214"/>
      <c r="AF1194" s="214"/>
      <c r="AG1194" s="214" t="s">
        <v>212</v>
      </c>
      <c r="AH1194" s="214"/>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2" x14ac:dyDescent="0.2">
      <c r="A1195" s="221"/>
      <c r="B1195" s="222"/>
      <c r="C1195" s="266" t="s">
        <v>1475</v>
      </c>
      <c r="D1195" s="262"/>
      <c r="E1195" s="263"/>
      <c r="F1195" s="224"/>
      <c r="G1195" s="224"/>
      <c r="H1195" s="224"/>
      <c r="I1195" s="224"/>
      <c r="J1195" s="224"/>
      <c r="K1195" s="224"/>
      <c r="L1195" s="224"/>
      <c r="M1195" s="224"/>
      <c r="N1195" s="223"/>
      <c r="O1195" s="223"/>
      <c r="P1195" s="223"/>
      <c r="Q1195" s="223"/>
      <c r="R1195" s="224"/>
      <c r="S1195" s="224"/>
      <c r="T1195" s="224"/>
      <c r="U1195" s="224"/>
      <c r="V1195" s="224"/>
      <c r="W1195" s="224"/>
      <c r="X1195" s="224"/>
      <c r="Y1195" s="224"/>
      <c r="Z1195" s="214"/>
      <c r="AA1195" s="214"/>
      <c r="AB1195" s="214"/>
      <c r="AC1195" s="214"/>
      <c r="AD1195" s="214"/>
      <c r="AE1195" s="214"/>
      <c r="AF1195" s="214"/>
      <c r="AG1195" s="214" t="s">
        <v>268</v>
      </c>
      <c r="AH1195" s="214">
        <v>0</v>
      </c>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3" x14ac:dyDescent="0.2">
      <c r="A1196" s="221"/>
      <c r="B1196" s="222"/>
      <c r="C1196" s="266" t="s">
        <v>672</v>
      </c>
      <c r="D1196" s="262"/>
      <c r="E1196" s="263">
        <v>1</v>
      </c>
      <c r="F1196" s="224"/>
      <c r="G1196" s="224"/>
      <c r="H1196" s="224"/>
      <c r="I1196" s="224"/>
      <c r="J1196" s="224"/>
      <c r="K1196" s="224"/>
      <c r="L1196" s="224"/>
      <c r="M1196" s="224"/>
      <c r="N1196" s="223"/>
      <c r="O1196" s="223"/>
      <c r="P1196" s="223"/>
      <c r="Q1196" s="223"/>
      <c r="R1196" s="224"/>
      <c r="S1196" s="224"/>
      <c r="T1196" s="224"/>
      <c r="U1196" s="224"/>
      <c r="V1196" s="224"/>
      <c r="W1196" s="224"/>
      <c r="X1196" s="224"/>
      <c r="Y1196" s="224"/>
      <c r="Z1196" s="214"/>
      <c r="AA1196" s="214"/>
      <c r="AB1196" s="214"/>
      <c r="AC1196" s="214"/>
      <c r="AD1196" s="214"/>
      <c r="AE1196" s="214"/>
      <c r="AF1196" s="214"/>
      <c r="AG1196" s="214" t="s">
        <v>268</v>
      </c>
      <c r="AH1196" s="214">
        <v>0</v>
      </c>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ht="33.75" outlineLevel="1" x14ac:dyDescent="0.2">
      <c r="A1197" s="236">
        <v>192</v>
      </c>
      <c r="B1197" s="237" t="s">
        <v>1505</v>
      </c>
      <c r="C1197" s="254" t="s">
        <v>1506</v>
      </c>
      <c r="D1197" s="238" t="s">
        <v>354</v>
      </c>
      <c r="E1197" s="239">
        <v>1</v>
      </c>
      <c r="F1197" s="240"/>
      <c r="G1197" s="241">
        <f>ROUND(E1197*F1197,2)</f>
        <v>0</v>
      </c>
      <c r="H1197" s="240"/>
      <c r="I1197" s="241">
        <f>ROUND(E1197*H1197,2)</f>
        <v>0</v>
      </c>
      <c r="J1197" s="240"/>
      <c r="K1197" s="241">
        <f>ROUND(E1197*J1197,2)</f>
        <v>0</v>
      </c>
      <c r="L1197" s="241">
        <v>15</v>
      </c>
      <c r="M1197" s="241">
        <f>G1197*(1+L1197/100)</f>
        <v>0</v>
      </c>
      <c r="N1197" s="239">
        <v>0</v>
      </c>
      <c r="O1197" s="239">
        <f>ROUND(E1197*N1197,2)</f>
        <v>0</v>
      </c>
      <c r="P1197" s="239">
        <v>0</v>
      </c>
      <c r="Q1197" s="239">
        <f>ROUND(E1197*P1197,2)</f>
        <v>0</v>
      </c>
      <c r="R1197" s="241"/>
      <c r="S1197" s="241" t="s">
        <v>253</v>
      </c>
      <c r="T1197" s="242" t="s">
        <v>207</v>
      </c>
      <c r="U1197" s="224">
        <v>0</v>
      </c>
      <c r="V1197" s="224">
        <f>ROUND(E1197*U1197,2)</f>
        <v>0</v>
      </c>
      <c r="W1197" s="224"/>
      <c r="X1197" s="224" t="s">
        <v>263</v>
      </c>
      <c r="Y1197" s="224" t="s">
        <v>209</v>
      </c>
      <c r="Z1197" s="214"/>
      <c r="AA1197" s="214"/>
      <c r="AB1197" s="214"/>
      <c r="AC1197" s="214"/>
      <c r="AD1197" s="214"/>
      <c r="AE1197" s="214"/>
      <c r="AF1197" s="214"/>
      <c r="AG1197" s="214" t="s">
        <v>264</v>
      </c>
      <c r="AH1197" s="214"/>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outlineLevel="2" x14ac:dyDescent="0.2">
      <c r="A1198" s="221"/>
      <c r="B1198" s="222"/>
      <c r="C1198" s="255" t="s">
        <v>1469</v>
      </c>
      <c r="D1198" s="243"/>
      <c r="E1198" s="243"/>
      <c r="F1198" s="243"/>
      <c r="G1198" s="243"/>
      <c r="H1198" s="224"/>
      <c r="I1198" s="224"/>
      <c r="J1198" s="224"/>
      <c r="K1198" s="224"/>
      <c r="L1198" s="224"/>
      <c r="M1198" s="224"/>
      <c r="N1198" s="223"/>
      <c r="O1198" s="223"/>
      <c r="P1198" s="223"/>
      <c r="Q1198" s="223"/>
      <c r="R1198" s="224"/>
      <c r="S1198" s="224"/>
      <c r="T1198" s="224"/>
      <c r="U1198" s="224"/>
      <c r="V1198" s="224"/>
      <c r="W1198" s="224"/>
      <c r="X1198" s="224"/>
      <c r="Y1198" s="224"/>
      <c r="Z1198" s="214"/>
      <c r="AA1198" s="214"/>
      <c r="AB1198" s="214"/>
      <c r="AC1198" s="214"/>
      <c r="AD1198" s="214"/>
      <c r="AE1198" s="214"/>
      <c r="AF1198" s="214"/>
      <c r="AG1198" s="214" t="s">
        <v>212</v>
      </c>
      <c r="AH1198" s="214"/>
      <c r="AI1198" s="214"/>
      <c r="AJ1198" s="214"/>
      <c r="AK1198" s="214"/>
      <c r="AL1198" s="214"/>
      <c r="AM1198" s="214"/>
      <c r="AN1198" s="214"/>
      <c r="AO1198" s="214"/>
      <c r="AP1198" s="214"/>
      <c r="AQ1198" s="214"/>
      <c r="AR1198" s="214"/>
      <c r="AS1198" s="214"/>
      <c r="AT1198" s="214"/>
      <c r="AU1198" s="214"/>
      <c r="AV1198" s="214"/>
      <c r="AW1198" s="214"/>
      <c r="AX1198" s="214"/>
      <c r="AY1198" s="214"/>
      <c r="AZ1198" s="214"/>
      <c r="BA1198" s="214"/>
      <c r="BB1198" s="214"/>
      <c r="BC1198" s="214"/>
      <c r="BD1198" s="214"/>
      <c r="BE1198" s="214"/>
      <c r="BF1198" s="214"/>
      <c r="BG1198" s="214"/>
      <c r="BH1198" s="214"/>
    </row>
    <row r="1199" spans="1:60" outlineLevel="3" x14ac:dyDescent="0.2">
      <c r="A1199" s="221"/>
      <c r="B1199" s="222"/>
      <c r="C1199" s="257" t="s">
        <v>1470</v>
      </c>
      <c r="D1199" s="252"/>
      <c r="E1199" s="252"/>
      <c r="F1199" s="252"/>
      <c r="G1199" s="252"/>
      <c r="H1199" s="224"/>
      <c r="I1199" s="224"/>
      <c r="J1199" s="224"/>
      <c r="K1199" s="224"/>
      <c r="L1199" s="224"/>
      <c r="M1199" s="224"/>
      <c r="N1199" s="223"/>
      <c r="O1199" s="223"/>
      <c r="P1199" s="223"/>
      <c r="Q1199" s="223"/>
      <c r="R1199" s="224"/>
      <c r="S1199" s="224"/>
      <c r="T1199" s="224"/>
      <c r="U1199" s="224"/>
      <c r="V1199" s="224"/>
      <c r="W1199" s="224"/>
      <c r="X1199" s="224"/>
      <c r="Y1199" s="224"/>
      <c r="Z1199" s="214"/>
      <c r="AA1199" s="214"/>
      <c r="AB1199" s="214"/>
      <c r="AC1199" s="214"/>
      <c r="AD1199" s="214"/>
      <c r="AE1199" s="214"/>
      <c r="AF1199" s="214"/>
      <c r="AG1199" s="214" t="s">
        <v>212</v>
      </c>
      <c r="AH1199" s="214"/>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3" x14ac:dyDescent="0.2">
      <c r="A1200" s="221"/>
      <c r="B1200" s="222"/>
      <c r="C1200" s="257" t="s">
        <v>1471</v>
      </c>
      <c r="D1200" s="252"/>
      <c r="E1200" s="252"/>
      <c r="F1200" s="252"/>
      <c r="G1200" s="252"/>
      <c r="H1200" s="224"/>
      <c r="I1200" s="224"/>
      <c r="J1200" s="224"/>
      <c r="K1200" s="224"/>
      <c r="L1200" s="224"/>
      <c r="M1200" s="224"/>
      <c r="N1200" s="223"/>
      <c r="O1200" s="223"/>
      <c r="P1200" s="223"/>
      <c r="Q1200" s="223"/>
      <c r="R1200" s="224"/>
      <c r="S1200" s="224"/>
      <c r="T1200" s="224"/>
      <c r="U1200" s="224"/>
      <c r="V1200" s="224"/>
      <c r="W1200" s="224"/>
      <c r="X1200" s="224"/>
      <c r="Y1200" s="224"/>
      <c r="Z1200" s="214"/>
      <c r="AA1200" s="214"/>
      <c r="AB1200" s="214"/>
      <c r="AC1200" s="214"/>
      <c r="AD1200" s="214"/>
      <c r="AE1200" s="214"/>
      <c r="AF1200" s="214"/>
      <c r="AG1200" s="214" t="s">
        <v>212</v>
      </c>
      <c r="AH1200" s="214"/>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3" x14ac:dyDescent="0.2">
      <c r="A1201" s="221"/>
      <c r="B1201" s="222"/>
      <c r="C1201" s="257" t="s">
        <v>1472</v>
      </c>
      <c r="D1201" s="252"/>
      <c r="E1201" s="252"/>
      <c r="F1201" s="252"/>
      <c r="G1201" s="252"/>
      <c r="H1201" s="224"/>
      <c r="I1201" s="224"/>
      <c r="J1201" s="224"/>
      <c r="K1201" s="224"/>
      <c r="L1201" s="224"/>
      <c r="M1201" s="224"/>
      <c r="N1201" s="223"/>
      <c r="O1201" s="223"/>
      <c r="P1201" s="223"/>
      <c r="Q1201" s="223"/>
      <c r="R1201" s="224"/>
      <c r="S1201" s="224"/>
      <c r="T1201" s="224"/>
      <c r="U1201" s="224"/>
      <c r="V1201" s="224"/>
      <c r="W1201" s="224"/>
      <c r="X1201" s="224"/>
      <c r="Y1201" s="224"/>
      <c r="Z1201" s="214"/>
      <c r="AA1201" s="214"/>
      <c r="AB1201" s="214"/>
      <c r="AC1201" s="214"/>
      <c r="AD1201" s="214"/>
      <c r="AE1201" s="214"/>
      <c r="AF1201" s="214"/>
      <c r="AG1201" s="214" t="s">
        <v>212</v>
      </c>
      <c r="AH1201" s="214"/>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3" x14ac:dyDescent="0.2">
      <c r="A1202" s="221"/>
      <c r="B1202" s="222"/>
      <c r="C1202" s="257" t="s">
        <v>1473</v>
      </c>
      <c r="D1202" s="252"/>
      <c r="E1202" s="252"/>
      <c r="F1202" s="252"/>
      <c r="G1202" s="252"/>
      <c r="H1202" s="224"/>
      <c r="I1202" s="224"/>
      <c r="J1202" s="224"/>
      <c r="K1202" s="224"/>
      <c r="L1202" s="224"/>
      <c r="M1202" s="224"/>
      <c r="N1202" s="223"/>
      <c r="O1202" s="223"/>
      <c r="P1202" s="223"/>
      <c r="Q1202" s="223"/>
      <c r="R1202" s="224"/>
      <c r="S1202" s="224"/>
      <c r="T1202" s="224"/>
      <c r="U1202" s="224"/>
      <c r="V1202" s="224"/>
      <c r="W1202" s="224"/>
      <c r="X1202" s="224"/>
      <c r="Y1202" s="224"/>
      <c r="Z1202" s="214"/>
      <c r="AA1202" s="214"/>
      <c r="AB1202" s="214"/>
      <c r="AC1202" s="214"/>
      <c r="AD1202" s="214"/>
      <c r="AE1202" s="214"/>
      <c r="AF1202" s="214"/>
      <c r="AG1202" s="214" t="s">
        <v>212</v>
      </c>
      <c r="AH1202" s="214"/>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outlineLevel="3" x14ac:dyDescent="0.2">
      <c r="A1203" s="221"/>
      <c r="B1203" s="222"/>
      <c r="C1203" s="257" t="s">
        <v>1314</v>
      </c>
      <c r="D1203" s="252"/>
      <c r="E1203" s="252"/>
      <c r="F1203" s="252"/>
      <c r="G1203" s="252"/>
      <c r="H1203" s="224"/>
      <c r="I1203" s="224"/>
      <c r="J1203" s="224"/>
      <c r="K1203" s="224"/>
      <c r="L1203" s="224"/>
      <c r="M1203" s="224"/>
      <c r="N1203" s="223"/>
      <c r="O1203" s="223"/>
      <c r="P1203" s="223"/>
      <c r="Q1203" s="223"/>
      <c r="R1203" s="224"/>
      <c r="S1203" s="224"/>
      <c r="T1203" s="224"/>
      <c r="U1203" s="224"/>
      <c r="V1203" s="224"/>
      <c r="W1203" s="224"/>
      <c r="X1203" s="224"/>
      <c r="Y1203" s="224"/>
      <c r="Z1203" s="214"/>
      <c r="AA1203" s="214"/>
      <c r="AB1203" s="214"/>
      <c r="AC1203" s="214"/>
      <c r="AD1203" s="214"/>
      <c r="AE1203" s="214"/>
      <c r="AF1203" s="214"/>
      <c r="AG1203" s="214" t="s">
        <v>212</v>
      </c>
      <c r="AH1203" s="214"/>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3" x14ac:dyDescent="0.2">
      <c r="A1204" s="221"/>
      <c r="B1204" s="222"/>
      <c r="C1204" s="257" t="s">
        <v>1474</v>
      </c>
      <c r="D1204" s="252"/>
      <c r="E1204" s="252"/>
      <c r="F1204" s="252"/>
      <c r="G1204" s="252"/>
      <c r="H1204" s="224"/>
      <c r="I1204" s="224"/>
      <c r="J1204" s="224"/>
      <c r="K1204" s="224"/>
      <c r="L1204" s="224"/>
      <c r="M1204" s="224"/>
      <c r="N1204" s="223"/>
      <c r="O1204" s="223"/>
      <c r="P1204" s="223"/>
      <c r="Q1204" s="223"/>
      <c r="R1204" s="224"/>
      <c r="S1204" s="224"/>
      <c r="T1204" s="224"/>
      <c r="U1204" s="224"/>
      <c r="V1204" s="224"/>
      <c r="W1204" s="224"/>
      <c r="X1204" s="224"/>
      <c r="Y1204" s="224"/>
      <c r="Z1204" s="214"/>
      <c r="AA1204" s="214"/>
      <c r="AB1204" s="214"/>
      <c r="AC1204" s="214"/>
      <c r="AD1204" s="214"/>
      <c r="AE1204" s="214"/>
      <c r="AF1204" s="214"/>
      <c r="AG1204" s="214" t="s">
        <v>212</v>
      </c>
      <c r="AH1204" s="214"/>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2" x14ac:dyDescent="0.2">
      <c r="A1205" s="221"/>
      <c r="B1205" s="222"/>
      <c r="C1205" s="266" t="s">
        <v>1475</v>
      </c>
      <c r="D1205" s="262"/>
      <c r="E1205" s="263"/>
      <c r="F1205" s="224"/>
      <c r="G1205" s="224"/>
      <c r="H1205" s="224"/>
      <c r="I1205" s="224"/>
      <c r="J1205" s="224"/>
      <c r="K1205" s="224"/>
      <c r="L1205" s="224"/>
      <c r="M1205" s="224"/>
      <c r="N1205" s="223"/>
      <c r="O1205" s="223"/>
      <c r="P1205" s="223"/>
      <c r="Q1205" s="223"/>
      <c r="R1205" s="224"/>
      <c r="S1205" s="224"/>
      <c r="T1205" s="224"/>
      <c r="U1205" s="224"/>
      <c r="V1205" s="224"/>
      <c r="W1205" s="224"/>
      <c r="X1205" s="224"/>
      <c r="Y1205" s="224"/>
      <c r="Z1205" s="214"/>
      <c r="AA1205" s="214"/>
      <c r="AB1205" s="214"/>
      <c r="AC1205" s="214"/>
      <c r="AD1205" s="214"/>
      <c r="AE1205" s="214"/>
      <c r="AF1205" s="214"/>
      <c r="AG1205" s="214" t="s">
        <v>268</v>
      </c>
      <c r="AH1205" s="214">
        <v>0</v>
      </c>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3" x14ac:dyDescent="0.2">
      <c r="A1206" s="221"/>
      <c r="B1206" s="222"/>
      <c r="C1206" s="266" t="s">
        <v>672</v>
      </c>
      <c r="D1206" s="262"/>
      <c r="E1206" s="263">
        <v>1</v>
      </c>
      <c r="F1206" s="224"/>
      <c r="G1206" s="224"/>
      <c r="H1206" s="224"/>
      <c r="I1206" s="224"/>
      <c r="J1206" s="224"/>
      <c r="K1206" s="224"/>
      <c r="L1206" s="224"/>
      <c r="M1206" s="224"/>
      <c r="N1206" s="223"/>
      <c r="O1206" s="223"/>
      <c r="P1206" s="223"/>
      <c r="Q1206" s="223"/>
      <c r="R1206" s="224"/>
      <c r="S1206" s="224"/>
      <c r="T1206" s="224"/>
      <c r="U1206" s="224"/>
      <c r="V1206" s="224"/>
      <c r="W1206" s="224"/>
      <c r="X1206" s="224"/>
      <c r="Y1206" s="224"/>
      <c r="Z1206" s="214"/>
      <c r="AA1206" s="214"/>
      <c r="AB1206" s="214"/>
      <c r="AC1206" s="214"/>
      <c r="AD1206" s="214"/>
      <c r="AE1206" s="214"/>
      <c r="AF1206" s="214"/>
      <c r="AG1206" s="214" t="s">
        <v>268</v>
      </c>
      <c r="AH1206" s="214">
        <v>0</v>
      </c>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ht="22.5" outlineLevel="1" x14ac:dyDescent="0.2">
      <c r="A1207" s="236">
        <v>193</v>
      </c>
      <c r="B1207" s="237" t="s">
        <v>1507</v>
      </c>
      <c r="C1207" s="254" t="s">
        <v>1508</v>
      </c>
      <c r="D1207" s="238" t="s">
        <v>354</v>
      </c>
      <c r="E1207" s="239">
        <v>1</v>
      </c>
      <c r="F1207" s="240"/>
      <c r="G1207" s="241">
        <f>ROUND(E1207*F1207,2)</f>
        <v>0</v>
      </c>
      <c r="H1207" s="240"/>
      <c r="I1207" s="241">
        <f>ROUND(E1207*H1207,2)</f>
        <v>0</v>
      </c>
      <c r="J1207" s="240"/>
      <c r="K1207" s="241">
        <f>ROUND(E1207*J1207,2)</f>
        <v>0</v>
      </c>
      <c r="L1207" s="241">
        <v>15</v>
      </c>
      <c r="M1207" s="241">
        <f>G1207*(1+L1207/100)</f>
        <v>0</v>
      </c>
      <c r="N1207" s="239">
        <v>0</v>
      </c>
      <c r="O1207" s="239">
        <f>ROUND(E1207*N1207,2)</f>
        <v>0</v>
      </c>
      <c r="P1207" s="239">
        <v>0</v>
      </c>
      <c r="Q1207" s="239">
        <f>ROUND(E1207*P1207,2)</f>
        <v>0</v>
      </c>
      <c r="R1207" s="241"/>
      <c r="S1207" s="241" t="s">
        <v>253</v>
      </c>
      <c r="T1207" s="242" t="s">
        <v>207</v>
      </c>
      <c r="U1207" s="224">
        <v>0</v>
      </c>
      <c r="V1207" s="224">
        <f>ROUND(E1207*U1207,2)</f>
        <v>0</v>
      </c>
      <c r="W1207" s="224"/>
      <c r="X1207" s="224" t="s">
        <v>263</v>
      </c>
      <c r="Y1207" s="224" t="s">
        <v>209</v>
      </c>
      <c r="Z1207" s="214"/>
      <c r="AA1207" s="214"/>
      <c r="AB1207" s="214"/>
      <c r="AC1207" s="214"/>
      <c r="AD1207" s="214"/>
      <c r="AE1207" s="214"/>
      <c r="AF1207" s="214"/>
      <c r="AG1207" s="214" t="s">
        <v>264</v>
      </c>
      <c r="AH1207" s="214"/>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2" x14ac:dyDescent="0.2">
      <c r="A1208" s="221"/>
      <c r="B1208" s="222"/>
      <c r="C1208" s="255" t="s">
        <v>1478</v>
      </c>
      <c r="D1208" s="243"/>
      <c r="E1208" s="243"/>
      <c r="F1208" s="243"/>
      <c r="G1208" s="243"/>
      <c r="H1208" s="224"/>
      <c r="I1208" s="224"/>
      <c r="J1208" s="224"/>
      <c r="K1208" s="224"/>
      <c r="L1208" s="224"/>
      <c r="M1208" s="224"/>
      <c r="N1208" s="223"/>
      <c r="O1208" s="223"/>
      <c r="P1208" s="223"/>
      <c r="Q1208" s="223"/>
      <c r="R1208" s="224"/>
      <c r="S1208" s="224"/>
      <c r="T1208" s="224"/>
      <c r="U1208" s="224"/>
      <c r="V1208" s="224"/>
      <c r="W1208" s="224"/>
      <c r="X1208" s="224"/>
      <c r="Y1208" s="224"/>
      <c r="Z1208" s="214"/>
      <c r="AA1208" s="214"/>
      <c r="AB1208" s="214"/>
      <c r="AC1208" s="214"/>
      <c r="AD1208" s="214"/>
      <c r="AE1208" s="214"/>
      <c r="AF1208" s="214"/>
      <c r="AG1208" s="214" t="s">
        <v>212</v>
      </c>
      <c r="AH1208" s="214"/>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3" x14ac:dyDescent="0.2">
      <c r="A1209" s="221"/>
      <c r="B1209" s="222"/>
      <c r="C1209" s="257" t="s">
        <v>1479</v>
      </c>
      <c r="D1209" s="252"/>
      <c r="E1209" s="252"/>
      <c r="F1209" s="252"/>
      <c r="G1209" s="252"/>
      <c r="H1209" s="224"/>
      <c r="I1209" s="224"/>
      <c r="J1209" s="224"/>
      <c r="K1209" s="224"/>
      <c r="L1209" s="224"/>
      <c r="M1209" s="224"/>
      <c r="N1209" s="223"/>
      <c r="O1209" s="223"/>
      <c r="P1209" s="223"/>
      <c r="Q1209" s="223"/>
      <c r="R1209" s="224"/>
      <c r="S1209" s="224"/>
      <c r="T1209" s="224"/>
      <c r="U1209" s="224"/>
      <c r="V1209" s="224"/>
      <c r="W1209" s="224"/>
      <c r="X1209" s="224"/>
      <c r="Y1209" s="224"/>
      <c r="Z1209" s="214"/>
      <c r="AA1209" s="214"/>
      <c r="AB1209" s="214"/>
      <c r="AC1209" s="214"/>
      <c r="AD1209" s="214"/>
      <c r="AE1209" s="214"/>
      <c r="AF1209" s="214"/>
      <c r="AG1209" s="214" t="s">
        <v>212</v>
      </c>
      <c r="AH1209" s="214"/>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3" x14ac:dyDescent="0.2">
      <c r="A1210" s="221"/>
      <c r="B1210" s="222"/>
      <c r="C1210" s="257" t="s">
        <v>1480</v>
      </c>
      <c r="D1210" s="252"/>
      <c r="E1210" s="252"/>
      <c r="F1210" s="252"/>
      <c r="G1210" s="252"/>
      <c r="H1210" s="224"/>
      <c r="I1210" s="224"/>
      <c r="J1210" s="224"/>
      <c r="K1210" s="224"/>
      <c r="L1210" s="224"/>
      <c r="M1210" s="224"/>
      <c r="N1210" s="223"/>
      <c r="O1210" s="223"/>
      <c r="P1210" s="223"/>
      <c r="Q1210" s="223"/>
      <c r="R1210" s="224"/>
      <c r="S1210" s="224"/>
      <c r="T1210" s="224"/>
      <c r="U1210" s="224"/>
      <c r="V1210" s="224"/>
      <c r="W1210" s="224"/>
      <c r="X1210" s="224"/>
      <c r="Y1210" s="224"/>
      <c r="Z1210" s="214"/>
      <c r="AA1210" s="214"/>
      <c r="AB1210" s="214"/>
      <c r="AC1210" s="214"/>
      <c r="AD1210" s="214"/>
      <c r="AE1210" s="214"/>
      <c r="AF1210" s="214"/>
      <c r="AG1210" s="214" t="s">
        <v>212</v>
      </c>
      <c r="AH1210" s="214"/>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outlineLevel="3" x14ac:dyDescent="0.2">
      <c r="A1211" s="221"/>
      <c r="B1211" s="222"/>
      <c r="C1211" s="257" t="s">
        <v>1481</v>
      </c>
      <c r="D1211" s="252"/>
      <c r="E1211" s="252"/>
      <c r="F1211" s="252"/>
      <c r="G1211" s="252"/>
      <c r="H1211" s="224"/>
      <c r="I1211" s="224"/>
      <c r="J1211" s="224"/>
      <c r="K1211" s="224"/>
      <c r="L1211" s="224"/>
      <c r="M1211" s="224"/>
      <c r="N1211" s="223"/>
      <c r="O1211" s="223"/>
      <c r="P1211" s="223"/>
      <c r="Q1211" s="223"/>
      <c r="R1211" s="224"/>
      <c r="S1211" s="224"/>
      <c r="T1211" s="224"/>
      <c r="U1211" s="224"/>
      <c r="V1211" s="224"/>
      <c r="W1211" s="224"/>
      <c r="X1211" s="224"/>
      <c r="Y1211" s="224"/>
      <c r="Z1211" s="214"/>
      <c r="AA1211" s="214"/>
      <c r="AB1211" s="214"/>
      <c r="AC1211" s="214"/>
      <c r="AD1211" s="214"/>
      <c r="AE1211" s="214"/>
      <c r="AF1211" s="214"/>
      <c r="AG1211" s="214" t="s">
        <v>212</v>
      </c>
      <c r="AH1211" s="214"/>
      <c r="AI1211" s="214"/>
      <c r="AJ1211" s="214"/>
      <c r="AK1211" s="214"/>
      <c r="AL1211" s="214"/>
      <c r="AM1211" s="214"/>
      <c r="AN1211" s="214"/>
      <c r="AO1211" s="214"/>
      <c r="AP1211" s="214"/>
      <c r="AQ1211" s="214"/>
      <c r="AR1211" s="214"/>
      <c r="AS1211" s="214"/>
      <c r="AT1211" s="214"/>
      <c r="AU1211" s="214"/>
      <c r="AV1211" s="214"/>
      <c r="AW1211" s="214"/>
      <c r="AX1211" s="214"/>
      <c r="AY1211" s="214"/>
      <c r="AZ1211" s="214"/>
      <c r="BA1211" s="214"/>
      <c r="BB1211" s="214"/>
      <c r="BC1211" s="214"/>
      <c r="BD1211" s="214"/>
      <c r="BE1211" s="214"/>
      <c r="BF1211" s="214"/>
      <c r="BG1211" s="214"/>
      <c r="BH1211" s="214"/>
    </row>
    <row r="1212" spans="1:60" outlineLevel="3" x14ac:dyDescent="0.2">
      <c r="A1212" s="221"/>
      <c r="B1212" s="222"/>
      <c r="C1212" s="257" t="s">
        <v>1482</v>
      </c>
      <c r="D1212" s="252"/>
      <c r="E1212" s="252"/>
      <c r="F1212" s="252"/>
      <c r="G1212" s="252"/>
      <c r="H1212" s="224"/>
      <c r="I1212" s="224"/>
      <c r="J1212" s="224"/>
      <c r="K1212" s="224"/>
      <c r="L1212" s="224"/>
      <c r="M1212" s="224"/>
      <c r="N1212" s="223"/>
      <c r="O1212" s="223"/>
      <c r="P1212" s="223"/>
      <c r="Q1212" s="223"/>
      <c r="R1212" s="224"/>
      <c r="S1212" s="224"/>
      <c r="T1212" s="224"/>
      <c r="U1212" s="224"/>
      <c r="V1212" s="224"/>
      <c r="W1212" s="224"/>
      <c r="X1212" s="224"/>
      <c r="Y1212" s="224"/>
      <c r="Z1212" s="214"/>
      <c r="AA1212" s="214"/>
      <c r="AB1212" s="214"/>
      <c r="AC1212" s="214"/>
      <c r="AD1212" s="214"/>
      <c r="AE1212" s="214"/>
      <c r="AF1212" s="214"/>
      <c r="AG1212" s="214" t="s">
        <v>212</v>
      </c>
      <c r="AH1212" s="214"/>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outlineLevel="3" x14ac:dyDescent="0.2">
      <c r="A1213" s="221"/>
      <c r="B1213" s="222"/>
      <c r="C1213" s="257" t="s">
        <v>1314</v>
      </c>
      <c r="D1213" s="252"/>
      <c r="E1213" s="252"/>
      <c r="F1213" s="252"/>
      <c r="G1213" s="252"/>
      <c r="H1213" s="224"/>
      <c r="I1213" s="224"/>
      <c r="J1213" s="224"/>
      <c r="K1213" s="224"/>
      <c r="L1213" s="224"/>
      <c r="M1213" s="224"/>
      <c r="N1213" s="223"/>
      <c r="O1213" s="223"/>
      <c r="P1213" s="223"/>
      <c r="Q1213" s="223"/>
      <c r="R1213" s="224"/>
      <c r="S1213" s="224"/>
      <c r="T1213" s="224"/>
      <c r="U1213" s="224"/>
      <c r="V1213" s="224"/>
      <c r="W1213" s="224"/>
      <c r="X1213" s="224"/>
      <c r="Y1213" s="224"/>
      <c r="Z1213" s="214"/>
      <c r="AA1213" s="214"/>
      <c r="AB1213" s="214"/>
      <c r="AC1213" s="214"/>
      <c r="AD1213" s="214"/>
      <c r="AE1213" s="214"/>
      <c r="AF1213" s="214"/>
      <c r="AG1213" s="214" t="s">
        <v>212</v>
      </c>
      <c r="AH1213" s="214"/>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3" x14ac:dyDescent="0.2">
      <c r="A1214" s="221"/>
      <c r="B1214" s="222"/>
      <c r="C1214" s="257" t="s">
        <v>1474</v>
      </c>
      <c r="D1214" s="252"/>
      <c r="E1214" s="252"/>
      <c r="F1214" s="252"/>
      <c r="G1214" s="252"/>
      <c r="H1214" s="224"/>
      <c r="I1214" s="224"/>
      <c r="J1214" s="224"/>
      <c r="K1214" s="224"/>
      <c r="L1214" s="224"/>
      <c r="M1214" s="224"/>
      <c r="N1214" s="223"/>
      <c r="O1214" s="223"/>
      <c r="P1214" s="223"/>
      <c r="Q1214" s="223"/>
      <c r="R1214" s="224"/>
      <c r="S1214" s="224"/>
      <c r="T1214" s="224"/>
      <c r="U1214" s="224"/>
      <c r="V1214" s="224"/>
      <c r="W1214" s="224"/>
      <c r="X1214" s="224"/>
      <c r="Y1214" s="224"/>
      <c r="Z1214" s="214"/>
      <c r="AA1214" s="214"/>
      <c r="AB1214" s="214"/>
      <c r="AC1214" s="214"/>
      <c r="AD1214" s="214"/>
      <c r="AE1214" s="214"/>
      <c r="AF1214" s="214"/>
      <c r="AG1214" s="214" t="s">
        <v>212</v>
      </c>
      <c r="AH1214" s="214"/>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14"/>
      <c r="BB1214" s="214"/>
      <c r="BC1214" s="214"/>
      <c r="BD1214" s="214"/>
      <c r="BE1214" s="214"/>
      <c r="BF1214" s="214"/>
      <c r="BG1214" s="214"/>
      <c r="BH1214" s="214"/>
    </row>
    <row r="1215" spans="1:60" outlineLevel="2" x14ac:dyDescent="0.2">
      <c r="A1215" s="221"/>
      <c r="B1215" s="222"/>
      <c r="C1215" s="266" t="s">
        <v>1475</v>
      </c>
      <c r="D1215" s="262"/>
      <c r="E1215" s="263"/>
      <c r="F1215" s="224"/>
      <c r="G1215" s="224"/>
      <c r="H1215" s="224"/>
      <c r="I1215" s="224"/>
      <c r="J1215" s="224"/>
      <c r="K1215" s="224"/>
      <c r="L1215" s="224"/>
      <c r="M1215" s="224"/>
      <c r="N1215" s="223"/>
      <c r="O1215" s="223"/>
      <c r="P1215" s="223"/>
      <c r="Q1215" s="223"/>
      <c r="R1215" s="224"/>
      <c r="S1215" s="224"/>
      <c r="T1215" s="224"/>
      <c r="U1215" s="224"/>
      <c r="V1215" s="224"/>
      <c r="W1215" s="224"/>
      <c r="X1215" s="224"/>
      <c r="Y1215" s="224"/>
      <c r="Z1215" s="214"/>
      <c r="AA1215" s="214"/>
      <c r="AB1215" s="214"/>
      <c r="AC1215" s="214"/>
      <c r="AD1215" s="214"/>
      <c r="AE1215" s="214"/>
      <c r="AF1215" s="214"/>
      <c r="AG1215" s="214" t="s">
        <v>268</v>
      </c>
      <c r="AH1215" s="214">
        <v>0</v>
      </c>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3" x14ac:dyDescent="0.2">
      <c r="A1216" s="221"/>
      <c r="B1216" s="222"/>
      <c r="C1216" s="266" t="s">
        <v>672</v>
      </c>
      <c r="D1216" s="262"/>
      <c r="E1216" s="263">
        <v>1</v>
      </c>
      <c r="F1216" s="224"/>
      <c r="G1216" s="224"/>
      <c r="H1216" s="224"/>
      <c r="I1216" s="224"/>
      <c r="J1216" s="224"/>
      <c r="K1216" s="224"/>
      <c r="L1216" s="224"/>
      <c r="M1216" s="224"/>
      <c r="N1216" s="223"/>
      <c r="O1216" s="223"/>
      <c r="P1216" s="223"/>
      <c r="Q1216" s="223"/>
      <c r="R1216" s="224"/>
      <c r="S1216" s="224"/>
      <c r="T1216" s="224"/>
      <c r="U1216" s="224"/>
      <c r="V1216" s="224"/>
      <c r="W1216" s="224"/>
      <c r="X1216" s="224"/>
      <c r="Y1216" s="224"/>
      <c r="Z1216" s="214"/>
      <c r="AA1216" s="214"/>
      <c r="AB1216" s="214"/>
      <c r="AC1216" s="214"/>
      <c r="AD1216" s="214"/>
      <c r="AE1216" s="214"/>
      <c r="AF1216" s="214"/>
      <c r="AG1216" s="214" t="s">
        <v>268</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ht="33.75" outlineLevel="1" x14ac:dyDescent="0.2">
      <c r="A1217" s="236">
        <v>194</v>
      </c>
      <c r="B1217" s="237" t="s">
        <v>1509</v>
      </c>
      <c r="C1217" s="254" t="s">
        <v>1510</v>
      </c>
      <c r="D1217" s="238" t="s">
        <v>354</v>
      </c>
      <c r="E1217" s="239">
        <v>1</v>
      </c>
      <c r="F1217" s="240"/>
      <c r="G1217" s="241">
        <f>ROUND(E1217*F1217,2)</f>
        <v>0</v>
      </c>
      <c r="H1217" s="240"/>
      <c r="I1217" s="241">
        <f>ROUND(E1217*H1217,2)</f>
        <v>0</v>
      </c>
      <c r="J1217" s="240"/>
      <c r="K1217" s="241">
        <f>ROUND(E1217*J1217,2)</f>
        <v>0</v>
      </c>
      <c r="L1217" s="241">
        <v>15</v>
      </c>
      <c r="M1217" s="241">
        <f>G1217*(1+L1217/100)</f>
        <v>0</v>
      </c>
      <c r="N1217" s="239">
        <v>0</v>
      </c>
      <c r="O1217" s="239">
        <f>ROUND(E1217*N1217,2)</f>
        <v>0</v>
      </c>
      <c r="P1217" s="239">
        <v>0</v>
      </c>
      <c r="Q1217" s="239">
        <f>ROUND(E1217*P1217,2)</f>
        <v>0</v>
      </c>
      <c r="R1217" s="241"/>
      <c r="S1217" s="241" t="s">
        <v>253</v>
      </c>
      <c r="T1217" s="242" t="s">
        <v>207</v>
      </c>
      <c r="U1217" s="224">
        <v>0</v>
      </c>
      <c r="V1217" s="224">
        <f>ROUND(E1217*U1217,2)</f>
        <v>0</v>
      </c>
      <c r="W1217" s="224"/>
      <c r="X1217" s="224" t="s">
        <v>263</v>
      </c>
      <c r="Y1217" s="224" t="s">
        <v>209</v>
      </c>
      <c r="Z1217" s="214"/>
      <c r="AA1217" s="214"/>
      <c r="AB1217" s="214"/>
      <c r="AC1217" s="214"/>
      <c r="AD1217" s="214"/>
      <c r="AE1217" s="214"/>
      <c r="AF1217" s="214"/>
      <c r="AG1217" s="214" t="s">
        <v>264</v>
      </c>
      <c r="AH1217" s="214"/>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2" x14ac:dyDescent="0.2">
      <c r="A1218" s="221"/>
      <c r="B1218" s="222"/>
      <c r="C1218" s="255" t="s">
        <v>1469</v>
      </c>
      <c r="D1218" s="243"/>
      <c r="E1218" s="243"/>
      <c r="F1218" s="243"/>
      <c r="G1218" s="243"/>
      <c r="H1218" s="224"/>
      <c r="I1218" s="224"/>
      <c r="J1218" s="224"/>
      <c r="K1218" s="224"/>
      <c r="L1218" s="224"/>
      <c r="M1218" s="224"/>
      <c r="N1218" s="223"/>
      <c r="O1218" s="223"/>
      <c r="P1218" s="223"/>
      <c r="Q1218" s="223"/>
      <c r="R1218" s="224"/>
      <c r="S1218" s="224"/>
      <c r="T1218" s="224"/>
      <c r="U1218" s="224"/>
      <c r="V1218" s="224"/>
      <c r="W1218" s="224"/>
      <c r="X1218" s="224"/>
      <c r="Y1218" s="224"/>
      <c r="Z1218" s="214"/>
      <c r="AA1218" s="214"/>
      <c r="AB1218" s="214"/>
      <c r="AC1218" s="214"/>
      <c r="AD1218" s="214"/>
      <c r="AE1218" s="214"/>
      <c r="AF1218" s="214"/>
      <c r="AG1218" s="214" t="s">
        <v>212</v>
      </c>
      <c r="AH1218" s="214"/>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3" x14ac:dyDescent="0.2">
      <c r="A1219" s="221"/>
      <c r="B1219" s="222"/>
      <c r="C1219" s="257" t="s">
        <v>1470</v>
      </c>
      <c r="D1219" s="252"/>
      <c r="E1219" s="252"/>
      <c r="F1219" s="252"/>
      <c r="G1219" s="252"/>
      <c r="H1219" s="224"/>
      <c r="I1219" s="224"/>
      <c r="J1219" s="224"/>
      <c r="K1219" s="224"/>
      <c r="L1219" s="224"/>
      <c r="M1219" s="224"/>
      <c r="N1219" s="223"/>
      <c r="O1219" s="223"/>
      <c r="P1219" s="223"/>
      <c r="Q1219" s="223"/>
      <c r="R1219" s="224"/>
      <c r="S1219" s="224"/>
      <c r="T1219" s="224"/>
      <c r="U1219" s="224"/>
      <c r="V1219" s="224"/>
      <c r="W1219" s="224"/>
      <c r="X1219" s="224"/>
      <c r="Y1219" s="224"/>
      <c r="Z1219" s="214"/>
      <c r="AA1219" s="214"/>
      <c r="AB1219" s="214"/>
      <c r="AC1219" s="214"/>
      <c r="AD1219" s="214"/>
      <c r="AE1219" s="214"/>
      <c r="AF1219" s="214"/>
      <c r="AG1219" s="214" t="s">
        <v>212</v>
      </c>
      <c r="AH1219" s="214"/>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3" x14ac:dyDescent="0.2">
      <c r="A1220" s="221"/>
      <c r="B1220" s="222"/>
      <c r="C1220" s="257" t="s">
        <v>1471</v>
      </c>
      <c r="D1220" s="252"/>
      <c r="E1220" s="252"/>
      <c r="F1220" s="252"/>
      <c r="G1220" s="252"/>
      <c r="H1220" s="224"/>
      <c r="I1220" s="224"/>
      <c r="J1220" s="224"/>
      <c r="K1220" s="224"/>
      <c r="L1220" s="224"/>
      <c r="M1220" s="224"/>
      <c r="N1220" s="223"/>
      <c r="O1220" s="223"/>
      <c r="P1220" s="223"/>
      <c r="Q1220" s="223"/>
      <c r="R1220" s="224"/>
      <c r="S1220" s="224"/>
      <c r="T1220" s="224"/>
      <c r="U1220" s="224"/>
      <c r="V1220" s="224"/>
      <c r="W1220" s="224"/>
      <c r="X1220" s="224"/>
      <c r="Y1220" s="224"/>
      <c r="Z1220" s="214"/>
      <c r="AA1220" s="214"/>
      <c r="AB1220" s="214"/>
      <c r="AC1220" s="214"/>
      <c r="AD1220" s="214"/>
      <c r="AE1220" s="214"/>
      <c r="AF1220" s="214"/>
      <c r="AG1220" s="214" t="s">
        <v>212</v>
      </c>
      <c r="AH1220" s="214"/>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14"/>
      <c r="BB1220" s="214"/>
      <c r="BC1220" s="214"/>
      <c r="BD1220" s="214"/>
      <c r="BE1220" s="214"/>
      <c r="BF1220" s="214"/>
      <c r="BG1220" s="214"/>
      <c r="BH1220" s="214"/>
    </row>
    <row r="1221" spans="1:60" outlineLevel="3" x14ac:dyDescent="0.2">
      <c r="A1221" s="221"/>
      <c r="B1221" s="222"/>
      <c r="C1221" s="257" t="s">
        <v>1472</v>
      </c>
      <c r="D1221" s="252"/>
      <c r="E1221" s="252"/>
      <c r="F1221" s="252"/>
      <c r="G1221" s="252"/>
      <c r="H1221" s="224"/>
      <c r="I1221" s="224"/>
      <c r="J1221" s="224"/>
      <c r="K1221" s="224"/>
      <c r="L1221" s="224"/>
      <c r="M1221" s="224"/>
      <c r="N1221" s="223"/>
      <c r="O1221" s="223"/>
      <c r="P1221" s="223"/>
      <c r="Q1221" s="223"/>
      <c r="R1221" s="224"/>
      <c r="S1221" s="224"/>
      <c r="T1221" s="224"/>
      <c r="U1221" s="224"/>
      <c r="V1221" s="224"/>
      <c r="W1221" s="224"/>
      <c r="X1221" s="224"/>
      <c r="Y1221" s="224"/>
      <c r="Z1221" s="214"/>
      <c r="AA1221" s="214"/>
      <c r="AB1221" s="214"/>
      <c r="AC1221" s="214"/>
      <c r="AD1221" s="214"/>
      <c r="AE1221" s="214"/>
      <c r="AF1221" s="214"/>
      <c r="AG1221" s="214" t="s">
        <v>212</v>
      </c>
      <c r="AH1221" s="214"/>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outlineLevel="3" x14ac:dyDescent="0.2">
      <c r="A1222" s="221"/>
      <c r="B1222" s="222"/>
      <c r="C1222" s="257" t="s">
        <v>1473</v>
      </c>
      <c r="D1222" s="252"/>
      <c r="E1222" s="252"/>
      <c r="F1222" s="252"/>
      <c r="G1222" s="252"/>
      <c r="H1222" s="224"/>
      <c r="I1222" s="224"/>
      <c r="J1222" s="224"/>
      <c r="K1222" s="224"/>
      <c r="L1222" s="224"/>
      <c r="M1222" s="224"/>
      <c r="N1222" s="223"/>
      <c r="O1222" s="223"/>
      <c r="P1222" s="223"/>
      <c r="Q1222" s="223"/>
      <c r="R1222" s="224"/>
      <c r="S1222" s="224"/>
      <c r="T1222" s="224"/>
      <c r="U1222" s="224"/>
      <c r="V1222" s="224"/>
      <c r="W1222" s="224"/>
      <c r="X1222" s="224"/>
      <c r="Y1222" s="224"/>
      <c r="Z1222" s="214"/>
      <c r="AA1222" s="214"/>
      <c r="AB1222" s="214"/>
      <c r="AC1222" s="214"/>
      <c r="AD1222" s="214"/>
      <c r="AE1222" s="214"/>
      <c r="AF1222" s="214"/>
      <c r="AG1222" s="214" t="s">
        <v>212</v>
      </c>
      <c r="AH1222" s="214"/>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3" x14ac:dyDescent="0.2">
      <c r="A1223" s="221"/>
      <c r="B1223" s="222"/>
      <c r="C1223" s="257" t="s">
        <v>1314</v>
      </c>
      <c r="D1223" s="252"/>
      <c r="E1223" s="252"/>
      <c r="F1223" s="252"/>
      <c r="G1223" s="252"/>
      <c r="H1223" s="224"/>
      <c r="I1223" s="224"/>
      <c r="J1223" s="224"/>
      <c r="K1223" s="224"/>
      <c r="L1223" s="224"/>
      <c r="M1223" s="224"/>
      <c r="N1223" s="223"/>
      <c r="O1223" s="223"/>
      <c r="P1223" s="223"/>
      <c r="Q1223" s="223"/>
      <c r="R1223" s="224"/>
      <c r="S1223" s="224"/>
      <c r="T1223" s="224"/>
      <c r="U1223" s="224"/>
      <c r="V1223" s="224"/>
      <c r="W1223" s="224"/>
      <c r="X1223" s="224"/>
      <c r="Y1223" s="224"/>
      <c r="Z1223" s="214"/>
      <c r="AA1223" s="214"/>
      <c r="AB1223" s="214"/>
      <c r="AC1223" s="214"/>
      <c r="AD1223" s="214"/>
      <c r="AE1223" s="214"/>
      <c r="AF1223" s="214"/>
      <c r="AG1223" s="214" t="s">
        <v>212</v>
      </c>
      <c r="AH1223" s="214"/>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3" x14ac:dyDescent="0.2">
      <c r="A1224" s="221"/>
      <c r="B1224" s="222"/>
      <c r="C1224" s="257" t="s">
        <v>1474</v>
      </c>
      <c r="D1224" s="252"/>
      <c r="E1224" s="252"/>
      <c r="F1224" s="252"/>
      <c r="G1224" s="252"/>
      <c r="H1224" s="224"/>
      <c r="I1224" s="224"/>
      <c r="J1224" s="224"/>
      <c r="K1224" s="224"/>
      <c r="L1224" s="224"/>
      <c r="M1224" s="224"/>
      <c r="N1224" s="223"/>
      <c r="O1224" s="223"/>
      <c r="P1224" s="223"/>
      <c r="Q1224" s="223"/>
      <c r="R1224" s="224"/>
      <c r="S1224" s="224"/>
      <c r="T1224" s="224"/>
      <c r="U1224" s="224"/>
      <c r="V1224" s="224"/>
      <c r="W1224" s="224"/>
      <c r="X1224" s="224"/>
      <c r="Y1224" s="224"/>
      <c r="Z1224" s="214"/>
      <c r="AA1224" s="214"/>
      <c r="AB1224" s="214"/>
      <c r="AC1224" s="214"/>
      <c r="AD1224" s="214"/>
      <c r="AE1224" s="214"/>
      <c r="AF1224" s="214"/>
      <c r="AG1224" s="214" t="s">
        <v>212</v>
      </c>
      <c r="AH1224" s="214"/>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2" x14ac:dyDescent="0.2">
      <c r="A1225" s="221"/>
      <c r="B1225" s="222"/>
      <c r="C1225" s="266" t="s">
        <v>1475</v>
      </c>
      <c r="D1225" s="262"/>
      <c r="E1225" s="263"/>
      <c r="F1225" s="224"/>
      <c r="G1225" s="224"/>
      <c r="H1225" s="224"/>
      <c r="I1225" s="224"/>
      <c r="J1225" s="224"/>
      <c r="K1225" s="224"/>
      <c r="L1225" s="224"/>
      <c r="M1225" s="224"/>
      <c r="N1225" s="223"/>
      <c r="O1225" s="223"/>
      <c r="P1225" s="223"/>
      <c r="Q1225" s="223"/>
      <c r="R1225" s="224"/>
      <c r="S1225" s="224"/>
      <c r="T1225" s="224"/>
      <c r="U1225" s="224"/>
      <c r="V1225" s="224"/>
      <c r="W1225" s="224"/>
      <c r="X1225" s="224"/>
      <c r="Y1225" s="224"/>
      <c r="Z1225" s="214"/>
      <c r="AA1225" s="214"/>
      <c r="AB1225" s="214"/>
      <c r="AC1225" s="214"/>
      <c r="AD1225" s="214"/>
      <c r="AE1225" s="214"/>
      <c r="AF1225" s="214"/>
      <c r="AG1225" s="214" t="s">
        <v>268</v>
      </c>
      <c r="AH1225" s="214">
        <v>0</v>
      </c>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3" x14ac:dyDescent="0.2">
      <c r="A1226" s="221"/>
      <c r="B1226" s="222"/>
      <c r="C1226" s="266" t="s">
        <v>672</v>
      </c>
      <c r="D1226" s="262"/>
      <c r="E1226" s="263">
        <v>1</v>
      </c>
      <c r="F1226" s="224"/>
      <c r="G1226" s="224"/>
      <c r="H1226" s="224"/>
      <c r="I1226" s="224"/>
      <c r="J1226" s="224"/>
      <c r="K1226" s="224"/>
      <c r="L1226" s="224"/>
      <c r="M1226" s="224"/>
      <c r="N1226" s="223"/>
      <c r="O1226" s="223"/>
      <c r="P1226" s="223"/>
      <c r="Q1226" s="223"/>
      <c r="R1226" s="224"/>
      <c r="S1226" s="224"/>
      <c r="T1226" s="224"/>
      <c r="U1226" s="224"/>
      <c r="V1226" s="224"/>
      <c r="W1226" s="224"/>
      <c r="X1226" s="224"/>
      <c r="Y1226" s="224"/>
      <c r="Z1226" s="214"/>
      <c r="AA1226" s="214"/>
      <c r="AB1226" s="214"/>
      <c r="AC1226" s="214"/>
      <c r="AD1226" s="214"/>
      <c r="AE1226" s="214"/>
      <c r="AF1226" s="214"/>
      <c r="AG1226" s="214" t="s">
        <v>268</v>
      </c>
      <c r="AH1226" s="214">
        <v>0</v>
      </c>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ht="22.5" outlineLevel="1" x14ac:dyDescent="0.2">
      <c r="A1227" s="236">
        <v>195</v>
      </c>
      <c r="B1227" s="237" t="s">
        <v>1511</v>
      </c>
      <c r="C1227" s="254" t="s">
        <v>1512</v>
      </c>
      <c r="D1227" s="238" t="s">
        <v>354</v>
      </c>
      <c r="E1227" s="239">
        <v>1</v>
      </c>
      <c r="F1227" s="240"/>
      <c r="G1227" s="241">
        <f>ROUND(E1227*F1227,2)</f>
        <v>0</v>
      </c>
      <c r="H1227" s="240"/>
      <c r="I1227" s="241">
        <f>ROUND(E1227*H1227,2)</f>
        <v>0</v>
      </c>
      <c r="J1227" s="240"/>
      <c r="K1227" s="241">
        <f>ROUND(E1227*J1227,2)</f>
        <v>0</v>
      </c>
      <c r="L1227" s="241">
        <v>15</v>
      </c>
      <c r="M1227" s="241">
        <f>G1227*(1+L1227/100)</f>
        <v>0</v>
      </c>
      <c r="N1227" s="239">
        <v>0</v>
      </c>
      <c r="O1227" s="239">
        <f>ROUND(E1227*N1227,2)</f>
        <v>0</v>
      </c>
      <c r="P1227" s="239">
        <v>0</v>
      </c>
      <c r="Q1227" s="239">
        <f>ROUND(E1227*P1227,2)</f>
        <v>0</v>
      </c>
      <c r="R1227" s="241"/>
      <c r="S1227" s="241" t="s">
        <v>253</v>
      </c>
      <c r="T1227" s="242" t="s">
        <v>207</v>
      </c>
      <c r="U1227" s="224">
        <v>0</v>
      </c>
      <c r="V1227" s="224">
        <f>ROUND(E1227*U1227,2)</f>
        <v>0</v>
      </c>
      <c r="W1227" s="224"/>
      <c r="X1227" s="224" t="s">
        <v>263</v>
      </c>
      <c r="Y1227" s="224" t="s">
        <v>209</v>
      </c>
      <c r="Z1227" s="214"/>
      <c r="AA1227" s="214"/>
      <c r="AB1227" s="214"/>
      <c r="AC1227" s="214"/>
      <c r="AD1227" s="214"/>
      <c r="AE1227" s="214"/>
      <c r="AF1227" s="214"/>
      <c r="AG1227" s="214" t="s">
        <v>264</v>
      </c>
      <c r="AH1227" s="214"/>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2" x14ac:dyDescent="0.2">
      <c r="A1228" s="221"/>
      <c r="B1228" s="222"/>
      <c r="C1228" s="255" t="s">
        <v>1513</v>
      </c>
      <c r="D1228" s="243"/>
      <c r="E1228" s="243"/>
      <c r="F1228" s="243"/>
      <c r="G1228" s="243"/>
      <c r="H1228" s="224"/>
      <c r="I1228" s="224"/>
      <c r="J1228" s="224"/>
      <c r="K1228" s="224"/>
      <c r="L1228" s="224"/>
      <c r="M1228" s="224"/>
      <c r="N1228" s="223"/>
      <c r="O1228" s="223"/>
      <c r="P1228" s="223"/>
      <c r="Q1228" s="223"/>
      <c r="R1228" s="224"/>
      <c r="S1228" s="224"/>
      <c r="T1228" s="224"/>
      <c r="U1228" s="224"/>
      <c r="V1228" s="224"/>
      <c r="W1228" s="224"/>
      <c r="X1228" s="224"/>
      <c r="Y1228" s="224"/>
      <c r="Z1228" s="214"/>
      <c r="AA1228" s="214"/>
      <c r="AB1228" s="214"/>
      <c r="AC1228" s="214"/>
      <c r="AD1228" s="214"/>
      <c r="AE1228" s="214"/>
      <c r="AF1228" s="214"/>
      <c r="AG1228" s="214" t="s">
        <v>212</v>
      </c>
      <c r="AH1228" s="214"/>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3" x14ac:dyDescent="0.2">
      <c r="A1229" s="221"/>
      <c r="B1229" s="222"/>
      <c r="C1229" s="257" t="s">
        <v>1469</v>
      </c>
      <c r="D1229" s="252"/>
      <c r="E1229" s="252"/>
      <c r="F1229" s="252"/>
      <c r="G1229" s="252"/>
      <c r="H1229" s="224"/>
      <c r="I1229" s="224"/>
      <c r="J1229" s="224"/>
      <c r="K1229" s="224"/>
      <c r="L1229" s="224"/>
      <c r="M1229" s="224"/>
      <c r="N1229" s="223"/>
      <c r="O1229" s="223"/>
      <c r="P1229" s="223"/>
      <c r="Q1229" s="223"/>
      <c r="R1229" s="224"/>
      <c r="S1229" s="224"/>
      <c r="T1229" s="224"/>
      <c r="U1229" s="224"/>
      <c r="V1229" s="224"/>
      <c r="W1229" s="224"/>
      <c r="X1229" s="224"/>
      <c r="Y1229" s="224"/>
      <c r="Z1229" s="214"/>
      <c r="AA1229" s="214"/>
      <c r="AB1229" s="214"/>
      <c r="AC1229" s="214"/>
      <c r="AD1229" s="214"/>
      <c r="AE1229" s="214"/>
      <c r="AF1229" s="214"/>
      <c r="AG1229" s="214" t="s">
        <v>212</v>
      </c>
      <c r="AH1229" s="214"/>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3" x14ac:dyDescent="0.2">
      <c r="A1230" s="221"/>
      <c r="B1230" s="222"/>
      <c r="C1230" s="257" t="s">
        <v>1470</v>
      </c>
      <c r="D1230" s="252"/>
      <c r="E1230" s="252"/>
      <c r="F1230" s="252"/>
      <c r="G1230" s="252"/>
      <c r="H1230" s="224"/>
      <c r="I1230" s="224"/>
      <c r="J1230" s="224"/>
      <c r="K1230" s="224"/>
      <c r="L1230" s="224"/>
      <c r="M1230" s="224"/>
      <c r="N1230" s="223"/>
      <c r="O1230" s="223"/>
      <c r="P1230" s="223"/>
      <c r="Q1230" s="223"/>
      <c r="R1230" s="224"/>
      <c r="S1230" s="224"/>
      <c r="T1230" s="224"/>
      <c r="U1230" s="224"/>
      <c r="V1230" s="224"/>
      <c r="W1230" s="224"/>
      <c r="X1230" s="224"/>
      <c r="Y1230" s="224"/>
      <c r="Z1230" s="214"/>
      <c r="AA1230" s="214"/>
      <c r="AB1230" s="214"/>
      <c r="AC1230" s="214"/>
      <c r="AD1230" s="214"/>
      <c r="AE1230" s="214"/>
      <c r="AF1230" s="214"/>
      <c r="AG1230" s="214" t="s">
        <v>212</v>
      </c>
      <c r="AH1230" s="214"/>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outlineLevel="3" x14ac:dyDescent="0.2">
      <c r="A1231" s="221"/>
      <c r="B1231" s="222"/>
      <c r="C1231" s="257" t="s">
        <v>1471</v>
      </c>
      <c r="D1231" s="252"/>
      <c r="E1231" s="252"/>
      <c r="F1231" s="252"/>
      <c r="G1231" s="252"/>
      <c r="H1231" s="224"/>
      <c r="I1231" s="224"/>
      <c r="J1231" s="224"/>
      <c r="K1231" s="224"/>
      <c r="L1231" s="224"/>
      <c r="M1231" s="224"/>
      <c r="N1231" s="223"/>
      <c r="O1231" s="223"/>
      <c r="P1231" s="223"/>
      <c r="Q1231" s="223"/>
      <c r="R1231" s="224"/>
      <c r="S1231" s="224"/>
      <c r="T1231" s="224"/>
      <c r="U1231" s="224"/>
      <c r="V1231" s="224"/>
      <c r="W1231" s="224"/>
      <c r="X1231" s="224"/>
      <c r="Y1231" s="224"/>
      <c r="Z1231" s="214"/>
      <c r="AA1231" s="214"/>
      <c r="AB1231" s="214"/>
      <c r="AC1231" s="214"/>
      <c r="AD1231" s="214"/>
      <c r="AE1231" s="214"/>
      <c r="AF1231" s="214"/>
      <c r="AG1231" s="214" t="s">
        <v>212</v>
      </c>
      <c r="AH1231" s="214"/>
      <c r="AI1231" s="214"/>
      <c r="AJ1231" s="214"/>
      <c r="AK1231" s="214"/>
      <c r="AL1231" s="214"/>
      <c r="AM1231" s="214"/>
      <c r="AN1231" s="214"/>
      <c r="AO1231" s="214"/>
      <c r="AP1231" s="214"/>
      <c r="AQ1231" s="214"/>
      <c r="AR1231" s="214"/>
      <c r="AS1231" s="214"/>
      <c r="AT1231" s="214"/>
      <c r="AU1231" s="214"/>
      <c r="AV1231" s="214"/>
      <c r="AW1231" s="214"/>
      <c r="AX1231" s="214"/>
      <c r="AY1231" s="214"/>
      <c r="AZ1231" s="214"/>
      <c r="BA1231" s="214"/>
      <c r="BB1231" s="214"/>
      <c r="BC1231" s="214"/>
      <c r="BD1231" s="214"/>
      <c r="BE1231" s="214"/>
      <c r="BF1231" s="214"/>
      <c r="BG1231" s="214"/>
      <c r="BH1231" s="214"/>
    </row>
    <row r="1232" spans="1:60" outlineLevel="3" x14ac:dyDescent="0.2">
      <c r="A1232" s="221"/>
      <c r="B1232" s="222"/>
      <c r="C1232" s="257" t="s">
        <v>1472</v>
      </c>
      <c r="D1232" s="252"/>
      <c r="E1232" s="252"/>
      <c r="F1232" s="252"/>
      <c r="G1232" s="252"/>
      <c r="H1232" s="224"/>
      <c r="I1232" s="224"/>
      <c r="J1232" s="224"/>
      <c r="K1232" s="224"/>
      <c r="L1232" s="224"/>
      <c r="M1232" s="224"/>
      <c r="N1232" s="223"/>
      <c r="O1232" s="223"/>
      <c r="P1232" s="223"/>
      <c r="Q1232" s="223"/>
      <c r="R1232" s="224"/>
      <c r="S1232" s="224"/>
      <c r="T1232" s="224"/>
      <c r="U1232" s="224"/>
      <c r="V1232" s="224"/>
      <c r="W1232" s="224"/>
      <c r="X1232" s="224"/>
      <c r="Y1232" s="224"/>
      <c r="Z1232" s="214"/>
      <c r="AA1232" s="214"/>
      <c r="AB1232" s="214"/>
      <c r="AC1232" s="214"/>
      <c r="AD1232" s="214"/>
      <c r="AE1232" s="214"/>
      <c r="AF1232" s="214"/>
      <c r="AG1232" s="214" t="s">
        <v>212</v>
      </c>
      <c r="AH1232" s="214"/>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3" x14ac:dyDescent="0.2">
      <c r="A1233" s="221"/>
      <c r="B1233" s="222"/>
      <c r="C1233" s="257" t="s">
        <v>1473</v>
      </c>
      <c r="D1233" s="252"/>
      <c r="E1233" s="252"/>
      <c r="F1233" s="252"/>
      <c r="G1233" s="252"/>
      <c r="H1233" s="224"/>
      <c r="I1233" s="224"/>
      <c r="J1233" s="224"/>
      <c r="K1233" s="224"/>
      <c r="L1233" s="224"/>
      <c r="M1233" s="224"/>
      <c r="N1233" s="223"/>
      <c r="O1233" s="223"/>
      <c r="P1233" s="223"/>
      <c r="Q1233" s="223"/>
      <c r="R1233" s="224"/>
      <c r="S1233" s="224"/>
      <c r="T1233" s="224"/>
      <c r="U1233" s="224"/>
      <c r="V1233" s="224"/>
      <c r="W1233" s="224"/>
      <c r="X1233" s="224"/>
      <c r="Y1233" s="224"/>
      <c r="Z1233" s="214"/>
      <c r="AA1233" s="214"/>
      <c r="AB1233" s="214"/>
      <c r="AC1233" s="214"/>
      <c r="AD1233" s="214"/>
      <c r="AE1233" s="214"/>
      <c r="AF1233" s="214"/>
      <c r="AG1233" s="214" t="s">
        <v>212</v>
      </c>
      <c r="AH1233" s="214"/>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3" x14ac:dyDescent="0.2">
      <c r="A1234" s="221"/>
      <c r="B1234" s="222"/>
      <c r="C1234" s="257" t="s">
        <v>1314</v>
      </c>
      <c r="D1234" s="252"/>
      <c r="E1234" s="252"/>
      <c r="F1234" s="252"/>
      <c r="G1234" s="252"/>
      <c r="H1234" s="224"/>
      <c r="I1234" s="224"/>
      <c r="J1234" s="224"/>
      <c r="K1234" s="224"/>
      <c r="L1234" s="224"/>
      <c r="M1234" s="224"/>
      <c r="N1234" s="223"/>
      <c r="O1234" s="223"/>
      <c r="P1234" s="223"/>
      <c r="Q1234" s="223"/>
      <c r="R1234" s="224"/>
      <c r="S1234" s="224"/>
      <c r="T1234" s="224"/>
      <c r="U1234" s="224"/>
      <c r="V1234" s="224"/>
      <c r="W1234" s="224"/>
      <c r="X1234" s="224"/>
      <c r="Y1234" s="224"/>
      <c r="Z1234" s="214"/>
      <c r="AA1234" s="214"/>
      <c r="AB1234" s="214"/>
      <c r="AC1234" s="214"/>
      <c r="AD1234" s="214"/>
      <c r="AE1234" s="214"/>
      <c r="AF1234" s="214"/>
      <c r="AG1234" s="214" t="s">
        <v>212</v>
      </c>
      <c r="AH1234" s="214"/>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3" x14ac:dyDescent="0.2">
      <c r="A1235" s="221"/>
      <c r="B1235" s="222"/>
      <c r="C1235" s="257" t="s">
        <v>1474</v>
      </c>
      <c r="D1235" s="252"/>
      <c r="E1235" s="252"/>
      <c r="F1235" s="252"/>
      <c r="G1235" s="252"/>
      <c r="H1235" s="224"/>
      <c r="I1235" s="224"/>
      <c r="J1235" s="224"/>
      <c r="K1235" s="224"/>
      <c r="L1235" s="224"/>
      <c r="M1235" s="224"/>
      <c r="N1235" s="223"/>
      <c r="O1235" s="223"/>
      <c r="P1235" s="223"/>
      <c r="Q1235" s="223"/>
      <c r="R1235" s="224"/>
      <c r="S1235" s="224"/>
      <c r="T1235" s="224"/>
      <c r="U1235" s="224"/>
      <c r="V1235" s="224"/>
      <c r="W1235" s="224"/>
      <c r="X1235" s="224"/>
      <c r="Y1235" s="224"/>
      <c r="Z1235" s="214"/>
      <c r="AA1235" s="214"/>
      <c r="AB1235" s="214"/>
      <c r="AC1235" s="214"/>
      <c r="AD1235" s="214"/>
      <c r="AE1235" s="214"/>
      <c r="AF1235" s="214"/>
      <c r="AG1235" s="214" t="s">
        <v>212</v>
      </c>
      <c r="AH1235" s="214"/>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2" x14ac:dyDescent="0.2">
      <c r="A1236" s="221"/>
      <c r="B1236" s="222"/>
      <c r="C1236" s="266" t="s">
        <v>1475</v>
      </c>
      <c r="D1236" s="262"/>
      <c r="E1236" s="263"/>
      <c r="F1236" s="224"/>
      <c r="G1236" s="224"/>
      <c r="H1236" s="224"/>
      <c r="I1236" s="224"/>
      <c r="J1236" s="224"/>
      <c r="K1236" s="224"/>
      <c r="L1236" s="224"/>
      <c r="M1236" s="224"/>
      <c r="N1236" s="223"/>
      <c r="O1236" s="223"/>
      <c r="P1236" s="223"/>
      <c r="Q1236" s="223"/>
      <c r="R1236" s="224"/>
      <c r="S1236" s="224"/>
      <c r="T1236" s="224"/>
      <c r="U1236" s="224"/>
      <c r="V1236" s="224"/>
      <c r="W1236" s="224"/>
      <c r="X1236" s="224"/>
      <c r="Y1236" s="224"/>
      <c r="Z1236" s="214"/>
      <c r="AA1236" s="214"/>
      <c r="AB1236" s="214"/>
      <c r="AC1236" s="214"/>
      <c r="AD1236" s="214"/>
      <c r="AE1236" s="214"/>
      <c r="AF1236" s="214"/>
      <c r="AG1236" s="214" t="s">
        <v>268</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3" x14ac:dyDescent="0.2">
      <c r="A1237" s="221"/>
      <c r="B1237" s="222"/>
      <c r="C1237" s="266" t="s">
        <v>672</v>
      </c>
      <c r="D1237" s="262"/>
      <c r="E1237" s="263">
        <v>1</v>
      </c>
      <c r="F1237" s="224"/>
      <c r="G1237" s="224"/>
      <c r="H1237" s="224"/>
      <c r="I1237" s="224"/>
      <c r="J1237" s="224"/>
      <c r="K1237" s="224"/>
      <c r="L1237" s="224"/>
      <c r="M1237" s="224"/>
      <c r="N1237" s="223"/>
      <c r="O1237" s="223"/>
      <c r="P1237" s="223"/>
      <c r="Q1237" s="223"/>
      <c r="R1237" s="224"/>
      <c r="S1237" s="224"/>
      <c r="T1237" s="224"/>
      <c r="U1237" s="224"/>
      <c r="V1237" s="224"/>
      <c r="W1237" s="224"/>
      <c r="X1237" s="224"/>
      <c r="Y1237" s="224"/>
      <c r="Z1237" s="214"/>
      <c r="AA1237" s="214"/>
      <c r="AB1237" s="214"/>
      <c r="AC1237" s="214"/>
      <c r="AD1237" s="214"/>
      <c r="AE1237" s="214"/>
      <c r="AF1237" s="214"/>
      <c r="AG1237" s="214" t="s">
        <v>268</v>
      </c>
      <c r="AH1237" s="214">
        <v>0</v>
      </c>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ht="22.5" outlineLevel="1" x14ac:dyDescent="0.2">
      <c r="A1238" s="236">
        <v>196</v>
      </c>
      <c r="B1238" s="237" t="s">
        <v>1514</v>
      </c>
      <c r="C1238" s="254" t="s">
        <v>1515</v>
      </c>
      <c r="D1238" s="238" t="s">
        <v>354</v>
      </c>
      <c r="E1238" s="239">
        <v>1</v>
      </c>
      <c r="F1238" s="240"/>
      <c r="G1238" s="241">
        <f>ROUND(E1238*F1238,2)</f>
        <v>0</v>
      </c>
      <c r="H1238" s="240"/>
      <c r="I1238" s="241">
        <f>ROUND(E1238*H1238,2)</f>
        <v>0</v>
      </c>
      <c r="J1238" s="240"/>
      <c r="K1238" s="241">
        <f>ROUND(E1238*J1238,2)</f>
        <v>0</v>
      </c>
      <c r="L1238" s="241">
        <v>15</v>
      </c>
      <c r="M1238" s="241">
        <f>G1238*(1+L1238/100)</f>
        <v>0</v>
      </c>
      <c r="N1238" s="239">
        <v>0</v>
      </c>
      <c r="O1238" s="239">
        <f>ROUND(E1238*N1238,2)</f>
        <v>0</v>
      </c>
      <c r="P1238" s="239">
        <v>0</v>
      </c>
      <c r="Q1238" s="239">
        <f>ROUND(E1238*P1238,2)</f>
        <v>0</v>
      </c>
      <c r="R1238" s="241"/>
      <c r="S1238" s="241" t="s">
        <v>253</v>
      </c>
      <c r="T1238" s="242" t="s">
        <v>207</v>
      </c>
      <c r="U1238" s="224">
        <v>0</v>
      </c>
      <c r="V1238" s="224">
        <f>ROUND(E1238*U1238,2)</f>
        <v>0</v>
      </c>
      <c r="W1238" s="224"/>
      <c r="X1238" s="224" t="s">
        <v>263</v>
      </c>
      <c r="Y1238" s="224" t="s">
        <v>209</v>
      </c>
      <c r="Z1238" s="214"/>
      <c r="AA1238" s="214"/>
      <c r="AB1238" s="214"/>
      <c r="AC1238" s="214"/>
      <c r="AD1238" s="214"/>
      <c r="AE1238" s="214"/>
      <c r="AF1238" s="214"/>
      <c r="AG1238" s="214" t="s">
        <v>264</v>
      </c>
      <c r="AH1238" s="214"/>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2" x14ac:dyDescent="0.2">
      <c r="A1239" s="221"/>
      <c r="B1239" s="222"/>
      <c r="C1239" s="255" t="s">
        <v>1513</v>
      </c>
      <c r="D1239" s="243"/>
      <c r="E1239" s="243"/>
      <c r="F1239" s="243"/>
      <c r="G1239" s="243"/>
      <c r="H1239" s="224"/>
      <c r="I1239" s="224"/>
      <c r="J1239" s="224"/>
      <c r="K1239" s="224"/>
      <c r="L1239" s="224"/>
      <c r="M1239" s="224"/>
      <c r="N1239" s="223"/>
      <c r="O1239" s="223"/>
      <c r="P1239" s="223"/>
      <c r="Q1239" s="223"/>
      <c r="R1239" s="224"/>
      <c r="S1239" s="224"/>
      <c r="T1239" s="224"/>
      <c r="U1239" s="224"/>
      <c r="V1239" s="224"/>
      <c r="W1239" s="224"/>
      <c r="X1239" s="224"/>
      <c r="Y1239" s="224"/>
      <c r="Z1239" s="214"/>
      <c r="AA1239" s="214"/>
      <c r="AB1239" s="214"/>
      <c r="AC1239" s="214"/>
      <c r="AD1239" s="214"/>
      <c r="AE1239" s="214"/>
      <c r="AF1239" s="214"/>
      <c r="AG1239" s="214" t="s">
        <v>212</v>
      </c>
      <c r="AH1239" s="214"/>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outlineLevel="3" x14ac:dyDescent="0.2">
      <c r="A1240" s="221"/>
      <c r="B1240" s="222"/>
      <c r="C1240" s="257" t="s">
        <v>1469</v>
      </c>
      <c r="D1240" s="252"/>
      <c r="E1240" s="252"/>
      <c r="F1240" s="252"/>
      <c r="G1240" s="252"/>
      <c r="H1240" s="224"/>
      <c r="I1240" s="224"/>
      <c r="J1240" s="224"/>
      <c r="K1240" s="224"/>
      <c r="L1240" s="224"/>
      <c r="M1240" s="224"/>
      <c r="N1240" s="223"/>
      <c r="O1240" s="223"/>
      <c r="P1240" s="223"/>
      <c r="Q1240" s="223"/>
      <c r="R1240" s="224"/>
      <c r="S1240" s="224"/>
      <c r="T1240" s="224"/>
      <c r="U1240" s="224"/>
      <c r="V1240" s="224"/>
      <c r="W1240" s="224"/>
      <c r="X1240" s="224"/>
      <c r="Y1240" s="224"/>
      <c r="Z1240" s="214"/>
      <c r="AA1240" s="214"/>
      <c r="AB1240" s="214"/>
      <c r="AC1240" s="214"/>
      <c r="AD1240" s="214"/>
      <c r="AE1240" s="214"/>
      <c r="AF1240" s="214"/>
      <c r="AG1240" s="214" t="s">
        <v>212</v>
      </c>
      <c r="AH1240" s="214"/>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outlineLevel="3" x14ac:dyDescent="0.2">
      <c r="A1241" s="221"/>
      <c r="B1241" s="222"/>
      <c r="C1241" s="257" t="s">
        <v>1470</v>
      </c>
      <c r="D1241" s="252"/>
      <c r="E1241" s="252"/>
      <c r="F1241" s="252"/>
      <c r="G1241" s="252"/>
      <c r="H1241" s="224"/>
      <c r="I1241" s="224"/>
      <c r="J1241" s="224"/>
      <c r="K1241" s="224"/>
      <c r="L1241" s="224"/>
      <c r="M1241" s="224"/>
      <c r="N1241" s="223"/>
      <c r="O1241" s="223"/>
      <c r="P1241" s="223"/>
      <c r="Q1241" s="223"/>
      <c r="R1241" s="224"/>
      <c r="S1241" s="224"/>
      <c r="T1241" s="224"/>
      <c r="U1241" s="224"/>
      <c r="V1241" s="224"/>
      <c r="W1241" s="224"/>
      <c r="X1241" s="224"/>
      <c r="Y1241" s="224"/>
      <c r="Z1241" s="214"/>
      <c r="AA1241" s="214"/>
      <c r="AB1241" s="214"/>
      <c r="AC1241" s="214"/>
      <c r="AD1241" s="214"/>
      <c r="AE1241" s="214"/>
      <c r="AF1241" s="214"/>
      <c r="AG1241" s="214" t="s">
        <v>212</v>
      </c>
      <c r="AH1241" s="214"/>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3" x14ac:dyDescent="0.2">
      <c r="A1242" s="221"/>
      <c r="B1242" s="222"/>
      <c r="C1242" s="257" t="s">
        <v>1471</v>
      </c>
      <c r="D1242" s="252"/>
      <c r="E1242" s="252"/>
      <c r="F1242" s="252"/>
      <c r="G1242" s="252"/>
      <c r="H1242" s="224"/>
      <c r="I1242" s="224"/>
      <c r="J1242" s="224"/>
      <c r="K1242" s="224"/>
      <c r="L1242" s="224"/>
      <c r="M1242" s="224"/>
      <c r="N1242" s="223"/>
      <c r="O1242" s="223"/>
      <c r="P1242" s="223"/>
      <c r="Q1242" s="223"/>
      <c r="R1242" s="224"/>
      <c r="S1242" s="224"/>
      <c r="T1242" s="224"/>
      <c r="U1242" s="224"/>
      <c r="V1242" s="224"/>
      <c r="W1242" s="224"/>
      <c r="X1242" s="224"/>
      <c r="Y1242" s="224"/>
      <c r="Z1242" s="214"/>
      <c r="AA1242" s="214"/>
      <c r="AB1242" s="214"/>
      <c r="AC1242" s="214"/>
      <c r="AD1242" s="214"/>
      <c r="AE1242" s="214"/>
      <c r="AF1242" s="214"/>
      <c r="AG1242" s="214" t="s">
        <v>212</v>
      </c>
      <c r="AH1242" s="214"/>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outlineLevel="3" x14ac:dyDescent="0.2">
      <c r="A1243" s="221"/>
      <c r="B1243" s="222"/>
      <c r="C1243" s="257" t="s">
        <v>1472</v>
      </c>
      <c r="D1243" s="252"/>
      <c r="E1243" s="252"/>
      <c r="F1243" s="252"/>
      <c r="G1243" s="252"/>
      <c r="H1243" s="224"/>
      <c r="I1243" s="224"/>
      <c r="J1243" s="224"/>
      <c r="K1243" s="224"/>
      <c r="L1243" s="224"/>
      <c r="M1243" s="224"/>
      <c r="N1243" s="223"/>
      <c r="O1243" s="223"/>
      <c r="P1243" s="223"/>
      <c r="Q1243" s="223"/>
      <c r="R1243" s="224"/>
      <c r="S1243" s="224"/>
      <c r="T1243" s="224"/>
      <c r="U1243" s="224"/>
      <c r="V1243" s="224"/>
      <c r="W1243" s="224"/>
      <c r="X1243" s="224"/>
      <c r="Y1243" s="224"/>
      <c r="Z1243" s="214"/>
      <c r="AA1243" s="214"/>
      <c r="AB1243" s="214"/>
      <c r="AC1243" s="214"/>
      <c r="AD1243" s="214"/>
      <c r="AE1243" s="214"/>
      <c r="AF1243" s="214"/>
      <c r="AG1243" s="214" t="s">
        <v>212</v>
      </c>
      <c r="AH1243" s="214"/>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outlineLevel="3" x14ac:dyDescent="0.2">
      <c r="A1244" s="221"/>
      <c r="B1244" s="222"/>
      <c r="C1244" s="257" t="s">
        <v>1473</v>
      </c>
      <c r="D1244" s="252"/>
      <c r="E1244" s="252"/>
      <c r="F1244" s="252"/>
      <c r="G1244" s="252"/>
      <c r="H1244" s="224"/>
      <c r="I1244" s="224"/>
      <c r="J1244" s="224"/>
      <c r="K1244" s="224"/>
      <c r="L1244" s="224"/>
      <c r="M1244" s="224"/>
      <c r="N1244" s="223"/>
      <c r="O1244" s="223"/>
      <c r="P1244" s="223"/>
      <c r="Q1244" s="223"/>
      <c r="R1244" s="224"/>
      <c r="S1244" s="224"/>
      <c r="T1244" s="224"/>
      <c r="U1244" s="224"/>
      <c r="V1244" s="224"/>
      <c r="W1244" s="224"/>
      <c r="X1244" s="224"/>
      <c r="Y1244" s="224"/>
      <c r="Z1244" s="214"/>
      <c r="AA1244" s="214"/>
      <c r="AB1244" s="214"/>
      <c r="AC1244" s="214"/>
      <c r="AD1244" s="214"/>
      <c r="AE1244" s="214"/>
      <c r="AF1244" s="214"/>
      <c r="AG1244" s="214" t="s">
        <v>212</v>
      </c>
      <c r="AH1244" s="214"/>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14"/>
      <c r="BB1244" s="214"/>
      <c r="BC1244" s="214"/>
      <c r="BD1244" s="214"/>
      <c r="BE1244" s="214"/>
      <c r="BF1244" s="214"/>
      <c r="BG1244" s="214"/>
      <c r="BH1244" s="214"/>
    </row>
    <row r="1245" spans="1:60" outlineLevel="3" x14ac:dyDescent="0.2">
      <c r="A1245" s="221"/>
      <c r="B1245" s="222"/>
      <c r="C1245" s="257" t="s">
        <v>1314</v>
      </c>
      <c r="D1245" s="252"/>
      <c r="E1245" s="252"/>
      <c r="F1245" s="252"/>
      <c r="G1245" s="252"/>
      <c r="H1245" s="224"/>
      <c r="I1245" s="224"/>
      <c r="J1245" s="224"/>
      <c r="K1245" s="224"/>
      <c r="L1245" s="224"/>
      <c r="M1245" s="224"/>
      <c r="N1245" s="223"/>
      <c r="O1245" s="223"/>
      <c r="P1245" s="223"/>
      <c r="Q1245" s="223"/>
      <c r="R1245" s="224"/>
      <c r="S1245" s="224"/>
      <c r="T1245" s="224"/>
      <c r="U1245" s="224"/>
      <c r="V1245" s="224"/>
      <c r="W1245" s="224"/>
      <c r="X1245" s="224"/>
      <c r="Y1245" s="224"/>
      <c r="Z1245" s="214"/>
      <c r="AA1245" s="214"/>
      <c r="AB1245" s="214"/>
      <c r="AC1245" s="214"/>
      <c r="AD1245" s="214"/>
      <c r="AE1245" s="214"/>
      <c r="AF1245" s="214"/>
      <c r="AG1245" s="214" t="s">
        <v>212</v>
      </c>
      <c r="AH1245" s="214"/>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3" x14ac:dyDescent="0.2">
      <c r="A1246" s="221"/>
      <c r="B1246" s="222"/>
      <c r="C1246" s="257" t="s">
        <v>1474</v>
      </c>
      <c r="D1246" s="252"/>
      <c r="E1246" s="252"/>
      <c r="F1246" s="252"/>
      <c r="G1246" s="252"/>
      <c r="H1246" s="224"/>
      <c r="I1246" s="224"/>
      <c r="J1246" s="224"/>
      <c r="K1246" s="224"/>
      <c r="L1246" s="224"/>
      <c r="M1246" s="224"/>
      <c r="N1246" s="223"/>
      <c r="O1246" s="223"/>
      <c r="P1246" s="223"/>
      <c r="Q1246" s="223"/>
      <c r="R1246" s="224"/>
      <c r="S1246" s="224"/>
      <c r="T1246" s="224"/>
      <c r="U1246" s="224"/>
      <c r="V1246" s="224"/>
      <c r="W1246" s="224"/>
      <c r="X1246" s="224"/>
      <c r="Y1246" s="224"/>
      <c r="Z1246" s="214"/>
      <c r="AA1246" s="214"/>
      <c r="AB1246" s="214"/>
      <c r="AC1246" s="214"/>
      <c r="AD1246" s="214"/>
      <c r="AE1246" s="214"/>
      <c r="AF1246" s="214"/>
      <c r="AG1246" s="214" t="s">
        <v>212</v>
      </c>
      <c r="AH1246" s="214"/>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2" x14ac:dyDescent="0.2">
      <c r="A1247" s="221"/>
      <c r="B1247" s="222"/>
      <c r="C1247" s="266" t="s">
        <v>1475</v>
      </c>
      <c r="D1247" s="262"/>
      <c r="E1247" s="263"/>
      <c r="F1247" s="224"/>
      <c r="G1247" s="224"/>
      <c r="H1247" s="224"/>
      <c r="I1247" s="224"/>
      <c r="J1247" s="224"/>
      <c r="K1247" s="224"/>
      <c r="L1247" s="224"/>
      <c r="M1247" s="224"/>
      <c r="N1247" s="223"/>
      <c r="O1247" s="223"/>
      <c r="P1247" s="223"/>
      <c r="Q1247" s="223"/>
      <c r="R1247" s="224"/>
      <c r="S1247" s="224"/>
      <c r="T1247" s="224"/>
      <c r="U1247" s="224"/>
      <c r="V1247" s="224"/>
      <c r="W1247" s="224"/>
      <c r="X1247" s="224"/>
      <c r="Y1247" s="224"/>
      <c r="Z1247" s="214"/>
      <c r="AA1247" s="214"/>
      <c r="AB1247" s="214"/>
      <c r="AC1247" s="214"/>
      <c r="AD1247" s="214"/>
      <c r="AE1247" s="214"/>
      <c r="AF1247" s="214"/>
      <c r="AG1247" s="214" t="s">
        <v>268</v>
      </c>
      <c r="AH1247" s="214">
        <v>0</v>
      </c>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3" x14ac:dyDescent="0.2">
      <c r="A1248" s="221"/>
      <c r="B1248" s="222"/>
      <c r="C1248" s="266" t="s">
        <v>672</v>
      </c>
      <c r="D1248" s="262"/>
      <c r="E1248" s="263">
        <v>1</v>
      </c>
      <c r="F1248" s="224"/>
      <c r="G1248" s="224"/>
      <c r="H1248" s="224"/>
      <c r="I1248" s="224"/>
      <c r="J1248" s="224"/>
      <c r="K1248" s="224"/>
      <c r="L1248" s="224"/>
      <c r="M1248" s="224"/>
      <c r="N1248" s="223"/>
      <c r="O1248" s="223"/>
      <c r="P1248" s="223"/>
      <c r="Q1248" s="223"/>
      <c r="R1248" s="224"/>
      <c r="S1248" s="224"/>
      <c r="T1248" s="224"/>
      <c r="U1248" s="224"/>
      <c r="V1248" s="224"/>
      <c r="W1248" s="224"/>
      <c r="X1248" s="224"/>
      <c r="Y1248" s="224"/>
      <c r="Z1248" s="214"/>
      <c r="AA1248" s="214"/>
      <c r="AB1248" s="214"/>
      <c r="AC1248" s="214"/>
      <c r="AD1248" s="214"/>
      <c r="AE1248" s="214"/>
      <c r="AF1248" s="214"/>
      <c r="AG1248" s="214" t="s">
        <v>268</v>
      </c>
      <c r="AH1248" s="214">
        <v>0</v>
      </c>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ht="22.5" outlineLevel="1" x14ac:dyDescent="0.2">
      <c r="A1249" s="236">
        <v>197</v>
      </c>
      <c r="B1249" s="237" t="s">
        <v>1516</v>
      </c>
      <c r="C1249" s="254" t="s">
        <v>1517</v>
      </c>
      <c r="D1249" s="238" t="s">
        <v>354</v>
      </c>
      <c r="E1249" s="239">
        <v>1</v>
      </c>
      <c r="F1249" s="240"/>
      <c r="G1249" s="241">
        <f>ROUND(E1249*F1249,2)</f>
        <v>0</v>
      </c>
      <c r="H1249" s="240"/>
      <c r="I1249" s="241">
        <f>ROUND(E1249*H1249,2)</f>
        <v>0</v>
      </c>
      <c r="J1249" s="240"/>
      <c r="K1249" s="241">
        <f>ROUND(E1249*J1249,2)</f>
        <v>0</v>
      </c>
      <c r="L1249" s="241">
        <v>15</v>
      </c>
      <c r="M1249" s="241">
        <f>G1249*(1+L1249/100)</f>
        <v>0</v>
      </c>
      <c r="N1249" s="239">
        <v>0</v>
      </c>
      <c r="O1249" s="239">
        <f>ROUND(E1249*N1249,2)</f>
        <v>0</v>
      </c>
      <c r="P1249" s="239">
        <v>0</v>
      </c>
      <c r="Q1249" s="239">
        <f>ROUND(E1249*P1249,2)</f>
        <v>0</v>
      </c>
      <c r="R1249" s="241"/>
      <c r="S1249" s="241" t="s">
        <v>253</v>
      </c>
      <c r="T1249" s="242" t="s">
        <v>207</v>
      </c>
      <c r="U1249" s="224">
        <v>0</v>
      </c>
      <c r="V1249" s="224">
        <f>ROUND(E1249*U1249,2)</f>
        <v>0</v>
      </c>
      <c r="W1249" s="224"/>
      <c r="X1249" s="224" t="s">
        <v>263</v>
      </c>
      <c r="Y1249" s="224" t="s">
        <v>209</v>
      </c>
      <c r="Z1249" s="214"/>
      <c r="AA1249" s="214"/>
      <c r="AB1249" s="214"/>
      <c r="AC1249" s="214"/>
      <c r="AD1249" s="214"/>
      <c r="AE1249" s="214"/>
      <c r="AF1249" s="214"/>
      <c r="AG1249" s="214" t="s">
        <v>264</v>
      </c>
      <c r="AH1249" s="214"/>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2" x14ac:dyDescent="0.2">
      <c r="A1250" s="221"/>
      <c r="B1250" s="222"/>
      <c r="C1250" s="255" t="s">
        <v>1513</v>
      </c>
      <c r="D1250" s="243"/>
      <c r="E1250" s="243"/>
      <c r="F1250" s="243"/>
      <c r="G1250" s="243"/>
      <c r="H1250" s="224"/>
      <c r="I1250" s="224"/>
      <c r="J1250" s="224"/>
      <c r="K1250" s="224"/>
      <c r="L1250" s="224"/>
      <c r="M1250" s="224"/>
      <c r="N1250" s="223"/>
      <c r="O1250" s="223"/>
      <c r="P1250" s="223"/>
      <c r="Q1250" s="223"/>
      <c r="R1250" s="224"/>
      <c r="S1250" s="224"/>
      <c r="T1250" s="224"/>
      <c r="U1250" s="224"/>
      <c r="V1250" s="224"/>
      <c r="W1250" s="224"/>
      <c r="X1250" s="224"/>
      <c r="Y1250" s="224"/>
      <c r="Z1250" s="214"/>
      <c r="AA1250" s="214"/>
      <c r="AB1250" s="214"/>
      <c r="AC1250" s="214"/>
      <c r="AD1250" s="214"/>
      <c r="AE1250" s="214"/>
      <c r="AF1250" s="214"/>
      <c r="AG1250" s="214" t="s">
        <v>212</v>
      </c>
      <c r="AH1250" s="214"/>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3" x14ac:dyDescent="0.2">
      <c r="A1251" s="221"/>
      <c r="B1251" s="222"/>
      <c r="C1251" s="257" t="s">
        <v>1469</v>
      </c>
      <c r="D1251" s="252"/>
      <c r="E1251" s="252"/>
      <c r="F1251" s="252"/>
      <c r="G1251" s="252"/>
      <c r="H1251" s="224"/>
      <c r="I1251" s="224"/>
      <c r="J1251" s="224"/>
      <c r="K1251" s="224"/>
      <c r="L1251" s="224"/>
      <c r="M1251" s="224"/>
      <c r="N1251" s="223"/>
      <c r="O1251" s="223"/>
      <c r="P1251" s="223"/>
      <c r="Q1251" s="223"/>
      <c r="R1251" s="224"/>
      <c r="S1251" s="224"/>
      <c r="T1251" s="224"/>
      <c r="U1251" s="224"/>
      <c r="V1251" s="224"/>
      <c r="W1251" s="224"/>
      <c r="X1251" s="224"/>
      <c r="Y1251" s="224"/>
      <c r="Z1251" s="214"/>
      <c r="AA1251" s="214"/>
      <c r="AB1251" s="214"/>
      <c r="AC1251" s="214"/>
      <c r="AD1251" s="214"/>
      <c r="AE1251" s="214"/>
      <c r="AF1251" s="214"/>
      <c r="AG1251" s="214" t="s">
        <v>212</v>
      </c>
      <c r="AH1251" s="214"/>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3" x14ac:dyDescent="0.2">
      <c r="A1252" s="221"/>
      <c r="B1252" s="222"/>
      <c r="C1252" s="257" t="s">
        <v>1470</v>
      </c>
      <c r="D1252" s="252"/>
      <c r="E1252" s="252"/>
      <c r="F1252" s="252"/>
      <c r="G1252" s="252"/>
      <c r="H1252" s="224"/>
      <c r="I1252" s="224"/>
      <c r="J1252" s="224"/>
      <c r="K1252" s="224"/>
      <c r="L1252" s="224"/>
      <c r="M1252" s="224"/>
      <c r="N1252" s="223"/>
      <c r="O1252" s="223"/>
      <c r="P1252" s="223"/>
      <c r="Q1252" s="223"/>
      <c r="R1252" s="224"/>
      <c r="S1252" s="224"/>
      <c r="T1252" s="224"/>
      <c r="U1252" s="224"/>
      <c r="V1252" s="224"/>
      <c r="W1252" s="224"/>
      <c r="X1252" s="224"/>
      <c r="Y1252" s="224"/>
      <c r="Z1252" s="214"/>
      <c r="AA1252" s="214"/>
      <c r="AB1252" s="214"/>
      <c r="AC1252" s="214"/>
      <c r="AD1252" s="214"/>
      <c r="AE1252" s="214"/>
      <c r="AF1252" s="214"/>
      <c r="AG1252" s="214" t="s">
        <v>212</v>
      </c>
      <c r="AH1252" s="214"/>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3" x14ac:dyDescent="0.2">
      <c r="A1253" s="221"/>
      <c r="B1253" s="222"/>
      <c r="C1253" s="257" t="s">
        <v>1471</v>
      </c>
      <c r="D1253" s="252"/>
      <c r="E1253" s="252"/>
      <c r="F1253" s="252"/>
      <c r="G1253" s="252"/>
      <c r="H1253" s="224"/>
      <c r="I1253" s="224"/>
      <c r="J1253" s="224"/>
      <c r="K1253" s="224"/>
      <c r="L1253" s="224"/>
      <c r="M1253" s="224"/>
      <c r="N1253" s="223"/>
      <c r="O1253" s="223"/>
      <c r="P1253" s="223"/>
      <c r="Q1253" s="223"/>
      <c r="R1253" s="224"/>
      <c r="S1253" s="224"/>
      <c r="T1253" s="224"/>
      <c r="U1253" s="224"/>
      <c r="V1253" s="224"/>
      <c r="W1253" s="224"/>
      <c r="X1253" s="224"/>
      <c r="Y1253" s="224"/>
      <c r="Z1253" s="214"/>
      <c r="AA1253" s="214"/>
      <c r="AB1253" s="214"/>
      <c r="AC1253" s="214"/>
      <c r="AD1253" s="214"/>
      <c r="AE1253" s="214"/>
      <c r="AF1253" s="214"/>
      <c r="AG1253" s="214" t="s">
        <v>212</v>
      </c>
      <c r="AH1253" s="214"/>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outlineLevel="3" x14ac:dyDescent="0.2">
      <c r="A1254" s="221"/>
      <c r="B1254" s="222"/>
      <c r="C1254" s="257" t="s">
        <v>1472</v>
      </c>
      <c r="D1254" s="252"/>
      <c r="E1254" s="252"/>
      <c r="F1254" s="252"/>
      <c r="G1254" s="252"/>
      <c r="H1254" s="224"/>
      <c r="I1254" s="224"/>
      <c r="J1254" s="224"/>
      <c r="K1254" s="224"/>
      <c r="L1254" s="224"/>
      <c r="M1254" s="224"/>
      <c r="N1254" s="223"/>
      <c r="O1254" s="223"/>
      <c r="P1254" s="223"/>
      <c r="Q1254" s="223"/>
      <c r="R1254" s="224"/>
      <c r="S1254" s="224"/>
      <c r="T1254" s="224"/>
      <c r="U1254" s="224"/>
      <c r="V1254" s="224"/>
      <c r="W1254" s="224"/>
      <c r="X1254" s="224"/>
      <c r="Y1254" s="224"/>
      <c r="Z1254" s="214"/>
      <c r="AA1254" s="214"/>
      <c r="AB1254" s="214"/>
      <c r="AC1254" s="214"/>
      <c r="AD1254" s="214"/>
      <c r="AE1254" s="214"/>
      <c r="AF1254" s="214"/>
      <c r="AG1254" s="214" t="s">
        <v>212</v>
      </c>
      <c r="AH1254" s="214"/>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outlineLevel="3" x14ac:dyDescent="0.2">
      <c r="A1255" s="221"/>
      <c r="B1255" s="222"/>
      <c r="C1255" s="257" t="s">
        <v>1473</v>
      </c>
      <c r="D1255" s="252"/>
      <c r="E1255" s="252"/>
      <c r="F1255" s="252"/>
      <c r="G1255" s="252"/>
      <c r="H1255" s="224"/>
      <c r="I1255" s="224"/>
      <c r="J1255" s="224"/>
      <c r="K1255" s="224"/>
      <c r="L1255" s="224"/>
      <c r="M1255" s="224"/>
      <c r="N1255" s="223"/>
      <c r="O1255" s="223"/>
      <c r="P1255" s="223"/>
      <c r="Q1255" s="223"/>
      <c r="R1255" s="224"/>
      <c r="S1255" s="224"/>
      <c r="T1255" s="224"/>
      <c r="U1255" s="224"/>
      <c r="V1255" s="224"/>
      <c r="W1255" s="224"/>
      <c r="X1255" s="224"/>
      <c r="Y1255" s="224"/>
      <c r="Z1255" s="214"/>
      <c r="AA1255" s="214"/>
      <c r="AB1255" s="214"/>
      <c r="AC1255" s="214"/>
      <c r="AD1255" s="214"/>
      <c r="AE1255" s="214"/>
      <c r="AF1255" s="214"/>
      <c r="AG1255" s="214" t="s">
        <v>212</v>
      </c>
      <c r="AH1255" s="214"/>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outlineLevel="3" x14ac:dyDescent="0.2">
      <c r="A1256" s="221"/>
      <c r="B1256" s="222"/>
      <c r="C1256" s="257" t="s">
        <v>1314</v>
      </c>
      <c r="D1256" s="252"/>
      <c r="E1256" s="252"/>
      <c r="F1256" s="252"/>
      <c r="G1256" s="252"/>
      <c r="H1256" s="224"/>
      <c r="I1256" s="224"/>
      <c r="J1256" s="224"/>
      <c r="K1256" s="224"/>
      <c r="L1256" s="224"/>
      <c r="M1256" s="224"/>
      <c r="N1256" s="223"/>
      <c r="O1256" s="223"/>
      <c r="P1256" s="223"/>
      <c r="Q1256" s="223"/>
      <c r="R1256" s="224"/>
      <c r="S1256" s="224"/>
      <c r="T1256" s="224"/>
      <c r="U1256" s="224"/>
      <c r="V1256" s="224"/>
      <c r="W1256" s="224"/>
      <c r="X1256" s="224"/>
      <c r="Y1256" s="224"/>
      <c r="Z1256" s="214"/>
      <c r="AA1256" s="214"/>
      <c r="AB1256" s="214"/>
      <c r="AC1256" s="214"/>
      <c r="AD1256" s="214"/>
      <c r="AE1256" s="214"/>
      <c r="AF1256" s="214"/>
      <c r="AG1256" s="214" t="s">
        <v>212</v>
      </c>
      <c r="AH1256" s="214"/>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outlineLevel="3" x14ac:dyDescent="0.2">
      <c r="A1257" s="221"/>
      <c r="B1257" s="222"/>
      <c r="C1257" s="257" t="s">
        <v>1474</v>
      </c>
      <c r="D1257" s="252"/>
      <c r="E1257" s="252"/>
      <c r="F1257" s="252"/>
      <c r="G1257" s="252"/>
      <c r="H1257" s="224"/>
      <c r="I1257" s="224"/>
      <c r="J1257" s="224"/>
      <c r="K1257" s="224"/>
      <c r="L1257" s="224"/>
      <c r="M1257" s="224"/>
      <c r="N1257" s="223"/>
      <c r="O1257" s="223"/>
      <c r="P1257" s="223"/>
      <c r="Q1257" s="223"/>
      <c r="R1257" s="224"/>
      <c r="S1257" s="224"/>
      <c r="T1257" s="224"/>
      <c r="U1257" s="224"/>
      <c r="V1257" s="224"/>
      <c r="W1257" s="224"/>
      <c r="X1257" s="224"/>
      <c r="Y1257" s="224"/>
      <c r="Z1257" s="214"/>
      <c r="AA1257" s="214"/>
      <c r="AB1257" s="214"/>
      <c r="AC1257" s="214"/>
      <c r="AD1257" s="214"/>
      <c r="AE1257" s="214"/>
      <c r="AF1257" s="214"/>
      <c r="AG1257" s="214" t="s">
        <v>212</v>
      </c>
      <c r="AH1257" s="214"/>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outlineLevel="2" x14ac:dyDescent="0.2">
      <c r="A1258" s="221"/>
      <c r="B1258" s="222"/>
      <c r="C1258" s="266" t="s">
        <v>1475</v>
      </c>
      <c r="D1258" s="262"/>
      <c r="E1258" s="263"/>
      <c r="F1258" s="224"/>
      <c r="G1258" s="224"/>
      <c r="H1258" s="224"/>
      <c r="I1258" s="224"/>
      <c r="J1258" s="224"/>
      <c r="K1258" s="224"/>
      <c r="L1258" s="224"/>
      <c r="M1258" s="224"/>
      <c r="N1258" s="223"/>
      <c r="O1258" s="223"/>
      <c r="P1258" s="223"/>
      <c r="Q1258" s="223"/>
      <c r="R1258" s="224"/>
      <c r="S1258" s="224"/>
      <c r="T1258" s="224"/>
      <c r="U1258" s="224"/>
      <c r="V1258" s="224"/>
      <c r="W1258" s="224"/>
      <c r="X1258" s="224"/>
      <c r="Y1258" s="224"/>
      <c r="Z1258" s="214"/>
      <c r="AA1258" s="214"/>
      <c r="AB1258" s="214"/>
      <c r="AC1258" s="214"/>
      <c r="AD1258" s="214"/>
      <c r="AE1258" s="214"/>
      <c r="AF1258" s="214"/>
      <c r="AG1258" s="214" t="s">
        <v>268</v>
      </c>
      <c r="AH1258" s="214">
        <v>0</v>
      </c>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outlineLevel="3" x14ac:dyDescent="0.2">
      <c r="A1259" s="221"/>
      <c r="B1259" s="222"/>
      <c r="C1259" s="266" t="s">
        <v>672</v>
      </c>
      <c r="D1259" s="262"/>
      <c r="E1259" s="263">
        <v>1</v>
      </c>
      <c r="F1259" s="224"/>
      <c r="G1259" s="224"/>
      <c r="H1259" s="224"/>
      <c r="I1259" s="224"/>
      <c r="J1259" s="224"/>
      <c r="K1259" s="224"/>
      <c r="L1259" s="224"/>
      <c r="M1259" s="224"/>
      <c r="N1259" s="223"/>
      <c r="O1259" s="223"/>
      <c r="P1259" s="223"/>
      <c r="Q1259" s="223"/>
      <c r="R1259" s="224"/>
      <c r="S1259" s="224"/>
      <c r="T1259" s="224"/>
      <c r="U1259" s="224"/>
      <c r="V1259" s="224"/>
      <c r="W1259" s="224"/>
      <c r="X1259" s="224"/>
      <c r="Y1259" s="224"/>
      <c r="Z1259" s="214"/>
      <c r="AA1259" s="214"/>
      <c r="AB1259" s="214"/>
      <c r="AC1259" s="214"/>
      <c r="AD1259" s="214"/>
      <c r="AE1259" s="214"/>
      <c r="AF1259" s="214"/>
      <c r="AG1259" s="214" t="s">
        <v>268</v>
      </c>
      <c r="AH1259" s="214">
        <v>0</v>
      </c>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ht="22.5" outlineLevel="1" x14ac:dyDescent="0.2">
      <c r="A1260" s="236">
        <v>198</v>
      </c>
      <c r="B1260" s="237" t="s">
        <v>1518</v>
      </c>
      <c r="C1260" s="254" t="s">
        <v>1519</v>
      </c>
      <c r="D1260" s="238" t="s">
        <v>354</v>
      </c>
      <c r="E1260" s="239">
        <v>1</v>
      </c>
      <c r="F1260" s="240"/>
      <c r="G1260" s="241">
        <f>ROUND(E1260*F1260,2)</f>
        <v>0</v>
      </c>
      <c r="H1260" s="240"/>
      <c r="I1260" s="241">
        <f>ROUND(E1260*H1260,2)</f>
        <v>0</v>
      </c>
      <c r="J1260" s="240"/>
      <c r="K1260" s="241">
        <f>ROUND(E1260*J1260,2)</f>
        <v>0</v>
      </c>
      <c r="L1260" s="241">
        <v>15</v>
      </c>
      <c r="M1260" s="241">
        <f>G1260*(1+L1260/100)</f>
        <v>0</v>
      </c>
      <c r="N1260" s="239">
        <v>0</v>
      </c>
      <c r="O1260" s="239">
        <f>ROUND(E1260*N1260,2)</f>
        <v>0</v>
      </c>
      <c r="P1260" s="239">
        <v>0</v>
      </c>
      <c r="Q1260" s="239">
        <f>ROUND(E1260*P1260,2)</f>
        <v>0</v>
      </c>
      <c r="R1260" s="241"/>
      <c r="S1260" s="241" t="s">
        <v>253</v>
      </c>
      <c r="T1260" s="242" t="s">
        <v>207</v>
      </c>
      <c r="U1260" s="224">
        <v>0</v>
      </c>
      <c r="V1260" s="224">
        <f>ROUND(E1260*U1260,2)</f>
        <v>0</v>
      </c>
      <c r="W1260" s="224"/>
      <c r="X1260" s="224" t="s">
        <v>263</v>
      </c>
      <c r="Y1260" s="224" t="s">
        <v>209</v>
      </c>
      <c r="Z1260" s="214"/>
      <c r="AA1260" s="214"/>
      <c r="AB1260" s="214"/>
      <c r="AC1260" s="214"/>
      <c r="AD1260" s="214"/>
      <c r="AE1260" s="214"/>
      <c r="AF1260" s="214"/>
      <c r="AG1260" s="214" t="s">
        <v>264</v>
      </c>
      <c r="AH1260" s="214"/>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outlineLevel="2" x14ac:dyDescent="0.2">
      <c r="A1261" s="221"/>
      <c r="B1261" s="222"/>
      <c r="C1261" s="255" t="s">
        <v>1520</v>
      </c>
      <c r="D1261" s="243"/>
      <c r="E1261" s="243"/>
      <c r="F1261" s="243"/>
      <c r="G1261" s="243"/>
      <c r="H1261" s="224"/>
      <c r="I1261" s="224"/>
      <c r="J1261" s="224"/>
      <c r="K1261" s="224"/>
      <c r="L1261" s="224"/>
      <c r="M1261" s="224"/>
      <c r="N1261" s="223"/>
      <c r="O1261" s="223"/>
      <c r="P1261" s="223"/>
      <c r="Q1261" s="223"/>
      <c r="R1261" s="224"/>
      <c r="S1261" s="224"/>
      <c r="T1261" s="224"/>
      <c r="U1261" s="224"/>
      <c r="V1261" s="224"/>
      <c r="W1261" s="224"/>
      <c r="X1261" s="224"/>
      <c r="Y1261" s="224"/>
      <c r="Z1261" s="214"/>
      <c r="AA1261" s="214"/>
      <c r="AB1261" s="214"/>
      <c r="AC1261" s="214"/>
      <c r="AD1261" s="214"/>
      <c r="AE1261" s="214"/>
      <c r="AF1261" s="214"/>
      <c r="AG1261" s="214" t="s">
        <v>212</v>
      </c>
      <c r="AH1261" s="214"/>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outlineLevel="3" x14ac:dyDescent="0.2">
      <c r="A1262" s="221"/>
      <c r="B1262" s="222"/>
      <c r="C1262" s="257" t="s">
        <v>1521</v>
      </c>
      <c r="D1262" s="252"/>
      <c r="E1262" s="252"/>
      <c r="F1262" s="252"/>
      <c r="G1262" s="252"/>
      <c r="H1262" s="224"/>
      <c r="I1262" s="224"/>
      <c r="J1262" s="224"/>
      <c r="K1262" s="224"/>
      <c r="L1262" s="224"/>
      <c r="M1262" s="224"/>
      <c r="N1262" s="223"/>
      <c r="O1262" s="223"/>
      <c r="P1262" s="223"/>
      <c r="Q1262" s="223"/>
      <c r="R1262" s="224"/>
      <c r="S1262" s="224"/>
      <c r="T1262" s="224"/>
      <c r="U1262" s="224"/>
      <c r="V1262" s="224"/>
      <c r="W1262" s="224"/>
      <c r="X1262" s="224"/>
      <c r="Y1262" s="224"/>
      <c r="Z1262" s="214"/>
      <c r="AA1262" s="214"/>
      <c r="AB1262" s="214"/>
      <c r="AC1262" s="214"/>
      <c r="AD1262" s="214"/>
      <c r="AE1262" s="214"/>
      <c r="AF1262" s="214"/>
      <c r="AG1262" s="214" t="s">
        <v>212</v>
      </c>
      <c r="AH1262" s="214"/>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outlineLevel="3" x14ac:dyDescent="0.2">
      <c r="A1263" s="221"/>
      <c r="B1263" s="222"/>
      <c r="C1263" s="257" t="s">
        <v>1522</v>
      </c>
      <c r="D1263" s="252"/>
      <c r="E1263" s="252"/>
      <c r="F1263" s="252"/>
      <c r="G1263" s="252"/>
      <c r="H1263" s="224"/>
      <c r="I1263" s="224"/>
      <c r="J1263" s="224"/>
      <c r="K1263" s="224"/>
      <c r="L1263" s="224"/>
      <c r="M1263" s="224"/>
      <c r="N1263" s="223"/>
      <c r="O1263" s="223"/>
      <c r="P1263" s="223"/>
      <c r="Q1263" s="223"/>
      <c r="R1263" s="224"/>
      <c r="S1263" s="224"/>
      <c r="T1263" s="224"/>
      <c r="U1263" s="224"/>
      <c r="V1263" s="224"/>
      <c r="W1263" s="224"/>
      <c r="X1263" s="224"/>
      <c r="Y1263" s="224"/>
      <c r="Z1263" s="214"/>
      <c r="AA1263" s="214"/>
      <c r="AB1263" s="214"/>
      <c r="AC1263" s="214"/>
      <c r="AD1263" s="214"/>
      <c r="AE1263" s="214"/>
      <c r="AF1263" s="214"/>
      <c r="AG1263" s="214" t="s">
        <v>212</v>
      </c>
      <c r="AH1263" s="214"/>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3" x14ac:dyDescent="0.2">
      <c r="A1264" s="221"/>
      <c r="B1264" s="222"/>
      <c r="C1264" s="257" t="s">
        <v>1523</v>
      </c>
      <c r="D1264" s="252"/>
      <c r="E1264" s="252"/>
      <c r="F1264" s="252"/>
      <c r="G1264" s="252"/>
      <c r="H1264" s="224"/>
      <c r="I1264" s="224"/>
      <c r="J1264" s="224"/>
      <c r="K1264" s="224"/>
      <c r="L1264" s="224"/>
      <c r="M1264" s="224"/>
      <c r="N1264" s="223"/>
      <c r="O1264" s="223"/>
      <c r="P1264" s="223"/>
      <c r="Q1264" s="223"/>
      <c r="R1264" s="224"/>
      <c r="S1264" s="224"/>
      <c r="T1264" s="224"/>
      <c r="U1264" s="224"/>
      <c r="V1264" s="224"/>
      <c r="W1264" s="224"/>
      <c r="X1264" s="224"/>
      <c r="Y1264" s="224"/>
      <c r="Z1264" s="214"/>
      <c r="AA1264" s="214"/>
      <c r="AB1264" s="214"/>
      <c r="AC1264" s="214"/>
      <c r="AD1264" s="214"/>
      <c r="AE1264" s="214"/>
      <c r="AF1264" s="214"/>
      <c r="AG1264" s="214" t="s">
        <v>212</v>
      </c>
      <c r="AH1264" s="214"/>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3" x14ac:dyDescent="0.2">
      <c r="A1265" s="221"/>
      <c r="B1265" s="222"/>
      <c r="C1265" s="257" t="s">
        <v>1524</v>
      </c>
      <c r="D1265" s="252"/>
      <c r="E1265" s="252"/>
      <c r="F1265" s="252"/>
      <c r="G1265" s="252"/>
      <c r="H1265" s="224"/>
      <c r="I1265" s="224"/>
      <c r="J1265" s="224"/>
      <c r="K1265" s="224"/>
      <c r="L1265" s="224"/>
      <c r="M1265" s="224"/>
      <c r="N1265" s="223"/>
      <c r="O1265" s="223"/>
      <c r="P1265" s="223"/>
      <c r="Q1265" s="223"/>
      <c r="R1265" s="224"/>
      <c r="S1265" s="224"/>
      <c r="T1265" s="224"/>
      <c r="U1265" s="224"/>
      <c r="V1265" s="224"/>
      <c r="W1265" s="224"/>
      <c r="X1265" s="224"/>
      <c r="Y1265" s="224"/>
      <c r="Z1265" s="214"/>
      <c r="AA1265" s="214"/>
      <c r="AB1265" s="214"/>
      <c r="AC1265" s="214"/>
      <c r="AD1265" s="214"/>
      <c r="AE1265" s="214"/>
      <c r="AF1265" s="214"/>
      <c r="AG1265" s="214" t="s">
        <v>212</v>
      </c>
      <c r="AH1265" s="214"/>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outlineLevel="3" x14ac:dyDescent="0.2">
      <c r="A1266" s="221"/>
      <c r="B1266" s="222"/>
      <c r="C1266" s="257" t="s">
        <v>1314</v>
      </c>
      <c r="D1266" s="252"/>
      <c r="E1266" s="252"/>
      <c r="F1266" s="252"/>
      <c r="G1266" s="252"/>
      <c r="H1266" s="224"/>
      <c r="I1266" s="224"/>
      <c r="J1266" s="224"/>
      <c r="K1266" s="224"/>
      <c r="L1266" s="224"/>
      <c r="M1266" s="224"/>
      <c r="N1266" s="223"/>
      <c r="O1266" s="223"/>
      <c r="P1266" s="223"/>
      <c r="Q1266" s="223"/>
      <c r="R1266" s="224"/>
      <c r="S1266" s="224"/>
      <c r="T1266" s="224"/>
      <c r="U1266" s="224"/>
      <c r="V1266" s="224"/>
      <c r="W1266" s="224"/>
      <c r="X1266" s="224"/>
      <c r="Y1266" s="224"/>
      <c r="Z1266" s="214"/>
      <c r="AA1266" s="214"/>
      <c r="AB1266" s="214"/>
      <c r="AC1266" s="214"/>
      <c r="AD1266" s="214"/>
      <c r="AE1266" s="214"/>
      <c r="AF1266" s="214"/>
      <c r="AG1266" s="214" t="s">
        <v>212</v>
      </c>
      <c r="AH1266" s="214"/>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outlineLevel="3" x14ac:dyDescent="0.2">
      <c r="A1267" s="221"/>
      <c r="B1267" s="222"/>
      <c r="C1267" s="257" t="s">
        <v>1474</v>
      </c>
      <c r="D1267" s="252"/>
      <c r="E1267" s="252"/>
      <c r="F1267" s="252"/>
      <c r="G1267" s="252"/>
      <c r="H1267" s="224"/>
      <c r="I1267" s="224"/>
      <c r="J1267" s="224"/>
      <c r="K1267" s="224"/>
      <c r="L1267" s="224"/>
      <c r="M1267" s="224"/>
      <c r="N1267" s="223"/>
      <c r="O1267" s="223"/>
      <c r="P1267" s="223"/>
      <c r="Q1267" s="223"/>
      <c r="R1267" s="224"/>
      <c r="S1267" s="224"/>
      <c r="T1267" s="224"/>
      <c r="U1267" s="224"/>
      <c r="V1267" s="224"/>
      <c r="W1267" s="224"/>
      <c r="X1267" s="224"/>
      <c r="Y1267" s="224"/>
      <c r="Z1267" s="214"/>
      <c r="AA1267" s="214"/>
      <c r="AB1267" s="214"/>
      <c r="AC1267" s="214"/>
      <c r="AD1267" s="214"/>
      <c r="AE1267" s="214"/>
      <c r="AF1267" s="214"/>
      <c r="AG1267" s="214" t="s">
        <v>212</v>
      </c>
      <c r="AH1267" s="214"/>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14"/>
      <c r="BB1267" s="214"/>
      <c r="BC1267" s="214"/>
      <c r="BD1267" s="214"/>
      <c r="BE1267" s="214"/>
      <c r="BF1267" s="214"/>
      <c r="BG1267" s="214"/>
      <c r="BH1267" s="214"/>
    </row>
    <row r="1268" spans="1:60" outlineLevel="2" x14ac:dyDescent="0.2">
      <c r="A1268" s="221"/>
      <c r="B1268" s="222"/>
      <c r="C1268" s="266" t="s">
        <v>1475</v>
      </c>
      <c r="D1268" s="262"/>
      <c r="E1268" s="263"/>
      <c r="F1268" s="224"/>
      <c r="G1268" s="224"/>
      <c r="H1268" s="224"/>
      <c r="I1268" s="224"/>
      <c r="J1268" s="224"/>
      <c r="K1268" s="224"/>
      <c r="L1268" s="224"/>
      <c r="M1268" s="224"/>
      <c r="N1268" s="223"/>
      <c r="O1268" s="223"/>
      <c r="P1268" s="223"/>
      <c r="Q1268" s="223"/>
      <c r="R1268" s="224"/>
      <c r="S1268" s="224"/>
      <c r="T1268" s="224"/>
      <c r="U1268" s="224"/>
      <c r="V1268" s="224"/>
      <c r="W1268" s="224"/>
      <c r="X1268" s="224"/>
      <c r="Y1268" s="224"/>
      <c r="Z1268" s="214"/>
      <c r="AA1268" s="214"/>
      <c r="AB1268" s="214"/>
      <c r="AC1268" s="214"/>
      <c r="AD1268" s="214"/>
      <c r="AE1268" s="214"/>
      <c r="AF1268" s="214"/>
      <c r="AG1268" s="214" t="s">
        <v>268</v>
      </c>
      <c r="AH1268" s="214">
        <v>0</v>
      </c>
      <c r="AI1268" s="214"/>
      <c r="AJ1268" s="214"/>
      <c r="AK1268" s="214"/>
      <c r="AL1268" s="214"/>
      <c r="AM1268" s="214"/>
      <c r="AN1268" s="214"/>
      <c r="AO1268" s="214"/>
      <c r="AP1268" s="214"/>
      <c r="AQ1268" s="214"/>
      <c r="AR1268" s="214"/>
      <c r="AS1268" s="214"/>
      <c r="AT1268" s="214"/>
      <c r="AU1268" s="214"/>
      <c r="AV1268" s="214"/>
      <c r="AW1268" s="214"/>
      <c r="AX1268" s="214"/>
      <c r="AY1268" s="214"/>
      <c r="AZ1268" s="214"/>
      <c r="BA1268" s="214"/>
      <c r="BB1268" s="214"/>
      <c r="BC1268" s="214"/>
      <c r="BD1268" s="214"/>
      <c r="BE1268" s="214"/>
      <c r="BF1268" s="214"/>
      <c r="BG1268" s="214"/>
      <c r="BH1268" s="214"/>
    </row>
    <row r="1269" spans="1:60" outlineLevel="3" x14ac:dyDescent="0.2">
      <c r="A1269" s="221"/>
      <c r="B1269" s="222"/>
      <c r="C1269" s="266" t="s">
        <v>672</v>
      </c>
      <c r="D1269" s="262"/>
      <c r="E1269" s="263">
        <v>1</v>
      </c>
      <c r="F1269" s="224"/>
      <c r="G1269" s="224"/>
      <c r="H1269" s="224"/>
      <c r="I1269" s="224"/>
      <c r="J1269" s="224"/>
      <c r="K1269" s="224"/>
      <c r="L1269" s="224"/>
      <c r="M1269" s="224"/>
      <c r="N1269" s="223"/>
      <c r="O1269" s="223"/>
      <c r="P1269" s="223"/>
      <c r="Q1269" s="223"/>
      <c r="R1269" s="224"/>
      <c r="S1269" s="224"/>
      <c r="T1269" s="224"/>
      <c r="U1269" s="224"/>
      <c r="V1269" s="224"/>
      <c r="W1269" s="224"/>
      <c r="X1269" s="224"/>
      <c r="Y1269" s="224"/>
      <c r="Z1269" s="214"/>
      <c r="AA1269" s="214"/>
      <c r="AB1269" s="214"/>
      <c r="AC1269" s="214"/>
      <c r="AD1269" s="214"/>
      <c r="AE1269" s="214"/>
      <c r="AF1269" s="214"/>
      <c r="AG1269" s="214" t="s">
        <v>268</v>
      </c>
      <c r="AH1269" s="214">
        <v>0</v>
      </c>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ht="33.75" outlineLevel="1" x14ac:dyDescent="0.2">
      <c r="A1270" s="236">
        <v>199</v>
      </c>
      <c r="B1270" s="237" t="s">
        <v>1525</v>
      </c>
      <c r="C1270" s="254" t="s">
        <v>1526</v>
      </c>
      <c r="D1270" s="238" t="s">
        <v>354</v>
      </c>
      <c r="E1270" s="239">
        <v>1</v>
      </c>
      <c r="F1270" s="240"/>
      <c r="G1270" s="241">
        <f>ROUND(E1270*F1270,2)</f>
        <v>0</v>
      </c>
      <c r="H1270" s="240"/>
      <c r="I1270" s="241">
        <f>ROUND(E1270*H1270,2)</f>
        <v>0</v>
      </c>
      <c r="J1270" s="240"/>
      <c r="K1270" s="241">
        <f>ROUND(E1270*J1270,2)</f>
        <v>0</v>
      </c>
      <c r="L1270" s="241">
        <v>15</v>
      </c>
      <c r="M1270" s="241">
        <f>G1270*(1+L1270/100)</f>
        <v>0</v>
      </c>
      <c r="N1270" s="239">
        <v>0</v>
      </c>
      <c r="O1270" s="239">
        <f>ROUND(E1270*N1270,2)</f>
        <v>0</v>
      </c>
      <c r="P1270" s="239">
        <v>0</v>
      </c>
      <c r="Q1270" s="239">
        <f>ROUND(E1270*P1270,2)</f>
        <v>0</v>
      </c>
      <c r="R1270" s="241"/>
      <c r="S1270" s="241" t="s">
        <v>253</v>
      </c>
      <c r="T1270" s="242" t="s">
        <v>207</v>
      </c>
      <c r="U1270" s="224">
        <v>0</v>
      </c>
      <c r="V1270" s="224">
        <f>ROUND(E1270*U1270,2)</f>
        <v>0</v>
      </c>
      <c r="W1270" s="224"/>
      <c r="X1270" s="224" t="s">
        <v>263</v>
      </c>
      <c r="Y1270" s="224" t="s">
        <v>209</v>
      </c>
      <c r="Z1270" s="214"/>
      <c r="AA1270" s="214"/>
      <c r="AB1270" s="214"/>
      <c r="AC1270" s="214"/>
      <c r="AD1270" s="214"/>
      <c r="AE1270" s="214"/>
      <c r="AF1270" s="214"/>
      <c r="AG1270" s="214" t="s">
        <v>264</v>
      </c>
      <c r="AH1270" s="214"/>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2" x14ac:dyDescent="0.2">
      <c r="A1271" s="221"/>
      <c r="B1271" s="222"/>
      <c r="C1271" s="255" t="s">
        <v>1469</v>
      </c>
      <c r="D1271" s="243"/>
      <c r="E1271" s="243"/>
      <c r="F1271" s="243"/>
      <c r="G1271" s="243"/>
      <c r="H1271" s="224"/>
      <c r="I1271" s="224"/>
      <c r="J1271" s="224"/>
      <c r="K1271" s="224"/>
      <c r="L1271" s="224"/>
      <c r="M1271" s="224"/>
      <c r="N1271" s="223"/>
      <c r="O1271" s="223"/>
      <c r="P1271" s="223"/>
      <c r="Q1271" s="223"/>
      <c r="R1271" s="224"/>
      <c r="S1271" s="224"/>
      <c r="T1271" s="224"/>
      <c r="U1271" s="224"/>
      <c r="V1271" s="224"/>
      <c r="W1271" s="224"/>
      <c r="X1271" s="224"/>
      <c r="Y1271" s="224"/>
      <c r="Z1271" s="214"/>
      <c r="AA1271" s="214"/>
      <c r="AB1271" s="214"/>
      <c r="AC1271" s="214"/>
      <c r="AD1271" s="214"/>
      <c r="AE1271" s="214"/>
      <c r="AF1271" s="214"/>
      <c r="AG1271" s="214" t="s">
        <v>212</v>
      </c>
      <c r="AH1271" s="214"/>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outlineLevel="3" x14ac:dyDescent="0.2">
      <c r="A1272" s="221"/>
      <c r="B1272" s="222"/>
      <c r="C1272" s="257" t="s">
        <v>1470</v>
      </c>
      <c r="D1272" s="252"/>
      <c r="E1272" s="252"/>
      <c r="F1272" s="252"/>
      <c r="G1272" s="252"/>
      <c r="H1272" s="224"/>
      <c r="I1272" s="224"/>
      <c r="J1272" s="224"/>
      <c r="K1272" s="224"/>
      <c r="L1272" s="224"/>
      <c r="M1272" s="224"/>
      <c r="N1272" s="223"/>
      <c r="O1272" s="223"/>
      <c r="P1272" s="223"/>
      <c r="Q1272" s="223"/>
      <c r="R1272" s="224"/>
      <c r="S1272" s="224"/>
      <c r="T1272" s="224"/>
      <c r="U1272" s="224"/>
      <c r="V1272" s="224"/>
      <c r="W1272" s="224"/>
      <c r="X1272" s="224"/>
      <c r="Y1272" s="224"/>
      <c r="Z1272" s="214"/>
      <c r="AA1272" s="214"/>
      <c r="AB1272" s="214"/>
      <c r="AC1272" s="214"/>
      <c r="AD1272" s="214"/>
      <c r="AE1272" s="214"/>
      <c r="AF1272" s="214"/>
      <c r="AG1272" s="214" t="s">
        <v>212</v>
      </c>
      <c r="AH1272" s="214"/>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3" x14ac:dyDescent="0.2">
      <c r="A1273" s="221"/>
      <c r="B1273" s="222"/>
      <c r="C1273" s="257" t="s">
        <v>1471</v>
      </c>
      <c r="D1273" s="252"/>
      <c r="E1273" s="252"/>
      <c r="F1273" s="252"/>
      <c r="G1273" s="252"/>
      <c r="H1273" s="224"/>
      <c r="I1273" s="224"/>
      <c r="J1273" s="224"/>
      <c r="K1273" s="224"/>
      <c r="L1273" s="224"/>
      <c r="M1273" s="224"/>
      <c r="N1273" s="223"/>
      <c r="O1273" s="223"/>
      <c r="P1273" s="223"/>
      <c r="Q1273" s="223"/>
      <c r="R1273" s="224"/>
      <c r="S1273" s="224"/>
      <c r="T1273" s="224"/>
      <c r="U1273" s="224"/>
      <c r="V1273" s="224"/>
      <c r="W1273" s="224"/>
      <c r="X1273" s="224"/>
      <c r="Y1273" s="224"/>
      <c r="Z1273" s="214"/>
      <c r="AA1273" s="214"/>
      <c r="AB1273" s="214"/>
      <c r="AC1273" s="214"/>
      <c r="AD1273" s="214"/>
      <c r="AE1273" s="214"/>
      <c r="AF1273" s="214"/>
      <c r="AG1273" s="214" t="s">
        <v>212</v>
      </c>
      <c r="AH1273" s="214"/>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3" x14ac:dyDescent="0.2">
      <c r="A1274" s="221"/>
      <c r="B1274" s="222"/>
      <c r="C1274" s="257" t="s">
        <v>1472</v>
      </c>
      <c r="D1274" s="252"/>
      <c r="E1274" s="252"/>
      <c r="F1274" s="252"/>
      <c r="G1274" s="252"/>
      <c r="H1274" s="224"/>
      <c r="I1274" s="224"/>
      <c r="J1274" s="224"/>
      <c r="K1274" s="224"/>
      <c r="L1274" s="224"/>
      <c r="M1274" s="224"/>
      <c r="N1274" s="223"/>
      <c r="O1274" s="223"/>
      <c r="P1274" s="223"/>
      <c r="Q1274" s="223"/>
      <c r="R1274" s="224"/>
      <c r="S1274" s="224"/>
      <c r="T1274" s="224"/>
      <c r="U1274" s="224"/>
      <c r="V1274" s="224"/>
      <c r="W1274" s="224"/>
      <c r="X1274" s="224"/>
      <c r="Y1274" s="224"/>
      <c r="Z1274" s="214"/>
      <c r="AA1274" s="214"/>
      <c r="AB1274" s="214"/>
      <c r="AC1274" s="214"/>
      <c r="AD1274" s="214"/>
      <c r="AE1274" s="214"/>
      <c r="AF1274" s="214"/>
      <c r="AG1274" s="214" t="s">
        <v>212</v>
      </c>
      <c r="AH1274" s="214"/>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outlineLevel="3" x14ac:dyDescent="0.2">
      <c r="A1275" s="221"/>
      <c r="B1275" s="222"/>
      <c r="C1275" s="257" t="s">
        <v>1473</v>
      </c>
      <c r="D1275" s="252"/>
      <c r="E1275" s="252"/>
      <c r="F1275" s="252"/>
      <c r="G1275" s="252"/>
      <c r="H1275" s="224"/>
      <c r="I1275" s="224"/>
      <c r="J1275" s="224"/>
      <c r="K1275" s="224"/>
      <c r="L1275" s="224"/>
      <c r="M1275" s="224"/>
      <c r="N1275" s="223"/>
      <c r="O1275" s="223"/>
      <c r="P1275" s="223"/>
      <c r="Q1275" s="223"/>
      <c r="R1275" s="224"/>
      <c r="S1275" s="224"/>
      <c r="T1275" s="224"/>
      <c r="U1275" s="224"/>
      <c r="V1275" s="224"/>
      <c r="W1275" s="224"/>
      <c r="X1275" s="224"/>
      <c r="Y1275" s="224"/>
      <c r="Z1275" s="214"/>
      <c r="AA1275" s="214"/>
      <c r="AB1275" s="214"/>
      <c r="AC1275" s="214"/>
      <c r="AD1275" s="214"/>
      <c r="AE1275" s="214"/>
      <c r="AF1275" s="214"/>
      <c r="AG1275" s="214" t="s">
        <v>212</v>
      </c>
      <c r="AH1275" s="214"/>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outlineLevel="3" x14ac:dyDescent="0.2">
      <c r="A1276" s="221"/>
      <c r="B1276" s="222"/>
      <c r="C1276" s="257" t="s">
        <v>1314</v>
      </c>
      <c r="D1276" s="252"/>
      <c r="E1276" s="252"/>
      <c r="F1276" s="252"/>
      <c r="G1276" s="252"/>
      <c r="H1276" s="224"/>
      <c r="I1276" s="224"/>
      <c r="J1276" s="224"/>
      <c r="K1276" s="224"/>
      <c r="L1276" s="224"/>
      <c r="M1276" s="224"/>
      <c r="N1276" s="223"/>
      <c r="O1276" s="223"/>
      <c r="P1276" s="223"/>
      <c r="Q1276" s="223"/>
      <c r="R1276" s="224"/>
      <c r="S1276" s="224"/>
      <c r="T1276" s="224"/>
      <c r="U1276" s="224"/>
      <c r="V1276" s="224"/>
      <c r="W1276" s="224"/>
      <c r="X1276" s="224"/>
      <c r="Y1276" s="224"/>
      <c r="Z1276" s="214"/>
      <c r="AA1276" s="214"/>
      <c r="AB1276" s="214"/>
      <c r="AC1276" s="214"/>
      <c r="AD1276" s="214"/>
      <c r="AE1276" s="214"/>
      <c r="AF1276" s="214"/>
      <c r="AG1276" s="214" t="s">
        <v>212</v>
      </c>
      <c r="AH1276" s="214"/>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3" x14ac:dyDescent="0.2">
      <c r="A1277" s="221"/>
      <c r="B1277" s="222"/>
      <c r="C1277" s="257" t="s">
        <v>1474</v>
      </c>
      <c r="D1277" s="252"/>
      <c r="E1277" s="252"/>
      <c r="F1277" s="252"/>
      <c r="G1277" s="252"/>
      <c r="H1277" s="224"/>
      <c r="I1277" s="224"/>
      <c r="J1277" s="224"/>
      <c r="K1277" s="224"/>
      <c r="L1277" s="224"/>
      <c r="M1277" s="224"/>
      <c r="N1277" s="223"/>
      <c r="O1277" s="223"/>
      <c r="P1277" s="223"/>
      <c r="Q1277" s="223"/>
      <c r="R1277" s="224"/>
      <c r="S1277" s="224"/>
      <c r="T1277" s="224"/>
      <c r="U1277" s="224"/>
      <c r="V1277" s="224"/>
      <c r="W1277" s="224"/>
      <c r="X1277" s="224"/>
      <c r="Y1277" s="224"/>
      <c r="Z1277" s="214"/>
      <c r="AA1277" s="214"/>
      <c r="AB1277" s="214"/>
      <c r="AC1277" s="214"/>
      <c r="AD1277" s="214"/>
      <c r="AE1277" s="214"/>
      <c r="AF1277" s="214"/>
      <c r="AG1277" s="214" t="s">
        <v>212</v>
      </c>
      <c r="AH1277" s="214"/>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outlineLevel="2" x14ac:dyDescent="0.2">
      <c r="A1278" s="221"/>
      <c r="B1278" s="222"/>
      <c r="C1278" s="266" t="s">
        <v>1475</v>
      </c>
      <c r="D1278" s="262"/>
      <c r="E1278" s="263"/>
      <c r="F1278" s="224"/>
      <c r="G1278" s="224"/>
      <c r="H1278" s="224"/>
      <c r="I1278" s="224"/>
      <c r="J1278" s="224"/>
      <c r="K1278" s="224"/>
      <c r="L1278" s="224"/>
      <c r="M1278" s="224"/>
      <c r="N1278" s="223"/>
      <c r="O1278" s="223"/>
      <c r="P1278" s="223"/>
      <c r="Q1278" s="223"/>
      <c r="R1278" s="224"/>
      <c r="S1278" s="224"/>
      <c r="T1278" s="224"/>
      <c r="U1278" s="224"/>
      <c r="V1278" s="224"/>
      <c r="W1278" s="224"/>
      <c r="X1278" s="224"/>
      <c r="Y1278" s="224"/>
      <c r="Z1278" s="214"/>
      <c r="AA1278" s="214"/>
      <c r="AB1278" s="214"/>
      <c r="AC1278" s="214"/>
      <c r="AD1278" s="214"/>
      <c r="AE1278" s="214"/>
      <c r="AF1278" s="214"/>
      <c r="AG1278" s="214" t="s">
        <v>268</v>
      </c>
      <c r="AH1278" s="214">
        <v>0</v>
      </c>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outlineLevel="3" x14ac:dyDescent="0.2">
      <c r="A1279" s="221"/>
      <c r="B1279" s="222"/>
      <c r="C1279" s="266" t="s">
        <v>672</v>
      </c>
      <c r="D1279" s="262"/>
      <c r="E1279" s="263">
        <v>1</v>
      </c>
      <c r="F1279" s="224"/>
      <c r="G1279" s="224"/>
      <c r="H1279" s="224"/>
      <c r="I1279" s="224"/>
      <c r="J1279" s="224"/>
      <c r="K1279" s="224"/>
      <c r="L1279" s="224"/>
      <c r="M1279" s="224"/>
      <c r="N1279" s="223"/>
      <c r="O1279" s="223"/>
      <c r="P1279" s="223"/>
      <c r="Q1279" s="223"/>
      <c r="R1279" s="224"/>
      <c r="S1279" s="224"/>
      <c r="T1279" s="224"/>
      <c r="U1279" s="224"/>
      <c r="V1279" s="224"/>
      <c r="W1279" s="224"/>
      <c r="X1279" s="224"/>
      <c r="Y1279" s="224"/>
      <c r="Z1279" s="214"/>
      <c r="AA1279" s="214"/>
      <c r="AB1279" s="214"/>
      <c r="AC1279" s="214"/>
      <c r="AD1279" s="214"/>
      <c r="AE1279" s="214"/>
      <c r="AF1279" s="214"/>
      <c r="AG1279" s="214" t="s">
        <v>268</v>
      </c>
      <c r="AH1279" s="214">
        <v>0</v>
      </c>
      <c r="AI1279" s="214"/>
      <c r="AJ1279" s="214"/>
      <c r="AK1279" s="214"/>
      <c r="AL1279" s="214"/>
      <c r="AM1279" s="214"/>
      <c r="AN1279" s="214"/>
      <c r="AO1279" s="214"/>
      <c r="AP1279" s="214"/>
      <c r="AQ1279" s="214"/>
      <c r="AR1279" s="214"/>
      <c r="AS1279" s="214"/>
      <c r="AT1279" s="214"/>
      <c r="AU1279" s="214"/>
      <c r="AV1279" s="214"/>
      <c r="AW1279" s="214"/>
      <c r="AX1279" s="214"/>
      <c r="AY1279" s="214"/>
      <c r="AZ1279" s="214"/>
      <c r="BA1279" s="214"/>
      <c r="BB1279" s="214"/>
      <c r="BC1279" s="214"/>
      <c r="BD1279" s="214"/>
      <c r="BE1279" s="214"/>
      <c r="BF1279" s="214"/>
      <c r="BG1279" s="214"/>
      <c r="BH1279" s="214"/>
    </row>
    <row r="1280" spans="1:60" ht="33.75" outlineLevel="1" x14ac:dyDescent="0.2">
      <c r="A1280" s="236">
        <v>200</v>
      </c>
      <c r="B1280" s="237" t="s">
        <v>1527</v>
      </c>
      <c r="C1280" s="254" t="s">
        <v>1528</v>
      </c>
      <c r="D1280" s="238" t="s">
        <v>354</v>
      </c>
      <c r="E1280" s="239">
        <v>1</v>
      </c>
      <c r="F1280" s="240"/>
      <c r="G1280" s="241">
        <f>ROUND(E1280*F1280,2)</f>
        <v>0</v>
      </c>
      <c r="H1280" s="240"/>
      <c r="I1280" s="241">
        <f>ROUND(E1280*H1280,2)</f>
        <v>0</v>
      </c>
      <c r="J1280" s="240"/>
      <c r="K1280" s="241">
        <f>ROUND(E1280*J1280,2)</f>
        <v>0</v>
      </c>
      <c r="L1280" s="241">
        <v>15</v>
      </c>
      <c r="M1280" s="241">
        <f>G1280*(1+L1280/100)</f>
        <v>0</v>
      </c>
      <c r="N1280" s="239">
        <v>0</v>
      </c>
      <c r="O1280" s="239">
        <f>ROUND(E1280*N1280,2)</f>
        <v>0</v>
      </c>
      <c r="P1280" s="239">
        <v>0</v>
      </c>
      <c r="Q1280" s="239">
        <f>ROUND(E1280*P1280,2)</f>
        <v>0</v>
      </c>
      <c r="R1280" s="241"/>
      <c r="S1280" s="241" t="s">
        <v>253</v>
      </c>
      <c r="T1280" s="242" t="s">
        <v>207</v>
      </c>
      <c r="U1280" s="224">
        <v>0</v>
      </c>
      <c r="V1280" s="224">
        <f>ROUND(E1280*U1280,2)</f>
        <v>0</v>
      </c>
      <c r="W1280" s="224"/>
      <c r="X1280" s="224" t="s">
        <v>263</v>
      </c>
      <c r="Y1280" s="224" t="s">
        <v>209</v>
      </c>
      <c r="Z1280" s="214"/>
      <c r="AA1280" s="214"/>
      <c r="AB1280" s="214"/>
      <c r="AC1280" s="214"/>
      <c r="AD1280" s="214"/>
      <c r="AE1280" s="214"/>
      <c r="AF1280" s="214"/>
      <c r="AG1280" s="214" t="s">
        <v>264</v>
      </c>
      <c r="AH1280" s="214"/>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2" x14ac:dyDescent="0.2">
      <c r="A1281" s="221"/>
      <c r="B1281" s="222"/>
      <c r="C1281" s="255" t="s">
        <v>1469</v>
      </c>
      <c r="D1281" s="243"/>
      <c r="E1281" s="243"/>
      <c r="F1281" s="243"/>
      <c r="G1281" s="243"/>
      <c r="H1281" s="224"/>
      <c r="I1281" s="224"/>
      <c r="J1281" s="224"/>
      <c r="K1281" s="224"/>
      <c r="L1281" s="224"/>
      <c r="M1281" s="224"/>
      <c r="N1281" s="223"/>
      <c r="O1281" s="223"/>
      <c r="P1281" s="223"/>
      <c r="Q1281" s="223"/>
      <c r="R1281" s="224"/>
      <c r="S1281" s="224"/>
      <c r="T1281" s="224"/>
      <c r="U1281" s="224"/>
      <c r="V1281" s="224"/>
      <c r="W1281" s="224"/>
      <c r="X1281" s="224"/>
      <c r="Y1281" s="224"/>
      <c r="Z1281" s="214"/>
      <c r="AA1281" s="214"/>
      <c r="AB1281" s="214"/>
      <c r="AC1281" s="214"/>
      <c r="AD1281" s="214"/>
      <c r="AE1281" s="214"/>
      <c r="AF1281" s="214"/>
      <c r="AG1281" s="214" t="s">
        <v>212</v>
      </c>
      <c r="AH1281" s="214"/>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outlineLevel="3" x14ac:dyDescent="0.2">
      <c r="A1282" s="221"/>
      <c r="B1282" s="222"/>
      <c r="C1282" s="257" t="s">
        <v>1470</v>
      </c>
      <c r="D1282" s="252"/>
      <c r="E1282" s="252"/>
      <c r="F1282" s="252"/>
      <c r="G1282" s="252"/>
      <c r="H1282" s="224"/>
      <c r="I1282" s="224"/>
      <c r="J1282" s="224"/>
      <c r="K1282" s="224"/>
      <c r="L1282" s="224"/>
      <c r="M1282" s="224"/>
      <c r="N1282" s="223"/>
      <c r="O1282" s="223"/>
      <c r="P1282" s="223"/>
      <c r="Q1282" s="223"/>
      <c r="R1282" s="224"/>
      <c r="S1282" s="224"/>
      <c r="T1282" s="224"/>
      <c r="U1282" s="224"/>
      <c r="V1282" s="224"/>
      <c r="W1282" s="224"/>
      <c r="X1282" s="224"/>
      <c r="Y1282" s="224"/>
      <c r="Z1282" s="214"/>
      <c r="AA1282" s="214"/>
      <c r="AB1282" s="214"/>
      <c r="AC1282" s="214"/>
      <c r="AD1282" s="214"/>
      <c r="AE1282" s="214"/>
      <c r="AF1282" s="214"/>
      <c r="AG1282" s="214" t="s">
        <v>212</v>
      </c>
      <c r="AH1282" s="214"/>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3" x14ac:dyDescent="0.2">
      <c r="A1283" s="221"/>
      <c r="B1283" s="222"/>
      <c r="C1283" s="257" t="s">
        <v>1471</v>
      </c>
      <c r="D1283" s="252"/>
      <c r="E1283" s="252"/>
      <c r="F1283" s="252"/>
      <c r="G1283" s="252"/>
      <c r="H1283" s="224"/>
      <c r="I1283" s="224"/>
      <c r="J1283" s="224"/>
      <c r="K1283" s="224"/>
      <c r="L1283" s="224"/>
      <c r="M1283" s="224"/>
      <c r="N1283" s="223"/>
      <c r="O1283" s="223"/>
      <c r="P1283" s="223"/>
      <c r="Q1283" s="223"/>
      <c r="R1283" s="224"/>
      <c r="S1283" s="224"/>
      <c r="T1283" s="224"/>
      <c r="U1283" s="224"/>
      <c r="V1283" s="224"/>
      <c r="W1283" s="224"/>
      <c r="X1283" s="224"/>
      <c r="Y1283" s="224"/>
      <c r="Z1283" s="214"/>
      <c r="AA1283" s="214"/>
      <c r="AB1283" s="214"/>
      <c r="AC1283" s="214"/>
      <c r="AD1283" s="214"/>
      <c r="AE1283" s="214"/>
      <c r="AF1283" s="214"/>
      <c r="AG1283" s="214" t="s">
        <v>212</v>
      </c>
      <c r="AH1283" s="214"/>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3" x14ac:dyDescent="0.2">
      <c r="A1284" s="221"/>
      <c r="B1284" s="222"/>
      <c r="C1284" s="257" t="s">
        <v>1472</v>
      </c>
      <c r="D1284" s="252"/>
      <c r="E1284" s="252"/>
      <c r="F1284" s="252"/>
      <c r="G1284" s="252"/>
      <c r="H1284" s="224"/>
      <c r="I1284" s="224"/>
      <c r="J1284" s="224"/>
      <c r="K1284" s="224"/>
      <c r="L1284" s="224"/>
      <c r="M1284" s="224"/>
      <c r="N1284" s="223"/>
      <c r="O1284" s="223"/>
      <c r="P1284" s="223"/>
      <c r="Q1284" s="223"/>
      <c r="R1284" s="224"/>
      <c r="S1284" s="224"/>
      <c r="T1284" s="224"/>
      <c r="U1284" s="224"/>
      <c r="V1284" s="224"/>
      <c r="W1284" s="224"/>
      <c r="X1284" s="224"/>
      <c r="Y1284" s="224"/>
      <c r="Z1284" s="214"/>
      <c r="AA1284" s="214"/>
      <c r="AB1284" s="214"/>
      <c r="AC1284" s="214"/>
      <c r="AD1284" s="214"/>
      <c r="AE1284" s="214"/>
      <c r="AF1284" s="214"/>
      <c r="AG1284" s="214" t="s">
        <v>212</v>
      </c>
      <c r="AH1284" s="214"/>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outlineLevel="3" x14ac:dyDescent="0.2">
      <c r="A1285" s="221"/>
      <c r="B1285" s="222"/>
      <c r="C1285" s="257" t="s">
        <v>1473</v>
      </c>
      <c r="D1285" s="252"/>
      <c r="E1285" s="252"/>
      <c r="F1285" s="252"/>
      <c r="G1285" s="252"/>
      <c r="H1285" s="224"/>
      <c r="I1285" s="224"/>
      <c r="J1285" s="224"/>
      <c r="K1285" s="224"/>
      <c r="L1285" s="224"/>
      <c r="M1285" s="224"/>
      <c r="N1285" s="223"/>
      <c r="O1285" s="223"/>
      <c r="P1285" s="223"/>
      <c r="Q1285" s="223"/>
      <c r="R1285" s="224"/>
      <c r="S1285" s="224"/>
      <c r="T1285" s="224"/>
      <c r="U1285" s="224"/>
      <c r="V1285" s="224"/>
      <c r="W1285" s="224"/>
      <c r="X1285" s="224"/>
      <c r="Y1285" s="224"/>
      <c r="Z1285" s="214"/>
      <c r="AA1285" s="214"/>
      <c r="AB1285" s="214"/>
      <c r="AC1285" s="214"/>
      <c r="AD1285" s="214"/>
      <c r="AE1285" s="214"/>
      <c r="AF1285" s="214"/>
      <c r="AG1285" s="214" t="s">
        <v>212</v>
      </c>
      <c r="AH1285" s="214"/>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3" x14ac:dyDescent="0.2">
      <c r="A1286" s="221"/>
      <c r="B1286" s="222"/>
      <c r="C1286" s="257" t="s">
        <v>1314</v>
      </c>
      <c r="D1286" s="252"/>
      <c r="E1286" s="252"/>
      <c r="F1286" s="252"/>
      <c r="G1286" s="252"/>
      <c r="H1286" s="224"/>
      <c r="I1286" s="224"/>
      <c r="J1286" s="224"/>
      <c r="K1286" s="224"/>
      <c r="L1286" s="224"/>
      <c r="M1286" s="224"/>
      <c r="N1286" s="223"/>
      <c r="O1286" s="223"/>
      <c r="P1286" s="223"/>
      <c r="Q1286" s="223"/>
      <c r="R1286" s="224"/>
      <c r="S1286" s="224"/>
      <c r="T1286" s="224"/>
      <c r="U1286" s="224"/>
      <c r="V1286" s="224"/>
      <c r="W1286" s="224"/>
      <c r="X1286" s="224"/>
      <c r="Y1286" s="224"/>
      <c r="Z1286" s="214"/>
      <c r="AA1286" s="214"/>
      <c r="AB1286" s="214"/>
      <c r="AC1286" s="214"/>
      <c r="AD1286" s="214"/>
      <c r="AE1286" s="214"/>
      <c r="AF1286" s="214"/>
      <c r="AG1286" s="214" t="s">
        <v>212</v>
      </c>
      <c r="AH1286" s="214"/>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outlineLevel="3" x14ac:dyDescent="0.2">
      <c r="A1287" s="221"/>
      <c r="B1287" s="222"/>
      <c r="C1287" s="257" t="s">
        <v>1474</v>
      </c>
      <c r="D1287" s="252"/>
      <c r="E1287" s="252"/>
      <c r="F1287" s="252"/>
      <c r="G1287" s="252"/>
      <c r="H1287" s="224"/>
      <c r="I1287" s="224"/>
      <c r="J1287" s="224"/>
      <c r="K1287" s="224"/>
      <c r="L1287" s="224"/>
      <c r="M1287" s="224"/>
      <c r="N1287" s="223"/>
      <c r="O1287" s="223"/>
      <c r="P1287" s="223"/>
      <c r="Q1287" s="223"/>
      <c r="R1287" s="224"/>
      <c r="S1287" s="224"/>
      <c r="T1287" s="224"/>
      <c r="U1287" s="224"/>
      <c r="V1287" s="224"/>
      <c r="W1287" s="224"/>
      <c r="X1287" s="224"/>
      <c r="Y1287" s="224"/>
      <c r="Z1287" s="214"/>
      <c r="AA1287" s="214"/>
      <c r="AB1287" s="214"/>
      <c r="AC1287" s="214"/>
      <c r="AD1287" s="214"/>
      <c r="AE1287" s="214"/>
      <c r="AF1287" s="214"/>
      <c r="AG1287" s="214" t="s">
        <v>212</v>
      </c>
      <c r="AH1287" s="214"/>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14"/>
      <c r="BB1287" s="214"/>
      <c r="BC1287" s="214"/>
      <c r="BD1287" s="214"/>
      <c r="BE1287" s="214"/>
      <c r="BF1287" s="214"/>
      <c r="BG1287" s="214"/>
      <c r="BH1287" s="214"/>
    </row>
    <row r="1288" spans="1:60" outlineLevel="2" x14ac:dyDescent="0.2">
      <c r="A1288" s="221"/>
      <c r="B1288" s="222"/>
      <c r="C1288" s="266" t="s">
        <v>1475</v>
      </c>
      <c r="D1288" s="262"/>
      <c r="E1288" s="263"/>
      <c r="F1288" s="224"/>
      <c r="G1288" s="224"/>
      <c r="H1288" s="224"/>
      <c r="I1288" s="224"/>
      <c r="J1288" s="224"/>
      <c r="K1288" s="224"/>
      <c r="L1288" s="224"/>
      <c r="M1288" s="224"/>
      <c r="N1288" s="223"/>
      <c r="O1288" s="223"/>
      <c r="P1288" s="223"/>
      <c r="Q1288" s="223"/>
      <c r="R1288" s="224"/>
      <c r="S1288" s="224"/>
      <c r="T1288" s="224"/>
      <c r="U1288" s="224"/>
      <c r="V1288" s="224"/>
      <c r="W1288" s="224"/>
      <c r="X1288" s="224"/>
      <c r="Y1288" s="224"/>
      <c r="Z1288" s="214"/>
      <c r="AA1288" s="214"/>
      <c r="AB1288" s="214"/>
      <c r="AC1288" s="214"/>
      <c r="AD1288" s="214"/>
      <c r="AE1288" s="214"/>
      <c r="AF1288" s="214"/>
      <c r="AG1288" s="214" t="s">
        <v>268</v>
      </c>
      <c r="AH1288" s="214">
        <v>0</v>
      </c>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3" x14ac:dyDescent="0.2">
      <c r="A1289" s="221"/>
      <c r="B1289" s="222"/>
      <c r="C1289" s="266" t="s">
        <v>672</v>
      </c>
      <c r="D1289" s="262"/>
      <c r="E1289" s="263">
        <v>1</v>
      </c>
      <c r="F1289" s="224"/>
      <c r="G1289" s="224"/>
      <c r="H1289" s="224"/>
      <c r="I1289" s="224"/>
      <c r="J1289" s="224"/>
      <c r="K1289" s="224"/>
      <c r="L1289" s="224"/>
      <c r="M1289" s="224"/>
      <c r="N1289" s="223"/>
      <c r="O1289" s="223"/>
      <c r="P1289" s="223"/>
      <c r="Q1289" s="223"/>
      <c r="R1289" s="224"/>
      <c r="S1289" s="224"/>
      <c r="T1289" s="224"/>
      <c r="U1289" s="224"/>
      <c r="V1289" s="224"/>
      <c r="W1289" s="224"/>
      <c r="X1289" s="224"/>
      <c r="Y1289" s="224"/>
      <c r="Z1289" s="214"/>
      <c r="AA1289" s="214"/>
      <c r="AB1289" s="214"/>
      <c r="AC1289" s="214"/>
      <c r="AD1289" s="214"/>
      <c r="AE1289" s="214"/>
      <c r="AF1289" s="214"/>
      <c r="AG1289" s="214" t="s">
        <v>268</v>
      </c>
      <c r="AH1289" s="214">
        <v>0</v>
      </c>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ht="33.75" outlineLevel="1" x14ac:dyDescent="0.2">
      <c r="A1290" s="236">
        <v>201</v>
      </c>
      <c r="B1290" s="237" t="s">
        <v>1529</v>
      </c>
      <c r="C1290" s="254" t="s">
        <v>1530</v>
      </c>
      <c r="D1290" s="238" t="s">
        <v>354</v>
      </c>
      <c r="E1290" s="239">
        <v>1</v>
      </c>
      <c r="F1290" s="240"/>
      <c r="G1290" s="241">
        <f>ROUND(E1290*F1290,2)</f>
        <v>0</v>
      </c>
      <c r="H1290" s="240"/>
      <c r="I1290" s="241">
        <f>ROUND(E1290*H1290,2)</f>
        <v>0</v>
      </c>
      <c r="J1290" s="240"/>
      <c r="K1290" s="241">
        <f>ROUND(E1290*J1290,2)</f>
        <v>0</v>
      </c>
      <c r="L1290" s="241">
        <v>15</v>
      </c>
      <c r="M1290" s="241">
        <f>G1290*(1+L1290/100)</f>
        <v>0</v>
      </c>
      <c r="N1290" s="239">
        <v>0</v>
      </c>
      <c r="O1290" s="239">
        <f>ROUND(E1290*N1290,2)</f>
        <v>0</v>
      </c>
      <c r="P1290" s="239">
        <v>0</v>
      </c>
      <c r="Q1290" s="239">
        <f>ROUND(E1290*P1290,2)</f>
        <v>0</v>
      </c>
      <c r="R1290" s="241"/>
      <c r="S1290" s="241" t="s">
        <v>253</v>
      </c>
      <c r="T1290" s="242" t="s">
        <v>207</v>
      </c>
      <c r="U1290" s="224">
        <v>0</v>
      </c>
      <c r="V1290" s="224">
        <f>ROUND(E1290*U1290,2)</f>
        <v>0</v>
      </c>
      <c r="W1290" s="224"/>
      <c r="X1290" s="224" t="s">
        <v>263</v>
      </c>
      <c r="Y1290" s="224" t="s">
        <v>209</v>
      </c>
      <c r="Z1290" s="214"/>
      <c r="AA1290" s="214"/>
      <c r="AB1290" s="214"/>
      <c r="AC1290" s="214"/>
      <c r="AD1290" s="214"/>
      <c r="AE1290" s="214"/>
      <c r="AF1290" s="214"/>
      <c r="AG1290" s="214" t="s">
        <v>264</v>
      </c>
      <c r="AH1290" s="214"/>
      <c r="AI1290" s="214"/>
      <c r="AJ1290" s="214"/>
      <c r="AK1290" s="214"/>
      <c r="AL1290" s="214"/>
      <c r="AM1290" s="214"/>
      <c r="AN1290" s="214"/>
      <c r="AO1290" s="214"/>
      <c r="AP1290" s="214"/>
      <c r="AQ1290" s="214"/>
      <c r="AR1290" s="214"/>
      <c r="AS1290" s="214"/>
      <c r="AT1290" s="214"/>
      <c r="AU1290" s="214"/>
      <c r="AV1290" s="214"/>
      <c r="AW1290" s="214"/>
      <c r="AX1290" s="214"/>
      <c r="AY1290" s="214"/>
      <c r="AZ1290" s="214"/>
      <c r="BA1290" s="214"/>
      <c r="BB1290" s="214"/>
      <c r="BC1290" s="214"/>
      <c r="BD1290" s="214"/>
      <c r="BE1290" s="214"/>
      <c r="BF1290" s="214"/>
      <c r="BG1290" s="214"/>
      <c r="BH1290" s="214"/>
    </row>
    <row r="1291" spans="1:60" outlineLevel="2" x14ac:dyDescent="0.2">
      <c r="A1291" s="221"/>
      <c r="B1291" s="222"/>
      <c r="C1291" s="255" t="s">
        <v>1469</v>
      </c>
      <c r="D1291" s="243"/>
      <c r="E1291" s="243"/>
      <c r="F1291" s="243"/>
      <c r="G1291" s="243"/>
      <c r="H1291" s="224"/>
      <c r="I1291" s="224"/>
      <c r="J1291" s="224"/>
      <c r="K1291" s="224"/>
      <c r="L1291" s="224"/>
      <c r="M1291" s="224"/>
      <c r="N1291" s="223"/>
      <c r="O1291" s="223"/>
      <c r="P1291" s="223"/>
      <c r="Q1291" s="223"/>
      <c r="R1291" s="224"/>
      <c r="S1291" s="224"/>
      <c r="T1291" s="224"/>
      <c r="U1291" s="224"/>
      <c r="V1291" s="224"/>
      <c r="W1291" s="224"/>
      <c r="X1291" s="224"/>
      <c r="Y1291" s="224"/>
      <c r="Z1291" s="214"/>
      <c r="AA1291" s="214"/>
      <c r="AB1291" s="214"/>
      <c r="AC1291" s="214"/>
      <c r="AD1291" s="214"/>
      <c r="AE1291" s="214"/>
      <c r="AF1291" s="214"/>
      <c r="AG1291" s="214" t="s">
        <v>212</v>
      </c>
      <c r="AH1291" s="214"/>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outlineLevel="3" x14ac:dyDescent="0.2">
      <c r="A1292" s="221"/>
      <c r="B1292" s="222"/>
      <c r="C1292" s="257" t="s">
        <v>1470</v>
      </c>
      <c r="D1292" s="252"/>
      <c r="E1292" s="252"/>
      <c r="F1292" s="252"/>
      <c r="G1292" s="252"/>
      <c r="H1292" s="224"/>
      <c r="I1292" s="224"/>
      <c r="J1292" s="224"/>
      <c r="K1292" s="224"/>
      <c r="L1292" s="224"/>
      <c r="M1292" s="224"/>
      <c r="N1292" s="223"/>
      <c r="O1292" s="223"/>
      <c r="P1292" s="223"/>
      <c r="Q1292" s="223"/>
      <c r="R1292" s="224"/>
      <c r="S1292" s="224"/>
      <c r="T1292" s="224"/>
      <c r="U1292" s="224"/>
      <c r="V1292" s="224"/>
      <c r="W1292" s="224"/>
      <c r="X1292" s="224"/>
      <c r="Y1292" s="224"/>
      <c r="Z1292" s="214"/>
      <c r="AA1292" s="214"/>
      <c r="AB1292" s="214"/>
      <c r="AC1292" s="214"/>
      <c r="AD1292" s="214"/>
      <c r="AE1292" s="214"/>
      <c r="AF1292" s="214"/>
      <c r="AG1292" s="214" t="s">
        <v>212</v>
      </c>
      <c r="AH1292" s="214"/>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outlineLevel="3" x14ac:dyDescent="0.2">
      <c r="A1293" s="221"/>
      <c r="B1293" s="222"/>
      <c r="C1293" s="257" t="s">
        <v>1471</v>
      </c>
      <c r="D1293" s="252"/>
      <c r="E1293" s="252"/>
      <c r="F1293" s="252"/>
      <c r="G1293" s="252"/>
      <c r="H1293" s="224"/>
      <c r="I1293" s="224"/>
      <c r="J1293" s="224"/>
      <c r="K1293" s="224"/>
      <c r="L1293" s="224"/>
      <c r="M1293" s="224"/>
      <c r="N1293" s="223"/>
      <c r="O1293" s="223"/>
      <c r="P1293" s="223"/>
      <c r="Q1293" s="223"/>
      <c r="R1293" s="224"/>
      <c r="S1293" s="224"/>
      <c r="T1293" s="224"/>
      <c r="U1293" s="224"/>
      <c r="V1293" s="224"/>
      <c r="W1293" s="224"/>
      <c r="X1293" s="224"/>
      <c r="Y1293" s="224"/>
      <c r="Z1293" s="214"/>
      <c r="AA1293" s="214"/>
      <c r="AB1293" s="214"/>
      <c r="AC1293" s="214"/>
      <c r="AD1293" s="214"/>
      <c r="AE1293" s="214"/>
      <c r="AF1293" s="214"/>
      <c r="AG1293" s="214" t="s">
        <v>212</v>
      </c>
      <c r="AH1293" s="214"/>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14"/>
      <c r="BB1293" s="214"/>
      <c r="BC1293" s="214"/>
      <c r="BD1293" s="214"/>
      <c r="BE1293" s="214"/>
      <c r="BF1293" s="214"/>
      <c r="BG1293" s="214"/>
      <c r="BH1293" s="214"/>
    </row>
    <row r="1294" spans="1:60" outlineLevel="3" x14ac:dyDescent="0.2">
      <c r="A1294" s="221"/>
      <c r="B1294" s="222"/>
      <c r="C1294" s="257" t="s">
        <v>1472</v>
      </c>
      <c r="D1294" s="252"/>
      <c r="E1294" s="252"/>
      <c r="F1294" s="252"/>
      <c r="G1294" s="252"/>
      <c r="H1294" s="224"/>
      <c r="I1294" s="224"/>
      <c r="J1294" s="224"/>
      <c r="K1294" s="224"/>
      <c r="L1294" s="224"/>
      <c r="M1294" s="224"/>
      <c r="N1294" s="223"/>
      <c r="O1294" s="223"/>
      <c r="P1294" s="223"/>
      <c r="Q1294" s="223"/>
      <c r="R1294" s="224"/>
      <c r="S1294" s="224"/>
      <c r="T1294" s="224"/>
      <c r="U1294" s="224"/>
      <c r="V1294" s="224"/>
      <c r="W1294" s="224"/>
      <c r="X1294" s="224"/>
      <c r="Y1294" s="224"/>
      <c r="Z1294" s="214"/>
      <c r="AA1294" s="214"/>
      <c r="AB1294" s="214"/>
      <c r="AC1294" s="214"/>
      <c r="AD1294" s="214"/>
      <c r="AE1294" s="214"/>
      <c r="AF1294" s="214"/>
      <c r="AG1294" s="214" t="s">
        <v>212</v>
      </c>
      <c r="AH1294" s="214"/>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outlineLevel="3" x14ac:dyDescent="0.2">
      <c r="A1295" s="221"/>
      <c r="B1295" s="222"/>
      <c r="C1295" s="257" t="s">
        <v>1473</v>
      </c>
      <c r="D1295" s="252"/>
      <c r="E1295" s="252"/>
      <c r="F1295" s="252"/>
      <c r="G1295" s="252"/>
      <c r="H1295" s="224"/>
      <c r="I1295" s="224"/>
      <c r="J1295" s="224"/>
      <c r="K1295" s="224"/>
      <c r="L1295" s="224"/>
      <c r="M1295" s="224"/>
      <c r="N1295" s="223"/>
      <c r="O1295" s="223"/>
      <c r="P1295" s="223"/>
      <c r="Q1295" s="223"/>
      <c r="R1295" s="224"/>
      <c r="S1295" s="224"/>
      <c r="T1295" s="224"/>
      <c r="U1295" s="224"/>
      <c r="V1295" s="224"/>
      <c r="W1295" s="224"/>
      <c r="X1295" s="224"/>
      <c r="Y1295" s="224"/>
      <c r="Z1295" s="214"/>
      <c r="AA1295" s="214"/>
      <c r="AB1295" s="214"/>
      <c r="AC1295" s="214"/>
      <c r="AD1295" s="214"/>
      <c r="AE1295" s="214"/>
      <c r="AF1295" s="214"/>
      <c r="AG1295" s="214" t="s">
        <v>212</v>
      </c>
      <c r="AH1295" s="214"/>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3" x14ac:dyDescent="0.2">
      <c r="A1296" s="221"/>
      <c r="B1296" s="222"/>
      <c r="C1296" s="257" t="s">
        <v>1314</v>
      </c>
      <c r="D1296" s="252"/>
      <c r="E1296" s="252"/>
      <c r="F1296" s="252"/>
      <c r="G1296" s="252"/>
      <c r="H1296" s="224"/>
      <c r="I1296" s="224"/>
      <c r="J1296" s="224"/>
      <c r="K1296" s="224"/>
      <c r="L1296" s="224"/>
      <c r="M1296" s="224"/>
      <c r="N1296" s="223"/>
      <c r="O1296" s="223"/>
      <c r="P1296" s="223"/>
      <c r="Q1296" s="223"/>
      <c r="R1296" s="224"/>
      <c r="S1296" s="224"/>
      <c r="T1296" s="224"/>
      <c r="U1296" s="224"/>
      <c r="V1296" s="224"/>
      <c r="W1296" s="224"/>
      <c r="X1296" s="224"/>
      <c r="Y1296" s="224"/>
      <c r="Z1296" s="214"/>
      <c r="AA1296" s="214"/>
      <c r="AB1296" s="214"/>
      <c r="AC1296" s="214"/>
      <c r="AD1296" s="214"/>
      <c r="AE1296" s="214"/>
      <c r="AF1296" s="214"/>
      <c r="AG1296" s="214" t="s">
        <v>212</v>
      </c>
      <c r="AH1296" s="214"/>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3" x14ac:dyDescent="0.2">
      <c r="A1297" s="221"/>
      <c r="B1297" s="222"/>
      <c r="C1297" s="257" t="s">
        <v>1474</v>
      </c>
      <c r="D1297" s="252"/>
      <c r="E1297" s="252"/>
      <c r="F1297" s="252"/>
      <c r="G1297" s="252"/>
      <c r="H1297" s="224"/>
      <c r="I1297" s="224"/>
      <c r="J1297" s="224"/>
      <c r="K1297" s="224"/>
      <c r="L1297" s="224"/>
      <c r="M1297" s="224"/>
      <c r="N1297" s="223"/>
      <c r="O1297" s="223"/>
      <c r="P1297" s="223"/>
      <c r="Q1297" s="223"/>
      <c r="R1297" s="224"/>
      <c r="S1297" s="224"/>
      <c r="T1297" s="224"/>
      <c r="U1297" s="224"/>
      <c r="V1297" s="224"/>
      <c r="W1297" s="224"/>
      <c r="X1297" s="224"/>
      <c r="Y1297" s="224"/>
      <c r="Z1297" s="214"/>
      <c r="AA1297" s="214"/>
      <c r="AB1297" s="214"/>
      <c r="AC1297" s="214"/>
      <c r="AD1297" s="214"/>
      <c r="AE1297" s="214"/>
      <c r="AF1297" s="214"/>
      <c r="AG1297" s="214" t="s">
        <v>212</v>
      </c>
      <c r="AH1297" s="214"/>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outlineLevel="2" x14ac:dyDescent="0.2">
      <c r="A1298" s="221"/>
      <c r="B1298" s="222"/>
      <c r="C1298" s="266" t="s">
        <v>1475</v>
      </c>
      <c r="D1298" s="262"/>
      <c r="E1298" s="263"/>
      <c r="F1298" s="224"/>
      <c r="G1298" s="224"/>
      <c r="H1298" s="224"/>
      <c r="I1298" s="224"/>
      <c r="J1298" s="224"/>
      <c r="K1298" s="224"/>
      <c r="L1298" s="224"/>
      <c r="M1298" s="224"/>
      <c r="N1298" s="223"/>
      <c r="O1298" s="223"/>
      <c r="P1298" s="223"/>
      <c r="Q1298" s="223"/>
      <c r="R1298" s="224"/>
      <c r="S1298" s="224"/>
      <c r="T1298" s="224"/>
      <c r="U1298" s="224"/>
      <c r="V1298" s="224"/>
      <c r="W1298" s="224"/>
      <c r="X1298" s="224"/>
      <c r="Y1298" s="224"/>
      <c r="Z1298" s="214"/>
      <c r="AA1298" s="214"/>
      <c r="AB1298" s="214"/>
      <c r="AC1298" s="214"/>
      <c r="AD1298" s="214"/>
      <c r="AE1298" s="214"/>
      <c r="AF1298" s="214"/>
      <c r="AG1298" s="214" t="s">
        <v>268</v>
      </c>
      <c r="AH1298" s="214">
        <v>0</v>
      </c>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14"/>
      <c r="BB1298" s="214"/>
      <c r="BC1298" s="214"/>
      <c r="BD1298" s="214"/>
      <c r="BE1298" s="214"/>
      <c r="BF1298" s="214"/>
      <c r="BG1298" s="214"/>
      <c r="BH1298" s="214"/>
    </row>
    <row r="1299" spans="1:60" outlineLevel="3" x14ac:dyDescent="0.2">
      <c r="A1299" s="221"/>
      <c r="B1299" s="222"/>
      <c r="C1299" s="266" t="s">
        <v>672</v>
      </c>
      <c r="D1299" s="262"/>
      <c r="E1299" s="263">
        <v>1</v>
      </c>
      <c r="F1299" s="224"/>
      <c r="G1299" s="224"/>
      <c r="H1299" s="224"/>
      <c r="I1299" s="224"/>
      <c r="J1299" s="224"/>
      <c r="K1299" s="224"/>
      <c r="L1299" s="224"/>
      <c r="M1299" s="224"/>
      <c r="N1299" s="223"/>
      <c r="O1299" s="223"/>
      <c r="P1299" s="223"/>
      <c r="Q1299" s="223"/>
      <c r="R1299" s="224"/>
      <c r="S1299" s="224"/>
      <c r="T1299" s="224"/>
      <c r="U1299" s="224"/>
      <c r="V1299" s="224"/>
      <c r="W1299" s="224"/>
      <c r="X1299" s="224"/>
      <c r="Y1299" s="224"/>
      <c r="Z1299" s="214"/>
      <c r="AA1299" s="214"/>
      <c r="AB1299" s="214"/>
      <c r="AC1299" s="214"/>
      <c r="AD1299" s="214"/>
      <c r="AE1299" s="214"/>
      <c r="AF1299" s="214"/>
      <c r="AG1299" s="214" t="s">
        <v>268</v>
      </c>
      <c r="AH1299" s="214">
        <v>0</v>
      </c>
      <c r="AI1299" s="214"/>
      <c r="AJ1299" s="214"/>
      <c r="AK1299" s="214"/>
      <c r="AL1299" s="214"/>
      <c r="AM1299" s="214"/>
      <c r="AN1299" s="214"/>
      <c r="AO1299" s="214"/>
      <c r="AP1299" s="214"/>
      <c r="AQ1299" s="214"/>
      <c r="AR1299" s="214"/>
      <c r="AS1299" s="214"/>
      <c r="AT1299" s="214"/>
      <c r="AU1299" s="214"/>
      <c r="AV1299" s="214"/>
      <c r="AW1299" s="214"/>
      <c r="AX1299" s="214"/>
      <c r="AY1299" s="214"/>
      <c r="AZ1299" s="214"/>
      <c r="BA1299" s="214"/>
      <c r="BB1299" s="214"/>
      <c r="BC1299" s="214"/>
      <c r="BD1299" s="214"/>
      <c r="BE1299" s="214"/>
      <c r="BF1299" s="214"/>
      <c r="BG1299" s="214"/>
      <c r="BH1299" s="214"/>
    </row>
    <row r="1300" spans="1:60" ht="33.75" outlineLevel="1" x14ac:dyDescent="0.2">
      <c r="A1300" s="236">
        <v>202</v>
      </c>
      <c r="B1300" s="237" t="s">
        <v>1531</v>
      </c>
      <c r="C1300" s="254" t="s">
        <v>1532</v>
      </c>
      <c r="D1300" s="238" t="s">
        <v>354</v>
      </c>
      <c r="E1300" s="239">
        <v>1</v>
      </c>
      <c r="F1300" s="240"/>
      <c r="G1300" s="241">
        <f>ROUND(E1300*F1300,2)</f>
        <v>0</v>
      </c>
      <c r="H1300" s="240"/>
      <c r="I1300" s="241">
        <f>ROUND(E1300*H1300,2)</f>
        <v>0</v>
      </c>
      <c r="J1300" s="240"/>
      <c r="K1300" s="241">
        <f>ROUND(E1300*J1300,2)</f>
        <v>0</v>
      </c>
      <c r="L1300" s="241">
        <v>15</v>
      </c>
      <c r="M1300" s="241">
        <f>G1300*(1+L1300/100)</f>
        <v>0</v>
      </c>
      <c r="N1300" s="239">
        <v>0</v>
      </c>
      <c r="O1300" s="239">
        <f>ROUND(E1300*N1300,2)</f>
        <v>0</v>
      </c>
      <c r="P1300" s="239">
        <v>0</v>
      </c>
      <c r="Q1300" s="239">
        <f>ROUND(E1300*P1300,2)</f>
        <v>0</v>
      </c>
      <c r="R1300" s="241"/>
      <c r="S1300" s="241" t="s">
        <v>253</v>
      </c>
      <c r="T1300" s="242" t="s">
        <v>207</v>
      </c>
      <c r="U1300" s="224">
        <v>0</v>
      </c>
      <c r="V1300" s="224">
        <f>ROUND(E1300*U1300,2)</f>
        <v>0</v>
      </c>
      <c r="W1300" s="224"/>
      <c r="X1300" s="224" t="s">
        <v>263</v>
      </c>
      <c r="Y1300" s="224" t="s">
        <v>209</v>
      </c>
      <c r="Z1300" s="214"/>
      <c r="AA1300" s="214"/>
      <c r="AB1300" s="214"/>
      <c r="AC1300" s="214"/>
      <c r="AD1300" s="214"/>
      <c r="AE1300" s="214"/>
      <c r="AF1300" s="214"/>
      <c r="AG1300" s="214" t="s">
        <v>264</v>
      </c>
      <c r="AH1300" s="214"/>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outlineLevel="2" x14ac:dyDescent="0.2">
      <c r="A1301" s="221"/>
      <c r="B1301" s="222"/>
      <c r="C1301" s="255" t="s">
        <v>1469</v>
      </c>
      <c r="D1301" s="243"/>
      <c r="E1301" s="243"/>
      <c r="F1301" s="243"/>
      <c r="G1301" s="243"/>
      <c r="H1301" s="224"/>
      <c r="I1301" s="224"/>
      <c r="J1301" s="224"/>
      <c r="K1301" s="224"/>
      <c r="L1301" s="224"/>
      <c r="M1301" s="224"/>
      <c r="N1301" s="223"/>
      <c r="O1301" s="223"/>
      <c r="P1301" s="223"/>
      <c r="Q1301" s="223"/>
      <c r="R1301" s="224"/>
      <c r="S1301" s="224"/>
      <c r="T1301" s="224"/>
      <c r="U1301" s="224"/>
      <c r="V1301" s="224"/>
      <c r="W1301" s="224"/>
      <c r="X1301" s="224"/>
      <c r="Y1301" s="224"/>
      <c r="Z1301" s="214"/>
      <c r="AA1301" s="214"/>
      <c r="AB1301" s="214"/>
      <c r="AC1301" s="214"/>
      <c r="AD1301" s="214"/>
      <c r="AE1301" s="214"/>
      <c r="AF1301" s="214"/>
      <c r="AG1301" s="214" t="s">
        <v>212</v>
      </c>
      <c r="AH1301" s="214"/>
      <c r="AI1301" s="214"/>
      <c r="AJ1301" s="214"/>
      <c r="AK1301" s="214"/>
      <c r="AL1301" s="214"/>
      <c r="AM1301" s="214"/>
      <c r="AN1301" s="214"/>
      <c r="AO1301" s="214"/>
      <c r="AP1301" s="214"/>
      <c r="AQ1301" s="214"/>
      <c r="AR1301" s="214"/>
      <c r="AS1301" s="214"/>
      <c r="AT1301" s="214"/>
      <c r="AU1301" s="214"/>
      <c r="AV1301" s="214"/>
      <c r="AW1301" s="214"/>
      <c r="AX1301" s="214"/>
      <c r="AY1301" s="214"/>
      <c r="AZ1301" s="214"/>
      <c r="BA1301" s="214"/>
      <c r="BB1301" s="214"/>
      <c r="BC1301" s="214"/>
      <c r="BD1301" s="214"/>
      <c r="BE1301" s="214"/>
      <c r="BF1301" s="214"/>
      <c r="BG1301" s="214"/>
      <c r="BH1301" s="214"/>
    </row>
    <row r="1302" spans="1:60" outlineLevel="3" x14ac:dyDescent="0.2">
      <c r="A1302" s="221"/>
      <c r="B1302" s="222"/>
      <c r="C1302" s="257" t="s">
        <v>1470</v>
      </c>
      <c r="D1302" s="252"/>
      <c r="E1302" s="252"/>
      <c r="F1302" s="252"/>
      <c r="G1302" s="252"/>
      <c r="H1302" s="224"/>
      <c r="I1302" s="224"/>
      <c r="J1302" s="224"/>
      <c r="K1302" s="224"/>
      <c r="L1302" s="224"/>
      <c r="M1302" s="224"/>
      <c r="N1302" s="223"/>
      <c r="O1302" s="223"/>
      <c r="P1302" s="223"/>
      <c r="Q1302" s="223"/>
      <c r="R1302" s="224"/>
      <c r="S1302" s="224"/>
      <c r="T1302" s="224"/>
      <c r="U1302" s="224"/>
      <c r="V1302" s="224"/>
      <c r="W1302" s="224"/>
      <c r="X1302" s="224"/>
      <c r="Y1302" s="224"/>
      <c r="Z1302" s="214"/>
      <c r="AA1302" s="214"/>
      <c r="AB1302" s="214"/>
      <c r="AC1302" s="214"/>
      <c r="AD1302" s="214"/>
      <c r="AE1302" s="214"/>
      <c r="AF1302" s="214"/>
      <c r="AG1302" s="214" t="s">
        <v>212</v>
      </c>
      <c r="AH1302" s="214"/>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3" x14ac:dyDescent="0.2">
      <c r="A1303" s="221"/>
      <c r="B1303" s="222"/>
      <c r="C1303" s="257" t="s">
        <v>1471</v>
      </c>
      <c r="D1303" s="252"/>
      <c r="E1303" s="252"/>
      <c r="F1303" s="252"/>
      <c r="G1303" s="252"/>
      <c r="H1303" s="224"/>
      <c r="I1303" s="224"/>
      <c r="J1303" s="224"/>
      <c r="K1303" s="224"/>
      <c r="L1303" s="224"/>
      <c r="M1303" s="224"/>
      <c r="N1303" s="223"/>
      <c r="O1303" s="223"/>
      <c r="P1303" s="223"/>
      <c r="Q1303" s="223"/>
      <c r="R1303" s="224"/>
      <c r="S1303" s="224"/>
      <c r="T1303" s="224"/>
      <c r="U1303" s="224"/>
      <c r="V1303" s="224"/>
      <c r="W1303" s="224"/>
      <c r="X1303" s="224"/>
      <c r="Y1303" s="224"/>
      <c r="Z1303" s="214"/>
      <c r="AA1303" s="214"/>
      <c r="AB1303" s="214"/>
      <c r="AC1303" s="214"/>
      <c r="AD1303" s="214"/>
      <c r="AE1303" s="214"/>
      <c r="AF1303" s="214"/>
      <c r="AG1303" s="214" t="s">
        <v>212</v>
      </c>
      <c r="AH1303" s="214"/>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3" x14ac:dyDescent="0.2">
      <c r="A1304" s="221"/>
      <c r="B1304" s="222"/>
      <c r="C1304" s="257" t="s">
        <v>1472</v>
      </c>
      <c r="D1304" s="252"/>
      <c r="E1304" s="252"/>
      <c r="F1304" s="252"/>
      <c r="G1304" s="252"/>
      <c r="H1304" s="224"/>
      <c r="I1304" s="224"/>
      <c r="J1304" s="224"/>
      <c r="K1304" s="224"/>
      <c r="L1304" s="224"/>
      <c r="M1304" s="224"/>
      <c r="N1304" s="223"/>
      <c r="O1304" s="223"/>
      <c r="P1304" s="223"/>
      <c r="Q1304" s="223"/>
      <c r="R1304" s="224"/>
      <c r="S1304" s="224"/>
      <c r="T1304" s="224"/>
      <c r="U1304" s="224"/>
      <c r="V1304" s="224"/>
      <c r="W1304" s="224"/>
      <c r="X1304" s="224"/>
      <c r="Y1304" s="224"/>
      <c r="Z1304" s="214"/>
      <c r="AA1304" s="214"/>
      <c r="AB1304" s="214"/>
      <c r="AC1304" s="214"/>
      <c r="AD1304" s="214"/>
      <c r="AE1304" s="214"/>
      <c r="AF1304" s="214"/>
      <c r="AG1304" s="214" t="s">
        <v>212</v>
      </c>
      <c r="AH1304" s="214"/>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outlineLevel="3" x14ac:dyDescent="0.2">
      <c r="A1305" s="221"/>
      <c r="B1305" s="222"/>
      <c r="C1305" s="257" t="s">
        <v>1473</v>
      </c>
      <c r="D1305" s="252"/>
      <c r="E1305" s="252"/>
      <c r="F1305" s="252"/>
      <c r="G1305" s="252"/>
      <c r="H1305" s="224"/>
      <c r="I1305" s="224"/>
      <c r="J1305" s="224"/>
      <c r="K1305" s="224"/>
      <c r="L1305" s="224"/>
      <c r="M1305" s="224"/>
      <c r="N1305" s="223"/>
      <c r="O1305" s="223"/>
      <c r="P1305" s="223"/>
      <c r="Q1305" s="223"/>
      <c r="R1305" s="224"/>
      <c r="S1305" s="224"/>
      <c r="T1305" s="224"/>
      <c r="U1305" s="224"/>
      <c r="V1305" s="224"/>
      <c r="W1305" s="224"/>
      <c r="X1305" s="224"/>
      <c r="Y1305" s="224"/>
      <c r="Z1305" s="214"/>
      <c r="AA1305" s="214"/>
      <c r="AB1305" s="214"/>
      <c r="AC1305" s="214"/>
      <c r="AD1305" s="214"/>
      <c r="AE1305" s="214"/>
      <c r="AF1305" s="214"/>
      <c r="AG1305" s="214" t="s">
        <v>212</v>
      </c>
      <c r="AH1305" s="214"/>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outlineLevel="3" x14ac:dyDescent="0.2">
      <c r="A1306" s="221"/>
      <c r="B1306" s="222"/>
      <c r="C1306" s="257" t="s">
        <v>1314</v>
      </c>
      <c r="D1306" s="252"/>
      <c r="E1306" s="252"/>
      <c r="F1306" s="252"/>
      <c r="G1306" s="252"/>
      <c r="H1306" s="224"/>
      <c r="I1306" s="224"/>
      <c r="J1306" s="224"/>
      <c r="K1306" s="224"/>
      <c r="L1306" s="224"/>
      <c r="M1306" s="224"/>
      <c r="N1306" s="223"/>
      <c r="O1306" s="223"/>
      <c r="P1306" s="223"/>
      <c r="Q1306" s="223"/>
      <c r="R1306" s="224"/>
      <c r="S1306" s="224"/>
      <c r="T1306" s="224"/>
      <c r="U1306" s="224"/>
      <c r="V1306" s="224"/>
      <c r="W1306" s="224"/>
      <c r="X1306" s="224"/>
      <c r="Y1306" s="224"/>
      <c r="Z1306" s="214"/>
      <c r="AA1306" s="214"/>
      <c r="AB1306" s="214"/>
      <c r="AC1306" s="214"/>
      <c r="AD1306" s="214"/>
      <c r="AE1306" s="214"/>
      <c r="AF1306" s="214"/>
      <c r="AG1306" s="214" t="s">
        <v>212</v>
      </c>
      <c r="AH1306" s="214"/>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14"/>
      <c r="BB1306" s="214"/>
      <c r="BC1306" s="214"/>
      <c r="BD1306" s="214"/>
      <c r="BE1306" s="214"/>
      <c r="BF1306" s="214"/>
      <c r="BG1306" s="214"/>
      <c r="BH1306" s="214"/>
    </row>
    <row r="1307" spans="1:60" outlineLevel="3" x14ac:dyDescent="0.2">
      <c r="A1307" s="221"/>
      <c r="B1307" s="222"/>
      <c r="C1307" s="257" t="s">
        <v>1474</v>
      </c>
      <c r="D1307" s="252"/>
      <c r="E1307" s="252"/>
      <c r="F1307" s="252"/>
      <c r="G1307" s="252"/>
      <c r="H1307" s="224"/>
      <c r="I1307" s="224"/>
      <c r="J1307" s="224"/>
      <c r="K1307" s="224"/>
      <c r="L1307" s="224"/>
      <c r="M1307" s="224"/>
      <c r="N1307" s="223"/>
      <c r="O1307" s="223"/>
      <c r="P1307" s="223"/>
      <c r="Q1307" s="223"/>
      <c r="R1307" s="224"/>
      <c r="S1307" s="224"/>
      <c r="T1307" s="224"/>
      <c r="U1307" s="224"/>
      <c r="V1307" s="224"/>
      <c r="W1307" s="224"/>
      <c r="X1307" s="224"/>
      <c r="Y1307" s="224"/>
      <c r="Z1307" s="214"/>
      <c r="AA1307" s="214"/>
      <c r="AB1307" s="214"/>
      <c r="AC1307" s="214"/>
      <c r="AD1307" s="214"/>
      <c r="AE1307" s="214"/>
      <c r="AF1307" s="214"/>
      <c r="AG1307" s="214" t="s">
        <v>212</v>
      </c>
      <c r="AH1307" s="214"/>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2" x14ac:dyDescent="0.2">
      <c r="A1308" s="221"/>
      <c r="B1308" s="222"/>
      <c r="C1308" s="266" t="s">
        <v>1475</v>
      </c>
      <c r="D1308" s="262"/>
      <c r="E1308" s="263"/>
      <c r="F1308" s="224"/>
      <c r="G1308" s="224"/>
      <c r="H1308" s="224"/>
      <c r="I1308" s="224"/>
      <c r="J1308" s="224"/>
      <c r="K1308" s="224"/>
      <c r="L1308" s="224"/>
      <c r="M1308" s="224"/>
      <c r="N1308" s="223"/>
      <c r="O1308" s="223"/>
      <c r="P1308" s="223"/>
      <c r="Q1308" s="223"/>
      <c r="R1308" s="224"/>
      <c r="S1308" s="224"/>
      <c r="T1308" s="224"/>
      <c r="U1308" s="224"/>
      <c r="V1308" s="224"/>
      <c r="W1308" s="224"/>
      <c r="X1308" s="224"/>
      <c r="Y1308" s="224"/>
      <c r="Z1308" s="214"/>
      <c r="AA1308" s="214"/>
      <c r="AB1308" s="214"/>
      <c r="AC1308" s="214"/>
      <c r="AD1308" s="214"/>
      <c r="AE1308" s="214"/>
      <c r="AF1308" s="214"/>
      <c r="AG1308" s="214" t="s">
        <v>268</v>
      </c>
      <c r="AH1308" s="214">
        <v>0</v>
      </c>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3" x14ac:dyDescent="0.2">
      <c r="A1309" s="221"/>
      <c r="B1309" s="222"/>
      <c r="C1309" s="266" t="s">
        <v>672</v>
      </c>
      <c r="D1309" s="262"/>
      <c r="E1309" s="263">
        <v>1</v>
      </c>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4"/>
      <c r="AA1309" s="214"/>
      <c r="AB1309" s="214"/>
      <c r="AC1309" s="214"/>
      <c r="AD1309" s="214"/>
      <c r="AE1309" s="214"/>
      <c r="AF1309" s="214"/>
      <c r="AG1309" s="214" t="s">
        <v>268</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ht="33.75" outlineLevel="1" x14ac:dyDescent="0.2">
      <c r="A1310" s="236">
        <v>203</v>
      </c>
      <c r="B1310" s="237" t="s">
        <v>1533</v>
      </c>
      <c r="C1310" s="254" t="s">
        <v>1534</v>
      </c>
      <c r="D1310" s="238" t="s">
        <v>354</v>
      </c>
      <c r="E1310" s="239">
        <v>1</v>
      </c>
      <c r="F1310" s="240"/>
      <c r="G1310" s="241">
        <f>ROUND(E1310*F1310,2)</f>
        <v>0</v>
      </c>
      <c r="H1310" s="240"/>
      <c r="I1310" s="241">
        <f>ROUND(E1310*H1310,2)</f>
        <v>0</v>
      </c>
      <c r="J1310" s="240"/>
      <c r="K1310" s="241">
        <f>ROUND(E1310*J1310,2)</f>
        <v>0</v>
      </c>
      <c r="L1310" s="241">
        <v>15</v>
      </c>
      <c r="M1310" s="241">
        <f>G1310*(1+L1310/100)</f>
        <v>0</v>
      </c>
      <c r="N1310" s="239">
        <v>0</v>
      </c>
      <c r="O1310" s="239">
        <f>ROUND(E1310*N1310,2)</f>
        <v>0</v>
      </c>
      <c r="P1310" s="239">
        <v>0</v>
      </c>
      <c r="Q1310" s="239">
        <f>ROUND(E1310*P1310,2)</f>
        <v>0</v>
      </c>
      <c r="R1310" s="241"/>
      <c r="S1310" s="241" t="s">
        <v>253</v>
      </c>
      <c r="T1310" s="242" t="s">
        <v>207</v>
      </c>
      <c r="U1310" s="224">
        <v>0</v>
      </c>
      <c r="V1310" s="224">
        <f>ROUND(E1310*U1310,2)</f>
        <v>0</v>
      </c>
      <c r="W1310" s="224"/>
      <c r="X1310" s="224" t="s">
        <v>263</v>
      </c>
      <c r="Y1310" s="224" t="s">
        <v>209</v>
      </c>
      <c r="Z1310" s="214"/>
      <c r="AA1310" s="214"/>
      <c r="AB1310" s="214"/>
      <c r="AC1310" s="214"/>
      <c r="AD1310" s="214"/>
      <c r="AE1310" s="214"/>
      <c r="AF1310" s="214"/>
      <c r="AG1310" s="214" t="s">
        <v>264</v>
      </c>
      <c r="AH1310" s="214"/>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2" x14ac:dyDescent="0.2">
      <c r="A1311" s="221"/>
      <c r="B1311" s="222"/>
      <c r="C1311" s="255" t="s">
        <v>1469</v>
      </c>
      <c r="D1311" s="243"/>
      <c r="E1311" s="243"/>
      <c r="F1311" s="243"/>
      <c r="G1311" s="243"/>
      <c r="H1311" s="224"/>
      <c r="I1311" s="224"/>
      <c r="J1311" s="224"/>
      <c r="K1311" s="224"/>
      <c r="L1311" s="224"/>
      <c r="M1311" s="224"/>
      <c r="N1311" s="223"/>
      <c r="O1311" s="223"/>
      <c r="P1311" s="223"/>
      <c r="Q1311" s="223"/>
      <c r="R1311" s="224"/>
      <c r="S1311" s="224"/>
      <c r="T1311" s="224"/>
      <c r="U1311" s="224"/>
      <c r="V1311" s="224"/>
      <c r="W1311" s="224"/>
      <c r="X1311" s="224"/>
      <c r="Y1311" s="224"/>
      <c r="Z1311" s="214"/>
      <c r="AA1311" s="214"/>
      <c r="AB1311" s="214"/>
      <c r="AC1311" s="214"/>
      <c r="AD1311" s="214"/>
      <c r="AE1311" s="214"/>
      <c r="AF1311" s="214"/>
      <c r="AG1311" s="214" t="s">
        <v>212</v>
      </c>
      <c r="AH1311" s="214"/>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3" x14ac:dyDescent="0.2">
      <c r="A1312" s="221"/>
      <c r="B1312" s="222"/>
      <c r="C1312" s="257" t="s">
        <v>1470</v>
      </c>
      <c r="D1312" s="252"/>
      <c r="E1312" s="252"/>
      <c r="F1312" s="252"/>
      <c r="G1312" s="252"/>
      <c r="H1312" s="224"/>
      <c r="I1312" s="224"/>
      <c r="J1312" s="224"/>
      <c r="K1312" s="224"/>
      <c r="L1312" s="224"/>
      <c r="M1312" s="224"/>
      <c r="N1312" s="223"/>
      <c r="O1312" s="223"/>
      <c r="P1312" s="223"/>
      <c r="Q1312" s="223"/>
      <c r="R1312" s="224"/>
      <c r="S1312" s="224"/>
      <c r="T1312" s="224"/>
      <c r="U1312" s="224"/>
      <c r="V1312" s="224"/>
      <c r="W1312" s="224"/>
      <c r="X1312" s="224"/>
      <c r="Y1312" s="224"/>
      <c r="Z1312" s="214"/>
      <c r="AA1312" s="214"/>
      <c r="AB1312" s="214"/>
      <c r="AC1312" s="214"/>
      <c r="AD1312" s="214"/>
      <c r="AE1312" s="214"/>
      <c r="AF1312" s="214"/>
      <c r="AG1312" s="214" t="s">
        <v>212</v>
      </c>
      <c r="AH1312" s="214"/>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3" x14ac:dyDescent="0.2">
      <c r="A1313" s="221"/>
      <c r="B1313" s="222"/>
      <c r="C1313" s="257" t="s">
        <v>1471</v>
      </c>
      <c r="D1313" s="252"/>
      <c r="E1313" s="252"/>
      <c r="F1313" s="252"/>
      <c r="G1313" s="252"/>
      <c r="H1313" s="224"/>
      <c r="I1313" s="224"/>
      <c r="J1313" s="224"/>
      <c r="K1313" s="224"/>
      <c r="L1313" s="224"/>
      <c r="M1313" s="224"/>
      <c r="N1313" s="223"/>
      <c r="O1313" s="223"/>
      <c r="P1313" s="223"/>
      <c r="Q1313" s="223"/>
      <c r="R1313" s="224"/>
      <c r="S1313" s="224"/>
      <c r="T1313" s="224"/>
      <c r="U1313" s="224"/>
      <c r="V1313" s="224"/>
      <c r="W1313" s="224"/>
      <c r="X1313" s="224"/>
      <c r="Y1313" s="224"/>
      <c r="Z1313" s="214"/>
      <c r="AA1313" s="214"/>
      <c r="AB1313" s="214"/>
      <c r="AC1313" s="214"/>
      <c r="AD1313" s="214"/>
      <c r="AE1313" s="214"/>
      <c r="AF1313" s="214"/>
      <c r="AG1313" s="214" t="s">
        <v>212</v>
      </c>
      <c r="AH1313" s="214"/>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outlineLevel="3" x14ac:dyDescent="0.2">
      <c r="A1314" s="221"/>
      <c r="B1314" s="222"/>
      <c r="C1314" s="257" t="s">
        <v>1472</v>
      </c>
      <c r="D1314" s="252"/>
      <c r="E1314" s="252"/>
      <c r="F1314" s="252"/>
      <c r="G1314" s="252"/>
      <c r="H1314" s="224"/>
      <c r="I1314" s="224"/>
      <c r="J1314" s="224"/>
      <c r="K1314" s="224"/>
      <c r="L1314" s="224"/>
      <c r="M1314" s="224"/>
      <c r="N1314" s="223"/>
      <c r="O1314" s="223"/>
      <c r="P1314" s="223"/>
      <c r="Q1314" s="223"/>
      <c r="R1314" s="224"/>
      <c r="S1314" s="224"/>
      <c r="T1314" s="224"/>
      <c r="U1314" s="224"/>
      <c r="V1314" s="224"/>
      <c r="W1314" s="224"/>
      <c r="X1314" s="224"/>
      <c r="Y1314" s="224"/>
      <c r="Z1314" s="214"/>
      <c r="AA1314" s="214"/>
      <c r="AB1314" s="214"/>
      <c r="AC1314" s="214"/>
      <c r="AD1314" s="214"/>
      <c r="AE1314" s="214"/>
      <c r="AF1314" s="214"/>
      <c r="AG1314" s="214" t="s">
        <v>212</v>
      </c>
      <c r="AH1314" s="214"/>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outlineLevel="3" x14ac:dyDescent="0.2">
      <c r="A1315" s="221"/>
      <c r="B1315" s="222"/>
      <c r="C1315" s="257" t="s">
        <v>1473</v>
      </c>
      <c r="D1315" s="252"/>
      <c r="E1315" s="252"/>
      <c r="F1315" s="252"/>
      <c r="G1315" s="252"/>
      <c r="H1315" s="224"/>
      <c r="I1315" s="224"/>
      <c r="J1315" s="224"/>
      <c r="K1315" s="224"/>
      <c r="L1315" s="224"/>
      <c r="M1315" s="224"/>
      <c r="N1315" s="223"/>
      <c r="O1315" s="223"/>
      <c r="P1315" s="223"/>
      <c r="Q1315" s="223"/>
      <c r="R1315" s="224"/>
      <c r="S1315" s="224"/>
      <c r="T1315" s="224"/>
      <c r="U1315" s="224"/>
      <c r="V1315" s="224"/>
      <c r="W1315" s="224"/>
      <c r="X1315" s="224"/>
      <c r="Y1315" s="224"/>
      <c r="Z1315" s="214"/>
      <c r="AA1315" s="214"/>
      <c r="AB1315" s="214"/>
      <c r="AC1315" s="214"/>
      <c r="AD1315" s="214"/>
      <c r="AE1315" s="214"/>
      <c r="AF1315" s="214"/>
      <c r="AG1315" s="214" t="s">
        <v>212</v>
      </c>
      <c r="AH1315" s="214"/>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outlineLevel="3" x14ac:dyDescent="0.2">
      <c r="A1316" s="221"/>
      <c r="B1316" s="222"/>
      <c r="C1316" s="257" t="s">
        <v>1314</v>
      </c>
      <c r="D1316" s="252"/>
      <c r="E1316" s="252"/>
      <c r="F1316" s="252"/>
      <c r="G1316" s="252"/>
      <c r="H1316" s="224"/>
      <c r="I1316" s="224"/>
      <c r="J1316" s="224"/>
      <c r="K1316" s="224"/>
      <c r="L1316" s="224"/>
      <c r="M1316" s="224"/>
      <c r="N1316" s="223"/>
      <c r="O1316" s="223"/>
      <c r="P1316" s="223"/>
      <c r="Q1316" s="223"/>
      <c r="R1316" s="224"/>
      <c r="S1316" s="224"/>
      <c r="T1316" s="224"/>
      <c r="U1316" s="224"/>
      <c r="V1316" s="224"/>
      <c r="W1316" s="224"/>
      <c r="X1316" s="224"/>
      <c r="Y1316" s="224"/>
      <c r="Z1316" s="214"/>
      <c r="AA1316" s="214"/>
      <c r="AB1316" s="214"/>
      <c r="AC1316" s="214"/>
      <c r="AD1316" s="214"/>
      <c r="AE1316" s="214"/>
      <c r="AF1316" s="214"/>
      <c r="AG1316" s="214" t="s">
        <v>212</v>
      </c>
      <c r="AH1316" s="214"/>
      <c r="AI1316" s="214"/>
      <c r="AJ1316" s="214"/>
      <c r="AK1316" s="214"/>
      <c r="AL1316" s="214"/>
      <c r="AM1316" s="214"/>
      <c r="AN1316" s="214"/>
      <c r="AO1316" s="214"/>
      <c r="AP1316" s="214"/>
      <c r="AQ1316" s="214"/>
      <c r="AR1316" s="214"/>
      <c r="AS1316" s="214"/>
      <c r="AT1316" s="214"/>
      <c r="AU1316" s="214"/>
      <c r="AV1316" s="214"/>
      <c r="AW1316" s="214"/>
      <c r="AX1316" s="214"/>
      <c r="AY1316" s="214"/>
      <c r="AZ1316" s="214"/>
      <c r="BA1316" s="214"/>
      <c r="BB1316" s="214"/>
      <c r="BC1316" s="214"/>
      <c r="BD1316" s="214"/>
      <c r="BE1316" s="214"/>
      <c r="BF1316" s="214"/>
      <c r="BG1316" s="214"/>
      <c r="BH1316" s="214"/>
    </row>
    <row r="1317" spans="1:60" outlineLevel="3" x14ac:dyDescent="0.2">
      <c r="A1317" s="221"/>
      <c r="B1317" s="222"/>
      <c r="C1317" s="257" t="s">
        <v>1474</v>
      </c>
      <c r="D1317" s="252"/>
      <c r="E1317" s="252"/>
      <c r="F1317" s="252"/>
      <c r="G1317" s="252"/>
      <c r="H1317" s="224"/>
      <c r="I1317" s="224"/>
      <c r="J1317" s="224"/>
      <c r="K1317" s="224"/>
      <c r="L1317" s="224"/>
      <c r="M1317" s="224"/>
      <c r="N1317" s="223"/>
      <c r="O1317" s="223"/>
      <c r="P1317" s="223"/>
      <c r="Q1317" s="223"/>
      <c r="R1317" s="224"/>
      <c r="S1317" s="224"/>
      <c r="T1317" s="224"/>
      <c r="U1317" s="224"/>
      <c r="V1317" s="224"/>
      <c r="W1317" s="224"/>
      <c r="X1317" s="224"/>
      <c r="Y1317" s="224"/>
      <c r="Z1317" s="214"/>
      <c r="AA1317" s="214"/>
      <c r="AB1317" s="214"/>
      <c r="AC1317" s="214"/>
      <c r="AD1317" s="214"/>
      <c r="AE1317" s="214"/>
      <c r="AF1317" s="214"/>
      <c r="AG1317" s="214" t="s">
        <v>212</v>
      </c>
      <c r="AH1317" s="214"/>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outlineLevel="2" x14ac:dyDescent="0.2">
      <c r="A1318" s="221"/>
      <c r="B1318" s="222"/>
      <c r="C1318" s="266" t="s">
        <v>1475</v>
      </c>
      <c r="D1318" s="262"/>
      <c r="E1318" s="263"/>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4"/>
      <c r="AA1318" s="214"/>
      <c r="AB1318" s="214"/>
      <c r="AC1318" s="214"/>
      <c r="AD1318" s="214"/>
      <c r="AE1318" s="214"/>
      <c r="AF1318" s="214"/>
      <c r="AG1318" s="214" t="s">
        <v>268</v>
      </c>
      <c r="AH1318" s="214">
        <v>0</v>
      </c>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14"/>
      <c r="BB1318" s="214"/>
      <c r="BC1318" s="214"/>
      <c r="BD1318" s="214"/>
      <c r="BE1318" s="214"/>
      <c r="BF1318" s="214"/>
      <c r="BG1318" s="214"/>
      <c r="BH1318" s="214"/>
    </row>
    <row r="1319" spans="1:60" outlineLevel="3" x14ac:dyDescent="0.2">
      <c r="A1319" s="221"/>
      <c r="B1319" s="222"/>
      <c r="C1319" s="266" t="s">
        <v>672</v>
      </c>
      <c r="D1319" s="262"/>
      <c r="E1319" s="263">
        <v>1</v>
      </c>
      <c r="F1319" s="224"/>
      <c r="G1319" s="224"/>
      <c r="H1319" s="224"/>
      <c r="I1319" s="224"/>
      <c r="J1319" s="224"/>
      <c r="K1319" s="224"/>
      <c r="L1319" s="224"/>
      <c r="M1319" s="224"/>
      <c r="N1319" s="223"/>
      <c r="O1319" s="223"/>
      <c r="P1319" s="223"/>
      <c r="Q1319" s="223"/>
      <c r="R1319" s="224"/>
      <c r="S1319" s="224"/>
      <c r="T1319" s="224"/>
      <c r="U1319" s="224"/>
      <c r="V1319" s="224"/>
      <c r="W1319" s="224"/>
      <c r="X1319" s="224"/>
      <c r="Y1319" s="224"/>
      <c r="Z1319" s="214"/>
      <c r="AA1319" s="214"/>
      <c r="AB1319" s="214"/>
      <c r="AC1319" s="214"/>
      <c r="AD1319" s="214"/>
      <c r="AE1319" s="214"/>
      <c r="AF1319" s="214"/>
      <c r="AG1319" s="214" t="s">
        <v>268</v>
      </c>
      <c r="AH1319" s="214">
        <v>0</v>
      </c>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ht="22.5" outlineLevel="1" x14ac:dyDescent="0.2">
      <c r="A1320" s="236">
        <v>204</v>
      </c>
      <c r="B1320" s="237" t="s">
        <v>1535</v>
      </c>
      <c r="C1320" s="254" t="s">
        <v>1536</v>
      </c>
      <c r="D1320" s="238" t="s">
        <v>354</v>
      </c>
      <c r="E1320" s="239">
        <v>1</v>
      </c>
      <c r="F1320" s="240"/>
      <c r="G1320" s="241">
        <f>ROUND(E1320*F1320,2)</f>
        <v>0</v>
      </c>
      <c r="H1320" s="240"/>
      <c r="I1320" s="241">
        <f>ROUND(E1320*H1320,2)</f>
        <v>0</v>
      </c>
      <c r="J1320" s="240"/>
      <c r="K1320" s="241">
        <f>ROUND(E1320*J1320,2)</f>
        <v>0</v>
      </c>
      <c r="L1320" s="241">
        <v>15</v>
      </c>
      <c r="M1320" s="241">
        <f>G1320*(1+L1320/100)</f>
        <v>0</v>
      </c>
      <c r="N1320" s="239">
        <v>0</v>
      </c>
      <c r="O1320" s="239">
        <f>ROUND(E1320*N1320,2)</f>
        <v>0</v>
      </c>
      <c r="P1320" s="239">
        <v>0</v>
      </c>
      <c r="Q1320" s="239">
        <f>ROUND(E1320*P1320,2)</f>
        <v>0</v>
      </c>
      <c r="R1320" s="241"/>
      <c r="S1320" s="241" t="s">
        <v>253</v>
      </c>
      <c r="T1320" s="242" t="s">
        <v>207</v>
      </c>
      <c r="U1320" s="224">
        <v>0</v>
      </c>
      <c r="V1320" s="224">
        <f>ROUND(E1320*U1320,2)</f>
        <v>0</v>
      </c>
      <c r="W1320" s="224"/>
      <c r="X1320" s="224" t="s">
        <v>263</v>
      </c>
      <c r="Y1320" s="224" t="s">
        <v>209</v>
      </c>
      <c r="Z1320" s="214"/>
      <c r="AA1320" s="214"/>
      <c r="AB1320" s="214"/>
      <c r="AC1320" s="214"/>
      <c r="AD1320" s="214"/>
      <c r="AE1320" s="214"/>
      <c r="AF1320" s="214"/>
      <c r="AG1320" s="214" t="s">
        <v>264</v>
      </c>
      <c r="AH1320" s="214"/>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2" x14ac:dyDescent="0.2">
      <c r="A1321" s="221"/>
      <c r="B1321" s="222"/>
      <c r="C1321" s="255" t="s">
        <v>1513</v>
      </c>
      <c r="D1321" s="243"/>
      <c r="E1321" s="243"/>
      <c r="F1321" s="243"/>
      <c r="G1321" s="243"/>
      <c r="H1321" s="224"/>
      <c r="I1321" s="224"/>
      <c r="J1321" s="224"/>
      <c r="K1321" s="224"/>
      <c r="L1321" s="224"/>
      <c r="M1321" s="224"/>
      <c r="N1321" s="223"/>
      <c r="O1321" s="223"/>
      <c r="P1321" s="223"/>
      <c r="Q1321" s="223"/>
      <c r="R1321" s="224"/>
      <c r="S1321" s="224"/>
      <c r="T1321" s="224"/>
      <c r="U1321" s="224"/>
      <c r="V1321" s="224"/>
      <c r="W1321" s="224"/>
      <c r="X1321" s="224"/>
      <c r="Y1321" s="224"/>
      <c r="Z1321" s="214"/>
      <c r="AA1321" s="214"/>
      <c r="AB1321" s="214"/>
      <c r="AC1321" s="214"/>
      <c r="AD1321" s="214"/>
      <c r="AE1321" s="214"/>
      <c r="AF1321" s="214"/>
      <c r="AG1321" s="214" t="s">
        <v>212</v>
      </c>
      <c r="AH1321" s="214"/>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outlineLevel="3" x14ac:dyDescent="0.2">
      <c r="A1322" s="221"/>
      <c r="B1322" s="222"/>
      <c r="C1322" s="257" t="s">
        <v>1469</v>
      </c>
      <c r="D1322" s="252"/>
      <c r="E1322" s="252"/>
      <c r="F1322" s="252"/>
      <c r="G1322" s="252"/>
      <c r="H1322" s="224"/>
      <c r="I1322" s="224"/>
      <c r="J1322" s="224"/>
      <c r="K1322" s="224"/>
      <c r="L1322" s="224"/>
      <c r="M1322" s="224"/>
      <c r="N1322" s="223"/>
      <c r="O1322" s="223"/>
      <c r="P1322" s="223"/>
      <c r="Q1322" s="223"/>
      <c r="R1322" s="224"/>
      <c r="S1322" s="224"/>
      <c r="T1322" s="224"/>
      <c r="U1322" s="224"/>
      <c r="V1322" s="224"/>
      <c r="W1322" s="224"/>
      <c r="X1322" s="224"/>
      <c r="Y1322" s="224"/>
      <c r="Z1322" s="214"/>
      <c r="AA1322" s="214"/>
      <c r="AB1322" s="214"/>
      <c r="AC1322" s="214"/>
      <c r="AD1322" s="214"/>
      <c r="AE1322" s="214"/>
      <c r="AF1322" s="214"/>
      <c r="AG1322" s="214" t="s">
        <v>212</v>
      </c>
      <c r="AH1322" s="214"/>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3" x14ac:dyDescent="0.2">
      <c r="A1323" s="221"/>
      <c r="B1323" s="222"/>
      <c r="C1323" s="257" t="s">
        <v>1470</v>
      </c>
      <c r="D1323" s="252"/>
      <c r="E1323" s="252"/>
      <c r="F1323" s="252"/>
      <c r="G1323" s="252"/>
      <c r="H1323" s="224"/>
      <c r="I1323" s="224"/>
      <c r="J1323" s="224"/>
      <c r="K1323" s="224"/>
      <c r="L1323" s="224"/>
      <c r="M1323" s="224"/>
      <c r="N1323" s="223"/>
      <c r="O1323" s="223"/>
      <c r="P1323" s="223"/>
      <c r="Q1323" s="223"/>
      <c r="R1323" s="224"/>
      <c r="S1323" s="224"/>
      <c r="T1323" s="224"/>
      <c r="U1323" s="224"/>
      <c r="V1323" s="224"/>
      <c r="W1323" s="224"/>
      <c r="X1323" s="224"/>
      <c r="Y1323" s="224"/>
      <c r="Z1323" s="214"/>
      <c r="AA1323" s="214"/>
      <c r="AB1323" s="214"/>
      <c r="AC1323" s="214"/>
      <c r="AD1323" s="214"/>
      <c r="AE1323" s="214"/>
      <c r="AF1323" s="214"/>
      <c r="AG1323" s="214" t="s">
        <v>212</v>
      </c>
      <c r="AH1323" s="214"/>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3" x14ac:dyDescent="0.2">
      <c r="A1324" s="221"/>
      <c r="B1324" s="222"/>
      <c r="C1324" s="257" t="s">
        <v>1471</v>
      </c>
      <c r="D1324" s="252"/>
      <c r="E1324" s="252"/>
      <c r="F1324" s="252"/>
      <c r="G1324" s="252"/>
      <c r="H1324" s="224"/>
      <c r="I1324" s="224"/>
      <c r="J1324" s="224"/>
      <c r="K1324" s="224"/>
      <c r="L1324" s="224"/>
      <c r="M1324" s="224"/>
      <c r="N1324" s="223"/>
      <c r="O1324" s="223"/>
      <c r="P1324" s="223"/>
      <c r="Q1324" s="223"/>
      <c r="R1324" s="224"/>
      <c r="S1324" s="224"/>
      <c r="T1324" s="224"/>
      <c r="U1324" s="224"/>
      <c r="V1324" s="224"/>
      <c r="W1324" s="224"/>
      <c r="X1324" s="224"/>
      <c r="Y1324" s="224"/>
      <c r="Z1324" s="214"/>
      <c r="AA1324" s="214"/>
      <c r="AB1324" s="214"/>
      <c r="AC1324" s="214"/>
      <c r="AD1324" s="214"/>
      <c r="AE1324" s="214"/>
      <c r="AF1324" s="214"/>
      <c r="AG1324" s="214" t="s">
        <v>212</v>
      </c>
      <c r="AH1324" s="214"/>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outlineLevel="3" x14ac:dyDescent="0.2">
      <c r="A1325" s="221"/>
      <c r="B1325" s="222"/>
      <c r="C1325" s="257" t="s">
        <v>1472</v>
      </c>
      <c r="D1325" s="252"/>
      <c r="E1325" s="252"/>
      <c r="F1325" s="252"/>
      <c r="G1325" s="252"/>
      <c r="H1325" s="224"/>
      <c r="I1325" s="224"/>
      <c r="J1325" s="224"/>
      <c r="K1325" s="224"/>
      <c r="L1325" s="224"/>
      <c r="M1325" s="224"/>
      <c r="N1325" s="223"/>
      <c r="O1325" s="223"/>
      <c r="P1325" s="223"/>
      <c r="Q1325" s="223"/>
      <c r="R1325" s="224"/>
      <c r="S1325" s="224"/>
      <c r="T1325" s="224"/>
      <c r="U1325" s="224"/>
      <c r="V1325" s="224"/>
      <c r="W1325" s="224"/>
      <c r="X1325" s="224"/>
      <c r="Y1325" s="224"/>
      <c r="Z1325" s="214"/>
      <c r="AA1325" s="214"/>
      <c r="AB1325" s="214"/>
      <c r="AC1325" s="214"/>
      <c r="AD1325" s="214"/>
      <c r="AE1325" s="214"/>
      <c r="AF1325" s="214"/>
      <c r="AG1325" s="214" t="s">
        <v>212</v>
      </c>
      <c r="AH1325" s="214"/>
      <c r="AI1325" s="214"/>
      <c r="AJ1325" s="214"/>
      <c r="AK1325" s="214"/>
      <c r="AL1325" s="214"/>
      <c r="AM1325" s="214"/>
      <c r="AN1325" s="214"/>
      <c r="AO1325" s="214"/>
      <c r="AP1325" s="214"/>
      <c r="AQ1325" s="214"/>
      <c r="AR1325" s="214"/>
      <c r="AS1325" s="214"/>
      <c r="AT1325" s="214"/>
      <c r="AU1325" s="214"/>
      <c r="AV1325" s="214"/>
      <c r="AW1325" s="214"/>
      <c r="AX1325" s="214"/>
      <c r="AY1325" s="214"/>
      <c r="AZ1325" s="214"/>
      <c r="BA1325" s="214"/>
      <c r="BB1325" s="214"/>
      <c r="BC1325" s="214"/>
      <c r="BD1325" s="214"/>
      <c r="BE1325" s="214"/>
      <c r="BF1325" s="214"/>
      <c r="BG1325" s="214"/>
      <c r="BH1325" s="214"/>
    </row>
    <row r="1326" spans="1:60" outlineLevel="3" x14ac:dyDescent="0.2">
      <c r="A1326" s="221"/>
      <c r="B1326" s="222"/>
      <c r="C1326" s="257" t="s">
        <v>1473</v>
      </c>
      <c r="D1326" s="252"/>
      <c r="E1326" s="252"/>
      <c r="F1326" s="252"/>
      <c r="G1326" s="252"/>
      <c r="H1326" s="224"/>
      <c r="I1326" s="224"/>
      <c r="J1326" s="224"/>
      <c r="K1326" s="224"/>
      <c r="L1326" s="224"/>
      <c r="M1326" s="224"/>
      <c r="N1326" s="223"/>
      <c r="O1326" s="223"/>
      <c r="P1326" s="223"/>
      <c r="Q1326" s="223"/>
      <c r="R1326" s="224"/>
      <c r="S1326" s="224"/>
      <c r="T1326" s="224"/>
      <c r="U1326" s="224"/>
      <c r="V1326" s="224"/>
      <c r="W1326" s="224"/>
      <c r="X1326" s="224"/>
      <c r="Y1326" s="224"/>
      <c r="Z1326" s="214"/>
      <c r="AA1326" s="214"/>
      <c r="AB1326" s="214"/>
      <c r="AC1326" s="214"/>
      <c r="AD1326" s="214"/>
      <c r="AE1326" s="214"/>
      <c r="AF1326" s="214"/>
      <c r="AG1326" s="214" t="s">
        <v>212</v>
      </c>
      <c r="AH1326" s="214"/>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14"/>
      <c r="BB1326" s="214"/>
      <c r="BC1326" s="214"/>
      <c r="BD1326" s="214"/>
      <c r="BE1326" s="214"/>
      <c r="BF1326" s="214"/>
      <c r="BG1326" s="214"/>
      <c r="BH1326" s="214"/>
    </row>
    <row r="1327" spans="1:60" outlineLevel="3" x14ac:dyDescent="0.2">
      <c r="A1327" s="221"/>
      <c r="B1327" s="222"/>
      <c r="C1327" s="257" t="s">
        <v>1314</v>
      </c>
      <c r="D1327" s="252"/>
      <c r="E1327" s="252"/>
      <c r="F1327" s="252"/>
      <c r="G1327" s="252"/>
      <c r="H1327" s="224"/>
      <c r="I1327" s="224"/>
      <c r="J1327" s="224"/>
      <c r="K1327" s="224"/>
      <c r="L1327" s="224"/>
      <c r="M1327" s="224"/>
      <c r="N1327" s="223"/>
      <c r="O1327" s="223"/>
      <c r="P1327" s="223"/>
      <c r="Q1327" s="223"/>
      <c r="R1327" s="224"/>
      <c r="S1327" s="224"/>
      <c r="T1327" s="224"/>
      <c r="U1327" s="224"/>
      <c r="V1327" s="224"/>
      <c r="W1327" s="224"/>
      <c r="X1327" s="224"/>
      <c r="Y1327" s="224"/>
      <c r="Z1327" s="214"/>
      <c r="AA1327" s="214"/>
      <c r="AB1327" s="214"/>
      <c r="AC1327" s="214"/>
      <c r="AD1327" s="214"/>
      <c r="AE1327" s="214"/>
      <c r="AF1327" s="214"/>
      <c r="AG1327" s="214" t="s">
        <v>212</v>
      </c>
      <c r="AH1327" s="214"/>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2" x14ac:dyDescent="0.2">
      <c r="A1328" s="221"/>
      <c r="B1328" s="222"/>
      <c r="C1328" s="266" t="s">
        <v>1475</v>
      </c>
      <c r="D1328" s="262"/>
      <c r="E1328" s="263"/>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4"/>
      <c r="AA1328" s="214"/>
      <c r="AB1328" s="214"/>
      <c r="AC1328" s="214"/>
      <c r="AD1328" s="214"/>
      <c r="AE1328" s="214"/>
      <c r="AF1328" s="214"/>
      <c r="AG1328" s="214" t="s">
        <v>268</v>
      </c>
      <c r="AH1328" s="214">
        <v>0</v>
      </c>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outlineLevel="3" x14ac:dyDescent="0.2">
      <c r="A1329" s="221"/>
      <c r="B1329" s="222"/>
      <c r="C1329" s="266" t="s">
        <v>672</v>
      </c>
      <c r="D1329" s="262"/>
      <c r="E1329" s="263">
        <v>1</v>
      </c>
      <c r="F1329" s="224"/>
      <c r="G1329" s="224"/>
      <c r="H1329" s="224"/>
      <c r="I1329" s="224"/>
      <c r="J1329" s="224"/>
      <c r="K1329" s="224"/>
      <c r="L1329" s="224"/>
      <c r="M1329" s="224"/>
      <c r="N1329" s="223"/>
      <c r="O1329" s="223"/>
      <c r="P1329" s="223"/>
      <c r="Q1329" s="223"/>
      <c r="R1329" s="224"/>
      <c r="S1329" s="224"/>
      <c r="T1329" s="224"/>
      <c r="U1329" s="224"/>
      <c r="V1329" s="224"/>
      <c r="W1329" s="224"/>
      <c r="X1329" s="224"/>
      <c r="Y1329" s="224"/>
      <c r="Z1329" s="214"/>
      <c r="AA1329" s="214"/>
      <c r="AB1329" s="214"/>
      <c r="AC1329" s="214"/>
      <c r="AD1329" s="214"/>
      <c r="AE1329" s="214"/>
      <c r="AF1329" s="214"/>
      <c r="AG1329" s="214" t="s">
        <v>268</v>
      </c>
      <c r="AH1329" s="214">
        <v>0</v>
      </c>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14"/>
      <c r="BB1329" s="214"/>
      <c r="BC1329" s="214"/>
      <c r="BD1329" s="214"/>
      <c r="BE1329" s="214"/>
      <c r="BF1329" s="214"/>
      <c r="BG1329" s="214"/>
      <c r="BH1329" s="214"/>
    </row>
    <row r="1330" spans="1:60" ht="22.5" outlineLevel="1" x14ac:dyDescent="0.2">
      <c r="A1330" s="236">
        <v>205</v>
      </c>
      <c r="B1330" s="237" t="s">
        <v>1537</v>
      </c>
      <c r="C1330" s="254" t="s">
        <v>1538</v>
      </c>
      <c r="D1330" s="238" t="s">
        <v>354</v>
      </c>
      <c r="E1330" s="239">
        <v>1</v>
      </c>
      <c r="F1330" s="240"/>
      <c r="G1330" s="241">
        <f>ROUND(E1330*F1330,2)</f>
        <v>0</v>
      </c>
      <c r="H1330" s="240"/>
      <c r="I1330" s="241">
        <f>ROUND(E1330*H1330,2)</f>
        <v>0</v>
      </c>
      <c r="J1330" s="240"/>
      <c r="K1330" s="241">
        <f>ROUND(E1330*J1330,2)</f>
        <v>0</v>
      </c>
      <c r="L1330" s="241">
        <v>15</v>
      </c>
      <c r="M1330" s="241">
        <f>G1330*(1+L1330/100)</f>
        <v>0</v>
      </c>
      <c r="N1330" s="239">
        <v>0</v>
      </c>
      <c r="O1330" s="239">
        <f>ROUND(E1330*N1330,2)</f>
        <v>0</v>
      </c>
      <c r="P1330" s="239">
        <v>0</v>
      </c>
      <c r="Q1330" s="239">
        <f>ROUND(E1330*P1330,2)</f>
        <v>0</v>
      </c>
      <c r="R1330" s="241"/>
      <c r="S1330" s="241" t="s">
        <v>253</v>
      </c>
      <c r="T1330" s="242" t="s">
        <v>207</v>
      </c>
      <c r="U1330" s="224">
        <v>0</v>
      </c>
      <c r="V1330" s="224">
        <f>ROUND(E1330*U1330,2)</f>
        <v>0</v>
      </c>
      <c r="W1330" s="224"/>
      <c r="X1330" s="224" t="s">
        <v>263</v>
      </c>
      <c r="Y1330" s="224" t="s">
        <v>209</v>
      </c>
      <c r="Z1330" s="214"/>
      <c r="AA1330" s="214"/>
      <c r="AB1330" s="214"/>
      <c r="AC1330" s="214"/>
      <c r="AD1330" s="214"/>
      <c r="AE1330" s="214"/>
      <c r="AF1330" s="214"/>
      <c r="AG1330" s="214" t="s">
        <v>264</v>
      </c>
      <c r="AH1330" s="214"/>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outlineLevel="2" x14ac:dyDescent="0.2">
      <c r="A1331" s="221"/>
      <c r="B1331" s="222"/>
      <c r="C1331" s="255" t="s">
        <v>1513</v>
      </c>
      <c r="D1331" s="243"/>
      <c r="E1331" s="243"/>
      <c r="F1331" s="243"/>
      <c r="G1331" s="243"/>
      <c r="H1331" s="224"/>
      <c r="I1331" s="224"/>
      <c r="J1331" s="224"/>
      <c r="K1331" s="224"/>
      <c r="L1331" s="224"/>
      <c r="M1331" s="224"/>
      <c r="N1331" s="223"/>
      <c r="O1331" s="223"/>
      <c r="P1331" s="223"/>
      <c r="Q1331" s="223"/>
      <c r="R1331" s="224"/>
      <c r="S1331" s="224"/>
      <c r="T1331" s="224"/>
      <c r="U1331" s="224"/>
      <c r="V1331" s="224"/>
      <c r="W1331" s="224"/>
      <c r="X1331" s="224"/>
      <c r="Y1331" s="224"/>
      <c r="Z1331" s="214"/>
      <c r="AA1331" s="214"/>
      <c r="AB1331" s="214"/>
      <c r="AC1331" s="214"/>
      <c r="AD1331" s="214"/>
      <c r="AE1331" s="214"/>
      <c r="AF1331" s="214"/>
      <c r="AG1331" s="214" t="s">
        <v>212</v>
      </c>
      <c r="AH1331" s="214"/>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3" x14ac:dyDescent="0.2">
      <c r="A1332" s="221"/>
      <c r="B1332" s="222"/>
      <c r="C1332" s="257" t="s">
        <v>1469</v>
      </c>
      <c r="D1332" s="252"/>
      <c r="E1332" s="252"/>
      <c r="F1332" s="252"/>
      <c r="G1332" s="252"/>
      <c r="H1332" s="224"/>
      <c r="I1332" s="224"/>
      <c r="J1332" s="224"/>
      <c r="K1332" s="224"/>
      <c r="L1332" s="224"/>
      <c r="M1332" s="224"/>
      <c r="N1332" s="223"/>
      <c r="O1332" s="223"/>
      <c r="P1332" s="223"/>
      <c r="Q1332" s="223"/>
      <c r="R1332" s="224"/>
      <c r="S1332" s="224"/>
      <c r="T1332" s="224"/>
      <c r="U1332" s="224"/>
      <c r="V1332" s="224"/>
      <c r="W1332" s="224"/>
      <c r="X1332" s="224"/>
      <c r="Y1332" s="224"/>
      <c r="Z1332" s="214"/>
      <c r="AA1332" s="214"/>
      <c r="AB1332" s="214"/>
      <c r="AC1332" s="214"/>
      <c r="AD1332" s="214"/>
      <c r="AE1332" s="214"/>
      <c r="AF1332" s="214"/>
      <c r="AG1332" s="214" t="s">
        <v>212</v>
      </c>
      <c r="AH1332" s="214"/>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3" x14ac:dyDescent="0.2">
      <c r="A1333" s="221"/>
      <c r="B1333" s="222"/>
      <c r="C1333" s="257" t="s">
        <v>1470</v>
      </c>
      <c r="D1333" s="252"/>
      <c r="E1333" s="252"/>
      <c r="F1333" s="252"/>
      <c r="G1333" s="252"/>
      <c r="H1333" s="224"/>
      <c r="I1333" s="224"/>
      <c r="J1333" s="224"/>
      <c r="K1333" s="224"/>
      <c r="L1333" s="224"/>
      <c r="M1333" s="224"/>
      <c r="N1333" s="223"/>
      <c r="O1333" s="223"/>
      <c r="P1333" s="223"/>
      <c r="Q1333" s="223"/>
      <c r="R1333" s="224"/>
      <c r="S1333" s="224"/>
      <c r="T1333" s="224"/>
      <c r="U1333" s="224"/>
      <c r="V1333" s="224"/>
      <c r="W1333" s="224"/>
      <c r="X1333" s="224"/>
      <c r="Y1333" s="224"/>
      <c r="Z1333" s="214"/>
      <c r="AA1333" s="214"/>
      <c r="AB1333" s="214"/>
      <c r="AC1333" s="214"/>
      <c r="AD1333" s="214"/>
      <c r="AE1333" s="214"/>
      <c r="AF1333" s="214"/>
      <c r="AG1333" s="214" t="s">
        <v>212</v>
      </c>
      <c r="AH1333" s="214"/>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outlineLevel="3" x14ac:dyDescent="0.2">
      <c r="A1334" s="221"/>
      <c r="B1334" s="222"/>
      <c r="C1334" s="257" t="s">
        <v>1471</v>
      </c>
      <c r="D1334" s="252"/>
      <c r="E1334" s="252"/>
      <c r="F1334" s="252"/>
      <c r="G1334" s="252"/>
      <c r="H1334" s="224"/>
      <c r="I1334" s="224"/>
      <c r="J1334" s="224"/>
      <c r="K1334" s="224"/>
      <c r="L1334" s="224"/>
      <c r="M1334" s="224"/>
      <c r="N1334" s="223"/>
      <c r="O1334" s="223"/>
      <c r="P1334" s="223"/>
      <c r="Q1334" s="223"/>
      <c r="R1334" s="224"/>
      <c r="S1334" s="224"/>
      <c r="T1334" s="224"/>
      <c r="U1334" s="224"/>
      <c r="V1334" s="224"/>
      <c r="W1334" s="224"/>
      <c r="X1334" s="224"/>
      <c r="Y1334" s="224"/>
      <c r="Z1334" s="214"/>
      <c r="AA1334" s="214"/>
      <c r="AB1334" s="214"/>
      <c r="AC1334" s="214"/>
      <c r="AD1334" s="214"/>
      <c r="AE1334" s="214"/>
      <c r="AF1334" s="214"/>
      <c r="AG1334" s="214" t="s">
        <v>212</v>
      </c>
      <c r="AH1334" s="214"/>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outlineLevel="3" x14ac:dyDescent="0.2">
      <c r="A1335" s="221"/>
      <c r="B1335" s="222"/>
      <c r="C1335" s="257" t="s">
        <v>1472</v>
      </c>
      <c r="D1335" s="252"/>
      <c r="E1335" s="252"/>
      <c r="F1335" s="252"/>
      <c r="G1335" s="252"/>
      <c r="H1335" s="224"/>
      <c r="I1335" s="224"/>
      <c r="J1335" s="224"/>
      <c r="K1335" s="224"/>
      <c r="L1335" s="224"/>
      <c r="M1335" s="224"/>
      <c r="N1335" s="223"/>
      <c r="O1335" s="223"/>
      <c r="P1335" s="223"/>
      <c r="Q1335" s="223"/>
      <c r="R1335" s="224"/>
      <c r="S1335" s="224"/>
      <c r="T1335" s="224"/>
      <c r="U1335" s="224"/>
      <c r="V1335" s="224"/>
      <c r="W1335" s="224"/>
      <c r="X1335" s="224"/>
      <c r="Y1335" s="224"/>
      <c r="Z1335" s="214"/>
      <c r="AA1335" s="214"/>
      <c r="AB1335" s="214"/>
      <c r="AC1335" s="214"/>
      <c r="AD1335" s="214"/>
      <c r="AE1335" s="214"/>
      <c r="AF1335" s="214"/>
      <c r="AG1335" s="214" t="s">
        <v>212</v>
      </c>
      <c r="AH1335" s="214"/>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outlineLevel="3" x14ac:dyDescent="0.2">
      <c r="A1336" s="221"/>
      <c r="B1336" s="222"/>
      <c r="C1336" s="257" t="s">
        <v>1473</v>
      </c>
      <c r="D1336" s="252"/>
      <c r="E1336" s="252"/>
      <c r="F1336" s="252"/>
      <c r="G1336" s="252"/>
      <c r="H1336" s="224"/>
      <c r="I1336" s="224"/>
      <c r="J1336" s="224"/>
      <c r="K1336" s="224"/>
      <c r="L1336" s="224"/>
      <c r="M1336" s="224"/>
      <c r="N1336" s="223"/>
      <c r="O1336" s="223"/>
      <c r="P1336" s="223"/>
      <c r="Q1336" s="223"/>
      <c r="R1336" s="224"/>
      <c r="S1336" s="224"/>
      <c r="T1336" s="224"/>
      <c r="U1336" s="224"/>
      <c r="V1336" s="224"/>
      <c r="W1336" s="224"/>
      <c r="X1336" s="224"/>
      <c r="Y1336" s="224"/>
      <c r="Z1336" s="214"/>
      <c r="AA1336" s="214"/>
      <c r="AB1336" s="214"/>
      <c r="AC1336" s="214"/>
      <c r="AD1336" s="214"/>
      <c r="AE1336" s="214"/>
      <c r="AF1336" s="214"/>
      <c r="AG1336" s="214" t="s">
        <v>212</v>
      </c>
      <c r="AH1336" s="214"/>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3" x14ac:dyDescent="0.2">
      <c r="A1337" s="221"/>
      <c r="B1337" s="222"/>
      <c r="C1337" s="257" t="s">
        <v>1314</v>
      </c>
      <c r="D1337" s="252"/>
      <c r="E1337" s="252"/>
      <c r="F1337" s="252"/>
      <c r="G1337" s="252"/>
      <c r="H1337" s="224"/>
      <c r="I1337" s="224"/>
      <c r="J1337" s="224"/>
      <c r="K1337" s="224"/>
      <c r="L1337" s="224"/>
      <c r="M1337" s="224"/>
      <c r="N1337" s="223"/>
      <c r="O1337" s="223"/>
      <c r="P1337" s="223"/>
      <c r="Q1337" s="223"/>
      <c r="R1337" s="224"/>
      <c r="S1337" s="224"/>
      <c r="T1337" s="224"/>
      <c r="U1337" s="224"/>
      <c r="V1337" s="224"/>
      <c r="W1337" s="224"/>
      <c r="X1337" s="224"/>
      <c r="Y1337" s="224"/>
      <c r="Z1337" s="214"/>
      <c r="AA1337" s="214"/>
      <c r="AB1337" s="214"/>
      <c r="AC1337" s="214"/>
      <c r="AD1337" s="214"/>
      <c r="AE1337" s="214"/>
      <c r="AF1337" s="214"/>
      <c r="AG1337" s="214" t="s">
        <v>212</v>
      </c>
      <c r="AH1337" s="214"/>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outlineLevel="2" x14ac:dyDescent="0.2">
      <c r="A1338" s="221"/>
      <c r="B1338" s="222"/>
      <c r="C1338" s="266" t="s">
        <v>1475</v>
      </c>
      <c r="D1338" s="262"/>
      <c r="E1338" s="263"/>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4"/>
      <c r="AA1338" s="214"/>
      <c r="AB1338" s="214"/>
      <c r="AC1338" s="214"/>
      <c r="AD1338" s="214"/>
      <c r="AE1338" s="214"/>
      <c r="AF1338" s="214"/>
      <c r="AG1338" s="214" t="s">
        <v>268</v>
      </c>
      <c r="AH1338" s="214">
        <v>0</v>
      </c>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3" x14ac:dyDescent="0.2">
      <c r="A1339" s="221"/>
      <c r="B1339" s="222"/>
      <c r="C1339" s="266" t="s">
        <v>672</v>
      </c>
      <c r="D1339" s="262"/>
      <c r="E1339" s="263">
        <v>1</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4"/>
      <c r="AA1339" s="214"/>
      <c r="AB1339" s="214"/>
      <c r="AC1339" s="214"/>
      <c r="AD1339" s="214"/>
      <c r="AE1339" s="214"/>
      <c r="AF1339" s="214"/>
      <c r="AG1339" s="214" t="s">
        <v>268</v>
      </c>
      <c r="AH1339" s="214">
        <v>0</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ht="22.5" outlineLevel="1" x14ac:dyDescent="0.2">
      <c r="A1340" s="236">
        <v>206</v>
      </c>
      <c r="B1340" s="237" t="s">
        <v>1539</v>
      </c>
      <c r="C1340" s="254" t="s">
        <v>1540</v>
      </c>
      <c r="D1340" s="238" t="s">
        <v>354</v>
      </c>
      <c r="E1340" s="239">
        <v>1</v>
      </c>
      <c r="F1340" s="240"/>
      <c r="G1340" s="241">
        <f>ROUND(E1340*F1340,2)</f>
        <v>0</v>
      </c>
      <c r="H1340" s="240"/>
      <c r="I1340" s="241">
        <f>ROUND(E1340*H1340,2)</f>
        <v>0</v>
      </c>
      <c r="J1340" s="240"/>
      <c r="K1340" s="241">
        <f>ROUND(E1340*J1340,2)</f>
        <v>0</v>
      </c>
      <c r="L1340" s="241">
        <v>15</v>
      </c>
      <c r="M1340" s="241">
        <f>G1340*(1+L1340/100)</f>
        <v>0</v>
      </c>
      <c r="N1340" s="239">
        <v>0</v>
      </c>
      <c r="O1340" s="239">
        <f>ROUND(E1340*N1340,2)</f>
        <v>0</v>
      </c>
      <c r="P1340" s="239">
        <v>0</v>
      </c>
      <c r="Q1340" s="239">
        <f>ROUND(E1340*P1340,2)</f>
        <v>0</v>
      </c>
      <c r="R1340" s="241"/>
      <c r="S1340" s="241" t="s">
        <v>253</v>
      </c>
      <c r="T1340" s="242" t="s">
        <v>207</v>
      </c>
      <c r="U1340" s="224">
        <v>0</v>
      </c>
      <c r="V1340" s="224">
        <f>ROUND(E1340*U1340,2)</f>
        <v>0</v>
      </c>
      <c r="W1340" s="224"/>
      <c r="X1340" s="224" t="s">
        <v>263</v>
      </c>
      <c r="Y1340" s="224" t="s">
        <v>209</v>
      </c>
      <c r="Z1340" s="214"/>
      <c r="AA1340" s="214"/>
      <c r="AB1340" s="214"/>
      <c r="AC1340" s="214"/>
      <c r="AD1340" s="214"/>
      <c r="AE1340" s="214"/>
      <c r="AF1340" s="214"/>
      <c r="AG1340" s="214" t="s">
        <v>264</v>
      </c>
      <c r="AH1340" s="214"/>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2" x14ac:dyDescent="0.2">
      <c r="A1341" s="221"/>
      <c r="B1341" s="222"/>
      <c r="C1341" s="255" t="s">
        <v>1513</v>
      </c>
      <c r="D1341" s="243"/>
      <c r="E1341" s="243"/>
      <c r="F1341" s="243"/>
      <c r="G1341" s="243"/>
      <c r="H1341" s="224"/>
      <c r="I1341" s="224"/>
      <c r="J1341" s="224"/>
      <c r="K1341" s="224"/>
      <c r="L1341" s="224"/>
      <c r="M1341" s="224"/>
      <c r="N1341" s="223"/>
      <c r="O1341" s="223"/>
      <c r="P1341" s="223"/>
      <c r="Q1341" s="223"/>
      <c r="R1341" s="224"/>
      <c r="S1341" s="224"/>
      <c r="T1341" s="224"/>
      <c r="U1341" s="224"/>
      <c r="V1341" s="224"/>
      <c r="W1341" s="224"/>
      <c r="X1341" s="224"/>
      <c r="Y1341" s="224"/>
      <c r="Z1341" s="214"/>
      <c r="AA1341" s="214"/>
      <c r="AB1341" s="214"/>
      <c r="AC1341" s="214"/>
      <c r="AD1341" s="214"/>
      <c r="AE1341" s="214"/>
      <c r="AF1341" s="214"/>
      <c r="AG1341" s="214" t="s">
        <v>212</v>
      </c>
      <c r="AH1341" s="214"/>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outlineLevel="3" x14ac:dyDescent="0.2">
      <c r="A1342" s="221"/>
      <c r="B1342" s="222"/>
      <c r="C1342" s="257" t="s">
        <v>1469</v>
      </c>
      <c r="D1342" s="252"/>
      <c r="E1342" s="252"/>
      <c r="F1342" s="252"/>
      <c r="G1342" s="252"/>
      <c r="H1342" s="224"/>
      <c r="I1342" s="224"/>
      <c r="J1342" s="224"/>
      <c r="K1342" s="224"/>
      <c r="L1342" s="224"/>
      <c r="M1342" s="224"/>
      <c r="N1342" s="223"/>
      <c r="O1342" s="223"/>
      <c r="P1342" s="223"/>
      <c r="Q1342" s="223"/>
      <c r="R1342" s="224"/>
      <c r="S1342" s="224"/>
      <c r="T1342" s="224"/>
      <c r="U1342" s="224"/>
      <c r="V1342" s="224"/>
      <c r="W1342" s="224"/>
      <c r="X1342" s="224"/>
      <c r="Y1342" s="224"/>
      <c r="Z1342" s="214"/>
      <c r="AA1342" s="214"/>
      <c r="AB1342" s="214"/>
      <c r="AC1342" s="214"/>
      <c r="AD1342" s="214"/>
      <c r="AE1342" s="214"/>
      <c r="AF1342" s="214"/>
      <c r="AG1342" s="214" t="s">
        <v>212</v>
      </c>
      <c r="AH1342" s="214"/>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outlineLevel="3" x14ac:dyDescent="0.2">
      <c r="A1343" s="221"/>
      <c r="B1343" s="222"/>
      <c r="C1343" s="257" t="s">
        <v>1470</v>
      </c>
      <c r="D1343" s="252"/>
      <c r="E1343" s="252"/>
      <c r="F1343" s="252"/>
      <c r="G1343" s="252"/>
      <c r="H1343" s="224"/>
      <c r="I1343" s="224"/>
      <c r="J1343" s="224"/>
      <c r="K1343" s="224"/>
      <c r="L1343" s="224"/>
      <c r="M1343" s="224"/>
      <c r="N1343" s="223"/>
      <c r="O1343" s="223"/>
      <c r="P1343" s="223"/>
      <c r="Q1343" s="223"/>
      <c r="R1343" s="224"/>
      <c r="S1343" s="224"/>
      <c r="T1343" s="224"/>
      <c r="U1343" s="224"/>
      <c r="V1343" s="224"/>
      <c r="W1343" s="224"/>
      <c r="X1343" s="224"/>
      <c r="Y1343" s="224"/>
      <c r="Z1343" s="214"/>
      <c r="AA1343" s="214"/>
      <c r="AB1343" s="214"/>
      <c r="AC1343" s="214"/>
      <c r="AD1343" s="214"/>
      <c r="AE1343" s="214"/>
      <c r="AF1343" s="214"/>
      <c r="AG1343" s="214" t="s">
        <v>212</v>
      </c>
      <c r="AH1343" s="214"/>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14"/>
      <c r="BB1343" s="214"/>
      <c r="BC1343" s="214"/>
      <c r="BD1343" s="214"/>
      <c r="BE1343" s="214"/>
      <c r="BF1343" s="214"/>
      <c r="BG1343" s="214"/>
      <c r="BH1343" s="214"/>
    </row>
    <row r="1344" spans="1:60" outlineLevel="3" x14ac:dyDescent="0.2">
      <c r="A1344" s="221"/>
      <c r="B1344" s="222"/>
      <c r="C1344" s="257" t="s">
        <v>1471</v>
      </c>
      <c r="D1344" s="252"/>
      <c r="E1344" s="252"/>
      <c r="F1344" s="252"/>
      <c r="G1344" s="252"/>
      <c r="H1344" s="224"/>
      <c r="I1344" s="224"/>
      <c r="J1344" s="224"/>
      <c r="K1344" s="224"/>
      <c r="L1344" s="224"/>
      <c r="M1344" s="224"/>
      <c r="N1344" s="223"/>
      <c r="O1344" s="223"/>
      <c r="P1344" s="223"/>
      <c r="Q1344" s="223"/>
      <c r="R1344" s="224"/>
      <c r="S1344" s="224"/>
      <c r="T1344" s="224"/>
      <c r="U1344" s="224"/>
      <c r="V1344" s="224"/>
      <c r="W1344" s="224"/>
      <c r="X1344" s="224"/>
      <c r="Y1344" s="224"/>
      <c r="Z1344" s="214"/>
      <c r="AA1344" s="214"/>
      <c r="AB1344" s="214"/>
      <c r="AC1344" s="214"/>
      <c r="AD1344" s="214"/>
      <c r="AE1344" s="214"/>
      <c r="AF1344" s="214"/>
      <c r="AG1344" s="214" t="s">
        <v>212</v>
      </c>
      <c r="AH1344" s="214"/>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outlineLevel="3" x14ac:dyDescent="0.2">
      <c r="A1345" s="221"/>
      <c r="B1345" s="222"/>
      <c r="C1345" s="257" t="s">
        <v>1472</v>
      </c>
      <c r="D1345" s="252"/>
      <c r="E1345" s="252"/>
      <c r="F1345" s="252"/>
      <c r="G1345" s="252"/>
      <c r="H1345" s="224"/>
      <c r="I1345" s="224"/>
      <c r="J1345" s="224"/>
      <c r="K1345" s="224"/>
      <c r="L1345" s="224"/>
      <c r="M1345" s="224"/>
      <c r="N1345" s="223"/>
      <c r="O1345" s="223"/>
      <c r="P1345" s="223"/>
      <c r="Q1345" s="223"/>
      <c r="R1345" s="224"/>
      <c r="S1345" s="224"/>
      <c r="T1345" s="224"/>
      <c r="U1345" s="224"/>
      <c r="V1345" s="224"/>
      <c r="W1345" s="224"/>
      <c r="X1345" s="224"/>
      <c r="Y1345" s="224"/>
      <c r="Z1345" s="214"/>
      <c r="AA1345" s="214"/>
      <c r="AB1345" s="214"/>
      <c r="AC1345" s="214"/>
      <c r="AD1345" s="214"/>
      <c r="AE1345" s="214"/>
      <c r="AF1345" s="214"/>
      <c r="AG1345" s="214" t="s">
        <v>212</v>
      </c>
      <c r="AH1345" s="214"/>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outlineLevel="3" x14ac:dyDescent="0.2">
      <c r="A1346" s="221"/>
      <c r="B1346" s="222"/>
      <c r="C1346" s="257" t="s">
        <v>1473</v>
      </c>
      <c r="D1346" s="252"/>
      <c r="E1346" s="252"/>
      <c r="F1346" s="252"/>
      <c r="G1346" s="252"/>
      <c r="H1346" s="224"/>
      <c r="I1346" s="224"/>
      <c r="J1346" s="224"/>
      <c r="K1346" s="224"/>
      <c r="L1346" s="224"/>
      <c r="M1346" s="224"/>
      <c r="N1346" s="223"/>
      <c r="O1346" s="223"/>
      <c r="P1346" s="223"/>
      <c r="Q1346" s="223"/>
      <c r="R1346" s="224"/>
      <c r="S1346" s="224"/>
      <c r="T1346" s="224"/>
      <c r="U1346" s="224"/>
      <c r="V1346" s="224"/>
      <c r="W1346" s="224"/>
      <c r="X1346" s="224"/>
      <c r="Y1346" s="224"/>
      <c r="Z1346" s="214"/>
      <c r="AA1346" s="214"/>
      <c r="AB1346" s="214"/>
      <c r="AC1346" s="214"/>
      <c r="AD1346" s="214"/>
      <c r="AE1346" s="214"/>
      <c r="AF1346" s="214"/>
      <c r="AG1346" s="214" t="s">
        <v>212</v>
      </c>
      <c r="AH1346" s="214"/>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14"/>
      <c r="BB1346" s="214"/>
      <c r="BC1346" s="214"/>
      <c r="BD1346" s="214"/>
      <c r="BE1346" s="214"/>
      <c r="BF1346" s="214"/>
      <c r="BG1346" s="214"/>
      <c r="BH1346" s="214"/>
    </row>
    <row r="1347" spans="1:60" outlineLevel="3" x14ac:dyDescent="0.2">
      <c r="A1347" s="221"/>
      <c r="B1347" s="222"/>
      <c r="C1347" s="257" t="s">
        <v>1314</v>
      </c>
      <c r="D1347" s="252"/>
      <c r="E1347" s="252"/>
      <c r="F1347" s="252"/>
      <c r="G1347" s="252"/>
      <c r="H1347" s="224"/>
      <c r="I1347" s="224"/>
      <c r="J1347" s="224"/>
      <c r="K1347" s="224"/>
      <c r="L1347" s="224"/>
      <c r="M1347" s="224"/>
      <c r="N1347" s="223"/>
      <c r="O1347" s="223"/>
      <c r="P1347" s="223"/>
      <c r="Q1347" s="223"/>
      <c r="R1347" s="224"/>
      <c r="S1347" s="224"/>
      <c r="T1347" s="224"/>
      <c r="U1347" s="224"/>
      <c r="V1347" s="224"/>
      <c r="W1347" s="224"/>
      <c r="X1347" s="224"/>
      <c r="Y1347" s="224"/>
      <c r="Z1347" s="214"/>
      <c r="AA1347" s="214"/>
      <c r="AB1347" s="214"/>
      <c r="AC1347" s="214"/>
      <c r="AD1347" s="214"/>
      <c r="AE1347" s="214"/>
      <c r="AF1347" s="214"/>
      <c r="AG1347" s="214" t="s">
        <v>212</v>
      </c>
      <c r="AH1347" s="214"/>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2" x14ac:dyDescent="0.2">
      <c r="A1348" s="221"/>
      <c r="B1348" s="222"/>
      <c r="C1348" s="266" t="s">
        <v>1475</v>
      </c>
      <c r="D1348" s="262"/>
      <c r="E1348" s="263"/>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4"/>
      <c r="AA1348" s="214"/>
      <c r="AB1348" s="214"/>
      <c r="AC1348" s="214"/>
      <c r="AD1348" s="214"/>
      <c r="AE1348" s="214"/>
      <c r="AF1348" s="214"/>
      <c r="AG1348" s="214" t="s">
        <v>268</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outlineLevel="3" x14ac:dyDescent="0.2">
      <c r="A1349" s="221"/>
      <c r="B1349" s="222"/>
      <c r="C1349" s="266" t="s">
        <v>672</v>
      </c>
      <c r="D1349" s="262"/>
      <c r="E1349" s="263">
        <v>1</v>
      </c>
      <c r="F1349" s="224"/>
      <c r="G1349" s="224"/>
      <c r="H1349" s="224"/>
      <c r="I1349" s="224"/>
      <c r="J1349" s="224"/>
      <c r="K1349" s="224"/>
      <c r="L1349" s="224"/>
      <c r="M1349" s="224"/>
      <c r="N1349" s="223"/>
      <c r="O1349" s="223"/>
      <c r="P1349" s="223"/>
      <c r="Q1349" s="223"/>
      <c r="R1349" s="224"/>
      <c r="S1349" s="224"/>
      <c r="T1349" s="224"/>
      <c r="U1349" s="224"/>
      <c r="V1349" s="224"/>
      <c r="W1349" s="224"/>
      <c r="X1349" s="224"/>
      <c r="Y1349" s="224"/>
      <c r="Z1349" s="214"/>
      <c r="AA1349" s="214"/>
      <c r="AB1349" s="214"/>
      <c r="AC1349" s="214"/>
      <c r="AD1349" s="214"/>
      <c r="AE1349" s="214"/>
      <c r="AF1349" s="214"/>
      <c r="AG1349" s="214" t="s">
        <v>268</v>
      </c>
      <c r="AH1349" s="214">
        <v>0</v>
      </c>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ht="22.5" outlineLevel="1" x14ac:dyDescent="0.2">
      <c r="A1350" s="236">
        <v>207</v>
      </c>
      <c r="B1350" s="237" t="s">
        <v>1541</v>
      </c>
      <c r="C1350" s="254" t="s">
        <v>1542</v>
      </c>
      <c r="D1350" s="238" t="s">
        <v>354</v>
      </c>
      <c r="E1350" s="239">
        <v>1</v>
      </c>
      <c r="F1350" s="240"/>
      <c r="G1350" s="241">
        <f>ROUND(E1350*F1350,2)</f>
        <v>0</v>
      </c>
      <c r="H1350" s="240"/>
      <c r="I1350" s="241">
        <f>ROUND(E1350*H1350,2)</f>
        <v>0</v>
      </c>
      <c r="J1350" s="240"/>
      <c r="K1350" s="241">
        <f>ROUND(E1350*J1350,2)</f>
        <v>0</v>
      </c>
      <c r="L1350" s="241">
        <v>15</v>
      </c>
      <c r="M1350" s="241">
        <f>G1350*(1+L1350/100)</f>
        <v>0</v>
      </c>
      <c r="N1350" s="239">
        <v>0</v>
      </c>
      <c r="O1350" s="239">
        <f>ROUND(E1350*N1350,2)</f>
        <v>0</v>
      </c>
      <c r="P1350" s="239">
        <v>0</v>
      </c>
      <c r="Q1350" s="239">
        <f>ROUND(E1350*P1350,2)</f>
        <v>0</v>
      </c>
      <c r="R1350" s="241"/>
      <c r="S1350" s="241" t="s">
        <v>253</v>
      </c>
      <c r="T1350" s="242" t="s">
        <v>207</v>
      </c>
      <c r="U1350" s="224">
        <v>0</v>
      </c>
      <c r="V1350" s="224">
        <f>ROUND(E1350*U1350,2)</f>
        <v>0</v>
      </c>
      <c r="W1350" s="224"/>
      <c r="X1350" s="224" t="s">
        <v>263</v>
      </c>
      <c r="Y1350" s="224" t="s">
        <v>209</v>
      </c>
      <c r="Z1350" s="214"/>
      <c r="AA1350" s="214"/>
      <c r="AB1350" s="214"/>
      <c r="AC1350" s="214"/>
      <c r="AD1350" s="214"/>
      <c r="AE1350" s="214"/>
      <c r="AF1350" s="214"/>
      <c r="AG1350" s="214" t="s">
        <v>264</v>
      </c>
      <c r="AH1350" s="214"/>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14"/>
      <c r="BB1350" s="214"/>
      <c r="BC1350" s="214"/>
      <c r="BD1350" s="214"/>
      <c r="BE1350" s="214"/>
      <c r="BF1350" s="214"/>
      <c r="BG1350" s="214"/>
      <c r="BH1350" s="214"/>
    </row>
    <row r="1351" spans="1:60" outlineLevel="2" x14ac:dyDescent="0.2">
      <c r="A1351" s="221"/>
      <c r="B1351" s="222"/>
      <c r="C1351" s="255" t="s">
        <v>1513</v>
      </c>
      <c r="D1351" s="243"/>
      <c r="E1351" s="243"/>
      <c r="F1351" s="243"/>
      <c r="G1351" s="243"/>
      <c r="H1351" s="224"/>
      <c r="I1351" s="224"/>
      <c r="J1351" s="224"/>
      <c r="K1351" s="224"/>
      <c r="L1351" s="224"/>
      <c r="M1351" s="224"/>
      <c r="N1351" s="223"/>
      <c r="O1351" s="223"/>
      <c r="P1351" s="223"/>
      <c r="Q1351" s="223"/>
      <c r="R1351" s="224"/>
      <c r="S1351" s="224"/>
      <c r="T1351" s="224"/>
      <c r="U1351" s="224"/>
      <c r="V1351" s="224"/>
      <c r="W1351" s="224"/>
      <c r="X1351" s="224"/>
      <c r="Y1351" s="224"/>
      <c r="Z1351" s="214"/>
      <c r="AA1351" s="214"/>
      <c r="AB1351" s="214"/>
      <c r="AC1351" s="214"/>
      <c r="AD1351" s="214"/>
      <c r="AE1351" s="214"/>
      <c r="AF1351" s="214"/>
      <c r="AG1351" s="214" t="s">
        <v>212</v>
      </c>
      <c r="AH1351" s="214"/>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3" x14ac:dyDescent="0.2">
      <c r="A1352" s="221"/>
      <c r="B1352" s="222"/>
      <c r="C1352" s="257" t="s">
        <v>1469</v>
      </c>
      <c r="D1352" s="252"/>
      <c r="E1352" s="252"/>
      <c r="F1352" s="252"/>
      <c r="G1352" s="252"/>
      <c r="H1352" s="224"/>
      <c r="I1352" s="224"/>
      <c r="J1352" s="224"/>
      <c r="K1352" s="224"/>
      <c r="L1352" s="224"/>
      <c r="M1352" s="224"/>
      <c r="N1352" s="223"/>
      <c r="O1352" s="223"/>
      <c r="P1352" s="223"/>
      <c r="Q1352" s="223"/>
      <c r="R1352" s="224"/>
      <c r="S1352" s="224"/>
      <c r="T1352" s="224"/>
      <c r="U1352" s="224"/>
      <c r="V1352" s="224"/>
      <c r="W1352" s="224"/>
      <c r="X1352" s="224"/>
      <c r="Y1352" s="224"/>
      <c r="Z1352" s="214"/>
      <c r="AA1352" s="214"/>
      <c r="AB1352" s="214"/>
      <c r="AC1352" s="214"/>
      <c r="AD1352" s="214"/>
      <c r="AE1352" s="214"/>
      <c r="AF1352" s="214"/>
      <c r="AG1352" s="214" t="s">
        <v>212</v>
      </c>
      <c r="AH1352" s="214"/>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3" x14ac:dyDescent="0.2">
      <c r="A1353" s="221"/>
      <c r="B1353" s="222"/>
      <c r="C1353" s="257" t="s">
        <v>1470</v>
      </c>
      <c r="D1353" s="252"/>
      <c r="E1353" s="252"/>
      <c r="F1353" s="252"/>
      <c r="G1353" s="252"/>
      <c r="H1353" s="224"/>
      <c r="I1353" s="224"/>
      <c r="J1353" s="224"/>
      <c r="K1353" s="224"/>
      <c r="L1353" s="224"/>
      <c r="M1353" s="224"/>
      <c r="N1353" s="223"/>
      <c r="O1353" s="223"/>
      <c r="P1353" s="223"/>
      <c r="Q1353" s="223"/>
      <c r="R1353" s="224"/>
      <c r="S1353" s="224"/>
      <c r="T1353" s="224"/>
      <c r="U1353" s="224"/>
      <c r="V1353" s="224"/>
      <c r="W1353" s="224"/>
      <c r="X1353" s="224"/>
      <c r="Y1353" s="224"/>
      <c r="Z1353" s="214"/>
      <c r="AA1353" s="214"/>
      <c r="AB1353" s="214"/>
      <c r="AC1353" s="214"/>
      <c r="AD1353" s="214"/>
      <c r="AE1353" s="214"/>
      <c r="AF1353" s="214"/>
      <c r="AG1353" s="214" t="s">
        <v>212</v>
      </c>
      <c r="AH1353" s="214"/>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3" x14ac:dyDescent="0.2">
      <c r="A1354" s="221"/>
      <c r="B1354" s="222"/>
      <c r="C1354" s="257" t="s">
        <v>1471</v>
      </c>
      <c r="D1354" s="252"/>
      <c r="E1354" s="252"/>
      <c r="F1354" s="252"/>
      <c r="G1354" s="252"/>
      <c r="H1354" s="224"/>
      <c r="I1354" s="224"/>
      <c r="J1354" s="224"/>
      <c r="K1354" s="224"/>
      <c r="L1354" s="224"/>
      <c r="M1354" s="224"/>
      <c r="N1354" s="223"/>
      <c r="O1354" s="223"/>
      <c r="P1354" s="223"/>
      <c r="Q1354" s="223"/>
      <c r="R1354" s="224"/>
      <c r="S1354" s="224"/>
      <c r="T1354" s="224"/>
      <c r="U1354" s="224"/>
      <c r="V1354" s="224"/>
      <c r="W1354" s="224"/>
      <c r="X1354" s="224"/>
      <c r="Y1354" s="224"/>
      <c r="Z1354" s="214"/>
      <c r="AA1354" s="214"/>
      <c r="AB1354" s="214"/>
      <c r="AC1354" s="214"/>
      <c r="AD1354" s="214"/>
      <c r="AE1354" s="214"/>
      <c r="AF1354" s="214"/>
      <c r="AG1354" s="214" t="s">
        <v>212</v>
      </c>
      <c r="AH1354" s="214"/>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3" x14ac:dyDescent="0.2">
      <c r="A1355" s="221"/>
      <c r="B1355" s="222"/>
      <c r="C1355" s="257" t="s">
        <v>1472</v>
      </c>
      <c r="D1355" s="252"/>
      <c r="E1355" s="252"/>
      <c r="F1355" s="252"/>
      <c r="G1355" s="252"/>
      <c r="H1355" s="224"/>
      <c r="I1355" s="224"/>
      <c r="J1355" s="224"/>
      <c r="K1355" s="224"/>
      <c r="L1355" s="224"/>
      <c r="M1355" s="224"/>
      <c r="N1355" s="223"/>
      <c r="O1355" s="223"/>
      <c r="P1355" s="223"/>
      <c r="Q1355" s="223"/>
      <c r="R1355" s="224"/>
      <c r="S1355" s="224"/>
      <c r="T1355" s="224"/>
      <c r="U1355" s="224"/>
      <c r="V1355" s="224"/>
      <c r="W1355" s="224"/>
      <c r="X1355" s="224"/>
      <c r="Y1355" s="224"/>
      <c r="Z1355" s="214"/>
      <c r="AA1355" s="214"/>
      <c r="AB1355" s="214"/>
      <c r="AC1355" s="214"/>
      <c r="AD1355" s="214"/>
      <c r="AE1355" s="214"/>
      <c r="AF1355" s="214"/>
      <c r="AG1355" s="214" t="s">
        <v>212</v>
      </c>
      <c r="AH1355" s="214"/>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outlineLevel="3" x14ac:dyDescent="0.2">
      <c r="A1356" s="221"/>
      <c r="B1356" s="222"/>
      <c r="C1356" s="257" t="s">
        <v>1473</v>
      </c>
      <c r="D1356" s="252"/>
      <c r="E1356" s="252"/>
      <c r="F1356" s="252"/>
      <c r="G1356" s="252"/>
      <c r="H1356" s="224"/>
      <c r="I1356" s="224"/>
      <c r="J1356" s="224"/>
      <c r="K1356" s="224"/>
      <c r="L1356" s="224"/>
      <c r="M1356" s="224"/>
      <c r="N1356" s="223"/>
      <c r="O1356" s="223"/>
      <c r="P1356" s="223"/>
      <c r="Q1356" s="223"/>
      <c r="R1356" s="224"/>
      <c r="S1356" s="224"/>
      <c r="T1356" s="224"/>
      <c r="U1356" s="224"/>
      <c r="V1356" s="224"/>
      <c r="W1356" s="224"/>
      <c r="X1356" s="224"/>
      <c r="Y1356" s="224"/>
      <c r="Z1356" s="214"/>
      <c r="AA1356" s="214"/>
      <c r="AB1356" s="214"/>
      <c r="AC1356" s="214"/>
      <c r="AD1356" s="214"/>
      <c r="AE1356" s="214"/>
      <c r="AF1356" s="214"/>
      <c r="AG1356" s="214" t="s">
        <v>212</v>
      </c>
      <c r="AH1356" s="214"/>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14"/>
      <c r="BB1356" s="214"/>
      <c r="BC1356" s="214"/>
      <c r="BD1356" s="214"/>
      <c r="BE1356" s="214"/>
      <c r="BF1356" s="214"/>
      <c r="BG1356" s="214"/>
      <c r="BH1356" s="214"/>
    </row>
    <row r="1357" spans="1:60" outlineLevel="3" x14ac:dyDescent="0.2">
      <c r="A1357" s="221"/>
      <c r="B1357" s="222"/>
      <c r="C1357" s="257" t="s">
        <v>1314</v>
      </c>
      <c r="D1357" s="252"/>
      <c r="E1357" s="252"/>
      <c r="F1357" s="252"/>
      <c r="G1357" s="252"/>
      <c r="H1357" s="224"/>
      <c r="I1357" s="224"/>
      <c r="J1357" s="224"/>
      <c r="K1357" s="224"/>
      <c r="L1357" s="224"/>
      <c r="M1357" s="224"/>
      <c r="N1357" s="223"/>
      <c r="O1357" s="223"/>
      <c r="P1357" s="223"/>
      <c r="Q1357" s="223"/>
      <c r="R1357" s="224"/>
      <c r="S1357" s="224"/>
      <c r="T1357" s="224"/>
      <c r="U1357" s="224"/>
      <c r="V1357" s="224"/>
      <c r="W1357" s="224"/>
      <c r="X1357" s="224"/>
      <c r="Y1357" s="224"/>
      <c r="Z1357" s="214"/>
      <c r="AA1357" s="214"/>
      <c r="AB1357" s="214"/>
      <c r="AC1357" s="214"/>
      <c r="AD1357" s="214"/>
      <c r="AE1357" s="214"/>
      <c r="AF1357" s="214"/>
      <c r="AG1357" s="214" t="s">
        <v>212</v>
      </c>
      <c r="AH1357" s="214"/>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2" x14ac:dyDescent="0.2">
      <c r="A1358" s="221"/>
      <c r="B1358" s="222"/>
      <c r="C1358" s="266" t="s">
        <v>1475</v>
      </c>
      <c r="D1358" s="262"/>
      <c r="E1358" s="263"/>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4"/>
      <c r="AA1358" s="214"/>
      <c r="AB1358" s="214"/>
      <c r="AC1358" s="214"/>
      <c r="AD1358" s="214"/>
      <c r="AE1358" s="214"/>
      <c r="AF1358" s="214"/>
      <c r="AG1358" s="214" t="s">
        <v>268</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outlineLevel="3" x14ac:dyDescent="0.2">
      <c r="A1359" s="221"/>
      <c r="B1359" s="222"/>
      <c r="C1359" s="266" t="s">
        <v>672</v>
      </c>
      <c r="D1359" s="262"/>
      <c r="E1359" s="263">
        <v>1</v>
      </c>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4"/>
      <c r="AA1359" s="214"/>
      <c r="AB1359" s="214"/>
      <c r="AC1359" s="214"/>
      <c r="AD1359" s="214"/>
      <c r="AE1359" s="214"/>
      <c r="AF1359" s="214"/>
      <c r="AG1359" s="214" t="s">
        <v>268</v>
      </c>
      <c r="AH1359" s="214">
        <v>0</v>
      </c>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ht="22.5" outlineLevel="1" x14ac:dyDescent="0.2">
      <c r="A1360" s="236">
        <v>208</v>
      </c>
      <c r="B1360" s="237" t="s">
        <v>1543</v>
      </c>
      <c r="C1360" s="254" t="s">
        <v>1544</v>
      </c>
      <c r="D1360" s="238" t="s">
        <v>354</v>
      </c>
      <c r="E1360" s="239">
        <v>1</v>
      </c>
      <c r="F1360" s="240"/>
      <c r="G1360" s="241">
        <f>ROUND(E1360*F1360,2)</f>
        <v>0</v>
      </c>
      <c r="H1360" s="240"/>
      <c r="I1360" s="241">
        <f>ROUND(E1360*H1360,2)</f>
        <v>0</v>
      </c>
      <c r="J1360" s="240"/>
      <c r="K1360" s="241">
        <f>ROUND(E1360*J1360,2)</f>
        <v>0</v>
      </c>
      <c r="L1360" s="241">
        <v>15</v>
      </c>
      <c r="M1360" s="241">
        <f>G1360*(1+L1360/100)</f>
        <v>0</v>
      </c>
      <c r="N1360" s="239">
        <v>0</v>
      </c>
      <c r="O1360" s="239">
        <f>ROUND(E1360*N1360,2)</f>
        <v>0</v>
      </c>
      <c r="P1360" s="239">
        <v>0</v>
      </c>
      <c r="Q1360" s="239">
        <f>ROUND(E1360*P1360,2)</f>
        <v>0</v>
      </c>
      <c r="R1360" s="241"/>
      <c r="S1360" s="241" t="s">
        <v>253</v>
      </c>
      <c r="T1360" s="242" t="s">
        <v>207</v>
      </c>
      <c r="U1360" s="224">
        <v>0</v>
      </c>
      <c r="V1360" s="224">
        <f>ROUND(E1360*U1360,2)</f>
        <v>0</v>
      </c>
      <c r="W1360" s="224"/>
      <c r="X1360" s="224" t="s">
        <v>263</v>
      </c>
      <c r="Y1360" s="224" t="s">
        <v>209</v>
      </c>
      <c r="Z1360" s="214"/>
      <c r="AA1360" s="214"/>
      <c r="AB1360" s="214"/>
      <c r="AC1360" s="214"/>
      <c r="AD1360" s="214"/>
      <c r="AE1360" s="214"/>
      <c r="AF1360" s="214"/>
      <c r="AG1360" s="214" t="s">
        <v>264</v>
      </c>
      <c r="AH1360" s="214"/>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2" x14ac:dyDescent="0.2">
      <c r="A1361" s="221"/>
      <c r="B1361" s="222"/>
      <c r="C1361" s="255" t="s">
        <v>1513</v>
      </c>
      <c r="D1361" s="243"/>
      <c r="E1361" s="243"/>
      <c r="F1361" s="243"/>
      <c r="G1361" s="243"/>
      <c r="H1361" s="224"/>
      <c r="I1361" s="224"/>
      <c r="J1361" s="224"/>
      <c r="K1361" s="224"/>
      <c r="L1361" s="224"/>
      <c r="M1361" s="224"/>
      <c r="N1361" s="223"/>
      <c r="O1361" s="223"/>
      <c r="P1361" s="223"/>
      <c r="Q1361" s="223"/>
      <c r="R1361" s="224"/>
      <c r="S1361" s="224"/>
      <c r="T1361" s="224"/>
      <c r="U1361" s="224"/>
      <c r="V1361" s="224"/>
      <c r="W1361" s="224"/>
      <c r="X1361" s="224"/>
      <c r="Y1361" s="224"/>
      <c r="Z1361" s="214"/>
      <c r="AA1361" s="214"/>
      <c r="AB1361" s="214"/>
      <c r="AC1361" s="214"/>
      <c r="AD1361" s="214"/>
      <c r="AE1361" s="214"/>
      <c r="AF1361" s="214"/>
      <c r="AG1361" s="214" t="s">
        <v>212</v>
      </c>
      <c r="AH1361" s="214"/>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3" x14ac:dyDescent="0.2">
      <c r="A1362" s="221"/>
      <c r="B1362" s="222"/>
      <c r="C1362" s="257" t="s">
        <v>1469</v>
      </c>
      <c r="D1362" s="252"/>
      <c r="E1362" s="252"/>
      <c r="F1362" s="252"/>
      <c r="G1362" s="252"/>
      <c r="H1362" s="224"/>
      <c r="I1362" s="224"/>
      <c r="J1362" s="224"/>
      <c r="K1362" s="224"/>
      <c r="L1362" s="224"/>
      <c r="M1362" s="224"/>
      <c r="N1362" s="223"/>
      <c r="O1362" s="223"/>
      <c r="P1362" s="223"/>
      <c r="Q1362" s="223"/>
      <c r="R1362" s="224"/>
      <c r="S1362" s="224"/>
      <c r="T1362" s="224"/>
      <c r="U1362" s="224"/>
      <c r="V1362" s="224"/>
      <c r="W1362" s="224"/>
      <c r="X1362" s="224"/>
      <c r="Y1362" s="224"/>
      <c r="Z1362" s="214"/>
      <c r="AA1362" s="214"/>
      <c r="AB1362" s="214"/>
      <c r="AC1362" s="214"/>
      <c r="AD1362" s="214"/>
      <c r="AE1362" s="214"/>
      <c r="AF1362" s="214"/>
      <c r="AG1362" s="214" t="s">
        <v>212</v>
      </c>
      <c r="AH1362" s="214"/>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14"/>
      <c r="BB1362" s="214"/>
      <c r="BC1362" s="214"/>
      <c r="BD1362" s="214"/>
      <c r="BE1362" s="214"/>
      <c r="BF1362" s="214"/>
      <c r="BG1362" s="214"/>
      <c r="BH1362" s="214"/>
    </row>
    <row r="1363" spans="1:60" outlineLevel="3" x14ac:dyDescent="0.2">
      <c r="A1363" s="221"/>
      <c r="B1363" s="222"/>
      <c r="C1363" s="257" t="s">
        <v>1470</v>
      </c>
      <c r="D1363" s="252"/>
      <c r="E1363" s="252"/>
      <c r="F1363" s="252"/>
      <c r="G1363" s="252"/>
      <c r="H1363" s="224"/>
      <c r="I1363" s="224"/>
      <c r="J1363" s="224"/>
      <c r="K1363" s="224"/>
      <c r="L1363" s="224"/>
      <c r="M1363" s="224"/>
      <c r="N1363" s="223"/>
      <c r="O1363" s="223"/>
      <c r="P1363" s="223"/>
      <c r="Q1363" s="223"/>
      <c r="R1363" s="224"/>
      <c r="S1363" s="224"/>
      <c r="T1363" s="224"/>
      <c r="U1363" s="224"/>
      <c r="V1363" s="224"/>
      <c r="W1363" s="224"/>
      <c r="X1363" s="224"/>
      <c r="Y1363" s="224"/>
      <c r="Z1363" s="214"/>
      <c r="AA1363" s="214"/>
      <c r="AB1363" s="214"/>
      <c r="AC1363" s="214"/>
      <c r="AD1363" s="214"/>
      <c r="AE1363" s="214"/>
      <c r="AF1363" s="214"/>
      <c r="AG1363" s="214" t="s">
        <v>212</v>
      </c>
      <c r="AH1363" s="214"/>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3" x14ac:dyDescent="0.2">
      <c r="A1364" s="221"/>
      <c r="B1364" s="222"/>
      <c r="C1364" s="257" t="s">
        <v>1471</v>
      </c>
      <c r="D1364" s="252"/>
      <c r="E1364" s="252"/>
      <c r="F1364" s="252"/>
      <c r="G1364" s="252"/>
      <c r="H1364" s="224"/>
      <c r="I1364" s="224"/>
      <c r="J1364" s="224"/>
      <c r="K1364" s="224"/>
      <c r="L1364" s="224"/>
      <c r="M1364" s="224"/>
      <c r="N1364" s="223"/>
      <c r="O1364" s="223"/>
      <c r="P1364" s="223"/>
      <c r="Q1364" s="223"/>
      <c r="R1364" s="224"/>
      <c r="S1364" s="224"/>
      <c r="T1364" s="224"/>
      <c r="U1364" s="224"/>
      <c r="V1364" s="224"/>
      <c r="W1364" s="224"/>
      <c r="X1364" s="224"/>
      <c r="Y1364" s="224"/>
      <c r="Z1364" s="214"/>
      <c r="AA1364" s="214"/>
      <c r="AB1364" s="214"/>
      <c r="AC1364" s="214"/>
      <c r="AD1364" s="214"/>
      <c r="AE1364" s="214"/>
      <c r="AF1364" s="214"/>
      <c r="AG1364" s="214" t="s">
        <v>212</v>
      </c>
      <c r="AH1364" s="214"/>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3" x14ac:dyDescent="0.2">
      <c r="A1365" s="221"/>
      <c r="B1365" s="222"/>
      <c r="C1365" s="257" t="s">
        <v>1472</v>
      </c>
      <c r="D1365" s="252"/>
      <c r="E1365" s="252"/>
      <c r="F1365" s="252"/>
      <c r="G1365" s="252"/>
      <c r="H1365" s="224"/>
      <c r="I1365" s="224"/>
      <c r="J1365" s="224"/>
      <c r="K1365" s="224"/>
      <c r="L1365" s="224"/>
      <c r="M1365" s="224"/>
      <c r="N1365" s="223"/>
      <c r="O1365" s="223"/>
      <c r="P1365" s="223"/>
      <c r="Q1365" s="223"/>
      <c r="R1365" s="224"/>
      <c r="S1365" s="224"/>
      <c r="T1365" s="224"/>
      <c r="U1365" s="224"/>
      <c r="V1365" s="224"/>
      <c r="W1365" s="224"/>
      <c r="X1365" s="224"/>
      <c r="Y1365" s="224"/>
      <c r="Z1365" s="214"/>
      <c r="AA1365" s="214"/>
      <c r="AB1365" s="214"/>
      <c r="AC1365" s="214"/>
      <c r="AD1365" s="214"/>
      <c r="AE1365" s="214"/>
      <c r="AF1365" s="214"/>
      <c r="AG1365" s="214" t="s">
        <v>212</v>
      </c>
      <c r="AH1365" s="214"/>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3" x14ac:dyDescent="0.2">
      <c r="A1366" s="221"/>
      <c r="B1366" s="222"/>
      <c r="C1366" s="257" t="s">
        <v>1473</v>
      </c>
      <c r="D1366" s="252"/>
      <c r="E1366" s="252"/>
      <c r="F1366" s="252"/>
      <c r="G1366" s="252"/>
      <c r="H1366" s="224"/>
      <c r="I1366" s="224"/>
      <c r="J1366" s="224"/>
      <c r="K1366" s="224"/>
      <c r="L1366" s="224"/>
      <c r="M1366" s="224"/>
      <c r="N1366" s="223"/>
      <c r="O1366" s="223"/>
      <c r="P1366" s="223"/>
      <c r="Q1366" s="223"/>
      <c r="R1366" s="224"/>
      <c r="S1366" s="224"/>
      <c r="T1366" s="224"/>
      <c r="U1366" s="224"/>
      <c r="V1366" s="224"/>
      <c r="W1366" s="224"/>
      <c r="X1366" s="224"/>
      <c r="Y1366" s="224"/>
      <c r="Z1366" s="214"/>
      <c r="AA1366" s="214"/>
      <c r="AB1366" s="214"/>
      <c r="AC1366" s="214"/>
      <c r="AD1366" s="214"/>
      <c r="AE1366" s="214"/>
      <c r="AF1366" s="214"/>
      <c r="AG1366" s="214" t="s">
        <v>212</v>
      </c>
      <c r="AH1366" s="214"/>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3" x14ac:dyDescent="0.2">
      <c r="A1367" s="221"/>
      <c r="B1367" s="222"/>
      <c r="C1367" s="257" t="s">
        <v>1314</v>
      </c>
      <c r="D1367" s="252"/>
      <c r="E1367" s="252"/>
      <c r="F1367" s="252"/>
      <c r="G1367" s="252"/>
      <c r="H1367" s="224"/>
      <c r="I1367" s="224"/>
      <c r="J1367" s="224"/>
      <c r="K1367" s="224"/>
      <c r="L1367" s="224"/>
      <c r="M1367" s="224"/>
      <c r="N1367" s="223"/>
      <c r="O1367" s="223"/>
      <c r="P1367" s="223"/>
      <c r="Q1367" s="223"/>
      <c r="R1367" s="224"/>
      <c r="S1367" s="224"/>
      <c r="T1367" s="224"/>
      <c r="U1367" s="224"/>
      <c r="V1367" s="224"/>
      <c r="W1367" s="224"/>
      <c r="X1367" s="224"/>
      <c r="Y1367" s="224"/>
      <c r="Z1367" s="214"/>
      <c r="AA1367" s="214"/>
      <c r="AB1367" s="214"/>
      <c r="AC1367" s="214"/>
      <c r="AD1367" s="214"/>
      <c r="AE1367" s="214"/>
      <c r="AF1367" s="214"/>
      <c r="AG1367" s="214" t="s">
        <v>212</v>
      </c>
      <c r="AH1367" s="214"/>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2" x14ac:dyDescent="0.2">
      <c r="A1368" s="221"/>
      <c r="B1368" s="222"/>
      <c r="C1368" s="266" t="s">
        <v>1475</v>
      </c>
      <c r="D1368" s="262"/>
      <c r="E1368" s="263"/>
      <c r="F1368" s="224"/>
      <c r="G1368" s="224"/>
      <c r="H1368" s="224"/>
      <c r="I1368" s="224"/>
      <c r="J1368" s="224"/>
      <c r="K1368" s="224"/>
      <c r="L1368" s="224"/>
      <c r="M1368" s="224"/>
      <c r="N1368" s="223"/>
      <c r="O1368" s="223"/>
      <c r="P1368" s="223"/>
      <c r="Q1368" s="223"/>
      <c r="R1368" s="224"/>
      <c r="S1368" s="224"/>
      <c r="T1368" s="224"/>
      <c r="U1368" s="224"/>
      <c r="V1368" s="224"/>
      <c r="W1368" s="224"/>
      <c r="X1368" s="224"/>
      <c r="Y1368" s="224"/>
      <c r="Z1368" s="214"/>
      <c r="AA1368" s="214"/>
      <c r="AB1368" s="214"/>
      <c r="AC1368" s="214"/>
      <c r="AD1368" s="214"/>
      <c r="AE1368" s="214"/>
      <c r="AF1368" s="214"/>
      <c r="AG1368" s="214" t="s">
        <v>268</v>
      </c>
      <c r="AH1368" s="214">
        <v>0</v>
      </c>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3" x14ac:dyDescent="0.2">
      <c r="A1369" s="221"/>
      <c r="B1369" s="222"/>
      <c r="C1369" s="266" t="s">
        <v>672</v>
      </c>
      <c r="D1369" s="262"/>
      <c r="E1369" s="263">
        <v>1</v>
      </c>
      <c r="F1369" s="224"/>
      <c r="G1369" s="224"/>
      <c r="H1369" s="224"/>
      <c r="I1369" s="224"/>
      <c r="J1369" s="224"/>
      <c r="K1369" s="224"/>
      <c r="L1369" s="224"/>
      <c r="M1369" s="224"/>
      <c r="N1369" s="223"/>
      <c r="O1369" s="223"/>
      <c r="P1369" s="223"/>
      <c r="Q1369" s="223"/>
      <c r="R1369" s="224"/>
      <c r="S1369" s="224"/>
      <c r="T1369" s="224"/>
      <c r="U1369" s="224"/>
      <c r="V1369" s="224"/>
      <c r="W1369" s="224"/>
      <c r="X1369" s="224"/>
      <c r="Y1369" s="224"/>
      <c r="Z1369" s="214"/>
      <c r="AA1369" s="214"/>
      <c r="AB1369" s="214"/>
      <c r="AC1369" s="214"/>
      <c r="AD1369" s="214"/>
      <c r="AE1369" s="214"/>
      <c r="AF1369" s="214"/>
      <c r="AG1369" s="214" t="s">
        <v>268</v>
      </c>
      <c r="AH1369" s="214">
        <v>0</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ht="22.5" outlineLevel="1" x14ac:dyDescent="0.2">
      <c r="A1370" s="236">
        <v>209</v>
      </c>
      <c r="B1370" s="237" t="s">
        <v>1545</v>
      </c>
      <c r="C1370" s="254" t="s">
        <v>1546</v>
      </c>
      <c r="D1370" s="238" t="s">
        <v>354</v>
      </c>
      <c r="E1370" s="239">
        <v>1</v>
      </c>
      <c r="F1370" s="240"/>
      <c r="G1370" s="241">
        <f>ROUND(E1370*F1370,2)</f>
        <v>0</v>
      </c>
      <c r="H1370" s="240"/>
      <c r="I1370" s="241">
        <f>ROUND(E1370*H1370,2)</f>
        <v>0</v>
      </c>
      <c r="J1370" s="240"/>
      <c r="K1370" s="241">
        <f>ROUND(E1370*J1370,2)</f>
        <v>0</v>
      </c>
      <c r="L1370" s="241">
        <v>15</v>
      </c>
      <c r="M1370" s="241">
        <f>G1370*(1+L1370/100)</f>
        <v>0</v>
      </c>
      <c r="N1370" s="239">
        <v>0</v>
      </c>
      <c r="O1370" s="239">
        <f>ROUND(E1370*N1370,2)</f>
        <v>0</v>
      </c>
      <c r="P1370" s="239">
        <v>0</v>
      </c>
      <c r="Q1370" s="239">
        <f>ROUND(E1370*P1370,2)</f>
        <v>0</v>
      </c>
      <c r="R1370" s="241"/>
      <c r="S1370" s="241" t="s">
        <v>253</v>
      </c>
      <c r="T1370" s="242" t="s">
        <v>207</v>
      </c>
      <c r="U1370" s="224">
        <v>0</v>
      </c>
      <c r="V1370" s="224">
        <f>ROUND(E1370*U1370,2)</f>
        <v>0</v>
      </c>
      <c r="W1370" s="224"/>
      <c r="X1370" s="224" t="s">
        <v>263</v>
      </c>
      <c r="Y1370" s="224" t="s">
        <v>209</v>
      </c>
      <c r="Z1370" s="214"/>
      <c r="AA1370" s="214"/>
      <c r="AB1370" s="214"/>
      <c r="AC1370" s="214"/>
      <c r="AD1370" s="214"/>
      <c r="AE1370" s="214"/>
      <c r="AF1370" s="214"/>
      <c r="AG1370" s="214" t="s">
        <v>264</v>
      </c>
      <c r="AH1370" s="214"/>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2" x14ac:dyDescent="0.2">
      <c r="A1371" s="221"/>
      <c r="B1371" s="222"/>
      <c r="C1371" s="255" t="s">
        <v>1547</v>
      </c>
      <c r="D1371" s="243"/>
      <c r="E1371" s="243"/>
      <c r="F1371" s="243"/>
      <c r="G1371" s="243"/>
      <c r="H1371" s="224"/>
      <c r="I1371" s="224"/>
      <c r="J1371" s="224"/>
      <c r="K1371" s="224"/>
      <c r="L1371" s="224"/>
      <c r="M1371" s="224"/>
      <c r="N1371" s="223"/>
      <c r="O1371" s="223"/>
      <c r="P1371" s="223"/>
      <c r="Q1371" s="223"/>
      <c r="R1371" s="224"/>
      <c r="S1371" s="224"/>
      <c r="T1371" s="224"/>
      <c r="U1371" s="224"/>
      <c r="V1371" s="224"/>
      <c r="W1371" s="224"/>
      <c r="X1371" s="224"/>
      <c r="Y1371" s="224"/>
      <c r="Z1371" s="214"/>
      <c r="AA1371" s="214"/>
      <c r="AB1371" s="214"/>
      <c r="AC1371" s="214"/>
      <c r="AD1371" s="214"/>
      <c r="AE1371" s="214"/>
      <c r="AF1371" s="214"/>
      <c r="AG1371" s="214" t="s">
        <v>212</v>
      </c>
      <c r="AH1371" s="214"/>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3" x14ac:dyDescent="0.2">
      <c r="A1372" s="221"/>
      <c r="B1372" s="222"/>
      <c r="C1372" s="257" t="s">
        <v>1548</v>
      </c>
      <c r="D1372" s="252"/>
      <c r="E1372" s="252"/>
      <c r="F1372" s="252"/>
      <c r="G1372" s="252"/>
      <c r="H1372" s="224"/>
      <c r="I1372" s="224"/>
      <c r="J1372" s="224"/>
      <c r="K1372" s="224"/>
      <c r="L1372" s="224"/>
      <c r="M1372" s="224"/>
      <c r="N1372" s="223"/>
      <c r="O1372" s="223"/>
      <c r="P1372" s="223"/>
      <c r="Q1372" s="223"/>
      <c r="R1372" s="224"/>
      <c r="S1372" s="224"/>
      <c r="T1372" s="224"/>
      <c r="U1372" s="224"/>
      <c r="V1372" s="224"/>
      <c r="W1372" s="224"/>
      <c r="X1372" s="224"/>
      <c r="Y1372" s="224"/>
      <c r="Z1372" s="214"/>
      <c r="AA1372" s="214"/>
      <c r="AB1372" s="214"/>
      <c r="AC1372" s="214"/>
      <c r="AD1372" s="214"/>
      <c r="AE1372" s="214"/>
      <c r="AF1372" s="214"/>
      <c r="AG1372" s="214" t="s">
        <v>212</v>
      </c>
      <c r="AH1372" s="214"/>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3" x14ac:dyDescent="0.2">
      <c r="A1373" s="221"/>
      <c r="B1373" s="222"/>
      <c r="C1373" s="257" t="s">
        <v>1549</v>
      </c>
      <c r="D1373" s="252"/>
      <c r="E1373" s="252"/>
      <c r="F1373" s="252"/>
      <c r="G1373" s="252"/>
      <c r="H1373" s="224"/>
      <c r="I1373" s="224"/>
      <c r="J1373" s="224"/>
      <c r="K1373" s="224"/>
      <c r="L1373" s="224"/>
      <c r="M1373" s="224"/>
      <c r="N1373" s="223"/>
      <c r="O1373" s="223"/>
      <c r="P1373" s="223"/>
      <c r="Q1373" s="223"/>
      <c r="R1373" s="224"/>
      <c r="S1373" s="224"/>
      <c r="T1373" s="224"/>
      <c r="U1373" s="224"/>
      <c r="V1373" s="224"/>
      <c r="W1373" s="224"/>
      <c r="X1373" s="224"/>
      <c r="Y1373" s="224"/>
      <c r="Z1373" s="214"/>
      <c r="AA1373" s="214"/>
      <c r="AB1373" s="214"/>
      <c r="AC1373" s="214"/>
      <c r="AD1373" s="214"/>
      <c r="AE1373" s="214"/>
      <c r="AF1373" s="214"/>
      <c r="AG1373" s="214" t="s">
        <v>212</v>
      </c>
      <c r="AH1373" s="214"/>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3" x14ac:dyDescent="0.2">
      <c r="A1374" s="221"/>
      <c r="B1374" s="222"/>
      <c r="C1374" s="257" t="s">
        <v>1550</v>
      </c>
      <c r="D1374" s="252"/>
      <c r="E1374" s="252"/>
      <c r="F1374" s="252"/>
      <c r="G1374" s="252"/>
      <c r="H1374" s="224"/>
      <c r="I1374" s="224"/>
      <c r="J1374" s="224"/>
      <c r="K1374" s="224"/>
      <c r="L1374" s="224"/>
      <c r="M1374" s="224"/>
      <c r="N1374" s="223"/>
      <c r="O1374" s="223"/>
      <c r="P1374" s="223"/>
      <c r="Q1374" s="223"/>
      <c r="R1374" s="224"/>
      <c r="S1374" s="224"/>
      <c r="T1374" s="224"/>
      <c r="U1374" s="224"/>
      <c r="V1374" s="224"/>
      <c r="W1374" s="224"/>
      <c r="X1374" s="224"/>
      <c r="Y1374" s="224"/>
      <c r="Z1374" s="214"/>
      <c r="AA1374" s="214"/>
      <c r="AB1374" s="214"/>
      <c r="AC1374" s="214"/>
      <c r="AD1374" s="214"/>
      <c r="AE1374" s="214"/>
      <c r="AF1374" s="214"/>
      <c r="AG1374" s="214" t="s">
        <v>212</v>
      </c>
      <c r="AH1374" s="214"/>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3" x14ac:dyDescent="0.2">
      <c r="A1375" s="221"/>
      <c r="B1375" s="222"/>
      <c r="C1375" s="257" t="s">
        <v>1551</v>
      </c>
      <c r="D1375" s="252"/>
      <c r="E1375" s="252"/>
      <c r="F1375" s="252"/>
      <c r="G1375" s="252"/>
      <c r="H1375" s="224"/>
      <c r="I1375" s="224"/>
      <c r="J1375" s="224"/>
      <c r="K1375" s="224"/>
      <c r="L1375" s="224"/>
      <c r="M1375" s="224"/>
      <c r="N1375" s="223"/>
      <c r="O1375" s="223"/>
      <c r="P1375" s="223"/>
      <c r="Q1375" s="223"/>
      <c r="R1375" s="224"/>
      <c r="S1375" s="224"/>
      <c r="T1375" s="224"/>
      <c r="U1375" s="224"/>
      <c r="V1375" s="224"/>
      <c r="W1375" s="224"/>
      <c r="X1375" s="224"/>
      <c r="Y1375" s="224"/>
      <c r="Z1375" s="214"/>
      <c r="AA1375" s="214"/>
      <c r="AB1375" s="214"/>
      <c r="AC1375" s="214"/>
      <c r="AD1375" s="214"/>
      <c r="AE1375" s="214"/>
      <c r="AF1375" s="214"/>
      <c r="AG1375" s="214" t="s">
        <v>212</v>
      </c>
      <c r="AH1375" s="214"/>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3" x14ac:dyDescent="0.2">
      <c r="A1376" s="221"/>
      <c r="B1376" s="222"/>
      <c r="C1376" s="257" t="s">
        <v>1552</v>
      </c>
      <c r="D1376" s="252"/>
      <c r="E1376" s="252"/>
      <c r="F1376" s="252"/>
      <c r="G1376" s="252"/>
      <c r="H1376" s="224"/>
      <c r="I1376" s="224"/>
      <c r="J1376" s="224"/>
      <c r="K1376" s="224"/>
      <c r="L1376" s="224"/>
      <c r="M1376" s="224"/>
      <c r="N1376" s="223"/>
      <c r="O1376" s="223"/>
      <c r="P1376" s="223"/>
      <c r="Q1376" s="223"/>
      <c r="R1376" s="224"/>
      <c r="S1376" s="224"/>
      <c r="T1376" s="224"/>
      <c r="U1376" s="224"/>
      <c r="V1376" s="224"/>
      <c r="W1376" s="224"/>
      <c r="X1376" s="224"/>
      <c r="Y1376" s="224"/>
      <c r="Z1376" s="214"/>
      <c r="AA1376" s="214"/>
      <c r="AB1376" s="214"/>
      <c r="AC1376" s="214"/>
      <c r="AD1376" s="214"/>
      <c r="AE1376" s="214"/>
      <c r="AF1376" s="214"/>
      <c r="AG1376" s="214" t="s">
        <v>212</v>
      </c>
      <c r="AH1376" s="214"/>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outlineLevel="3" x14ac:dyDescent="0.2">
      <c r="A1377" s="221"/>
      <c r="B1377" s="222"/>
      <c r="C1377" s="257" t="s">
        <v>1553</v>
      </c>
      <c r="D1377" s="252"/>
      <c r="E1377" s="252"/>
      <c r="F1377" s="252"/>
      <c r="G1377" s="252"/>
      <c r="H1377" s="224"/>
      <c r="I1377" s="224"/>
      <c r="J1377" s="224"/>
      <c r="K1377" s="224"/>
      <c r="L1377" s="224"/>
      <c r="M1377" s="224"/>
      <c r="N1377" s="223"/>
      <c r="O1377" s="223"/>
      <c r="P1377" s="223"/>
      <c r="Q1377" s="223"/>
      <c r="R1377" s="224"/>
      <c r="S1377" s="224"/>
      <c r="T1377" s="224"/>
      <c r="U1377" s="224"/>
      <c r="V1377" s="224"/>
      <c r="W1377" s="224"/>
      <c r="X1377" s="224"/>
      <c r="Y1377" s="224"/>
      <c r="Z1377" s="214"/>
      <c r="AA1377" s="214"/>
      <c r="AB1377" s="214"/>
      <c r="AC1377" s="214"/>
      <c r="AD1377" s="214"/>
      <c r="AE1377" s="214"/>
      <c r="AF1377" s="214"/>
      <c r="AG1377" s="214" t="s">
        <v>212</v>
      </c>
      <c r="AH1377" s="214"/>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3" x14ac:dyDescent="0.2">
      <c r="A1378" s="221"/>
      <c r="B1378" s="222"/>
      <c r="C1378" s="257" t="s">
        <v>1314</v>
      </c>
      <c r="D1378" s="252"/>
      <c r="E1378" s="252"/>
      <c r="F1378" s="252"/>
      <c r="G1378" s="252"/>
      <c r="H1378" s="224"/>
      <c r="I1378" s="224"/>
      <c r="J1378" s="224"/>
      <c r="K1378" s="224"/>
      <c r="L1378" s="224"/>
      <c r="M1378" s="224"/>
      <c r="N1378" s="223"/>
      <c r="O1378" s="223"/>
      <c r="P1378" s="223"/>
      <c r="Q1378" s="223"/>
      <c r="R1378" s="224"/>
      <c r="S1378" s="224"/>
      <c r="T1378" s="224"/>
      <c r="U1378" s="224"/>
      <c r="V1378" s="224"/>
      <c r="W1378" s="224"/>
      <c r="X1378" s="224"/>
      <c r="Y1378" s="224"/>
      <c r="Z1378" s="214"/>
      <c r="AA1378" s="214"/>
      <c r="AB1378" s="214"/>
      <c r="AC1378" s="214"/>
      <c r="AD1378" s="214"/>
      <c r="AE1378" s="214"/>
      <c r="AF1378" s="214"/>
      <c r="AG1378" s="214" t="s">
        <v>212</v>
      </c>
      <c r="AH1378" s="214"/>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2" x14ac:dyDescent="0.2">
      <c r="A1379" s="221"/>
      <c r="B1379" s="222"/>
      <c r="C1379" s="266" t="s">
        <v>1554</v>
      </c>
      <c r="D1379" s="262"/>
      <c r="E1379" s="263"/>
      <c r="F1379" s="224"/>
      <c r="G1379" s="224"/>
      <c r="H1379" s="224"/>
      <c r="I1379" s="224"/>
      <c r="J1379" s="224"/>
      <c r="K1379" s="224"/>
      <c r="L1379" s="224"/>
      <c r="M1379" s="224"/>
      <c r="N1379" s="223"/>
      <c r="O1379" s="223"/>
      <c r="P1379" s="223"/>
      <c r="Q1379" s="223"/>
      <c r="R1379" s="224"/>
      <c r="S1379" s="224"/>
      <c r="T1379" s="224"/>
      <c r="U1379" s="224"/>
      <c r="V1379" s="224"/>
      <c r="W1379" s="224"/>
      <c r="X1379" s="224"/>
      <c r="Y1379" s="224"/>
      <c r="Z1379" s="214"/>
      <c r="AA1379" s="214"/>
      <c r="AB1379" s="214"/>
      <c r="AC1379" s="214"/>
      <c r="AD1379" s="214"/>
      <c r="AE1379" s="214"/>
      <c r="AF1379" s="214"/>
      <c r="AG1379" s="214" t="s">
        <v>268</v>
      </c>
      <c r="AH1379" s="214">
        <v>0</v>
      </c>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3" x14ac:dyDescent="0.2">
      <c r="A1380" s="221"/>
      <c r="B1380" s="222"/>
      <c r="C1380" s="266" t="s">
        <v>672</v>
      </c>
      <c r="D1380" s="262"/>
      <c r="E1380" s="263">
        <v>1</v>
      </c>
      <c r="F1380" s="224"/>
      <c r="G1380" s="224"/>
      <c r="H1380" s="224"/>
      <c r="I1380" s="224"/>
      <c r="J1380" s="224"/>
      <c r="K1380" s="224"/>
      <c r="L1380" s="224"/>
      <c r="M1380" s="224"/>
      <c r="N1380" s="223"/>
      <c r="O1380" s="223"/>
      <c r="P1380" s="223"/>
      <c r="Q1380" s="223"/>
      <c r="R1380" s="224"/>
      <c r="S1380" s="224"/>
      <c r="T1380" s="224"/>
      <c r="U1380" s="224"/>
      <c r="V1380" s="224"/>
      <c r="W1380" s="224"/>
      <c r="X1380" s="224"/>
      <c r="Y1380" s="224"/>
      <c r="Z1380" s="214"/>
      <c r="AA1380" s="214"/>
      <c r="AB1380" s="214"/>
      <c r="AC1380" s="214"/>
      <c r="AD1380" s="214"/>
      <c r="AE1380" s="214"/>
      <c r="AF1380" s="214"/>
      <c r="AG1380" s="214" t="s">
        <v>268</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ht="22.5" outlineLevel="1" x14ac:dyDescent="0.2">
      <c r="A1381" s="236">
        <v>210</v>
      </c>
      <c r="B1381" s="237" t="s">
        <v>1555</v>
      </c>
      <c r="C1381" s="254" t="s">
        <v>1556</v>
      </c>
      <c r="D1381" s="238" t="s">
        <v>354</v>
      </c>
      <c r="E1381" s="239">
        <v>1</v>
      </c>
      <c r="F1381" s="240"/>
      <c r="G1381" s="241">
        <f>ROUND(E1381*F1381,2)</f>
        <v>0</v>
      </c>
      <c r="H1381" s="240"/>
      <c r="I1381" s="241">
        <f>ROUND(E1381*H1381,2)</f>
        <v>0</v>
      </c>
      <c r="J1381" s="240"/>
      <c r="K1381" s="241">
        <f>ROUND(E1381*J1381,2)</f>
        <v>0</v>
      </c>
      <c r="L1381" s="241">
        <v>15</v>
      </c>
      <c r="M1381" s="241">
        <f>G1381*(1+L1381/100)</f>
        <v>0</v>
      </c>
      <c r="N1381" s="239">
        <v>0</v>
      </c>
      <c r="O1381" s="239">
        <f>ROUND(E1381*N1381,2)</f>
        <v>0</v>
      </c>
      <c r="P1381" s="239">
        <v>0</v>
      </c>
      <c r="Q1381" s="239">
        <f>ROUND(E1381*P1381,2)</f>
        <v>0</v>
      </c>
      <c r="R1381" s="241"/>
      <c r="S1381" s="241" t="s">
        <v>253</v>
      </c>
      <c r="T1381" s="242" t="s">
        <v>207</v>
      </c>
      <c r="U1381" s="224">
        <v>0</v>
      </c>
      <c r="V1381" s="224">
        <f>ROUND(E1381*U1381,2)</f>
        <v>0</v>
      </c>
      <c r="W1381" s="224"/>
      <c r="X1381" s="224" t="s">
        <v>263</v>
      </c>
      <c r="Y1381" s="224" t="s">
        <v>209</v>
      </c>
      <c r="Z1381" s="214"/>
      <c r="AA1381" s="214"/>
      <c r="AB1381" s="214"/>
      <c r="AC1381" s="214"/>
      <c r="AD1381" s="214"/>
      <c r="AE1381" s="214"/>
      <c r="AF1381" s="214"/>
      <c r="AG1381" s="214" t="s">
        <v>264</v>
      </c>
      <c r="AH1381" s="214"/>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outlineLevel="2" x14ac:dyDescent="0.2">
      <c r="A1382" s="221"/>
      <c r="B1382" s="222"/>
      <c r="C1382" s="255" t="s">
        <v>1547</v>
      </c>
      <c r="D1382" s="243"/>
      <c r="E1382" s="243"/>
      <c r="F1382" s="243"/>
      <c r="G1382" s="243"/>
      <c r="H1382" s="224"/>
      <c r="I1382" s="224"/>
      <c r="J1382" s="224"/>
      <c r="K1382" s="224"/>
      <c r="L1382" s="224"/>
      <c r="M1382" s="224"/>
      <c r="N1382" s="223"/>
      <c r="O1382" s="223"/>
      <c r="P1382" s="223"/>
      <c r="Q1382" s="223"/>
      <c r="R1382" s="224"/>
      <c r="S1382" s="224"/>
      <c r="T1382" s="224"/>
      <c r="U1382" s="224"/>
      <c r="V1382" s="224"/>
      <c r="W1382" s="224"/>
      <c r="X1382" s="224"/>
      <c r="Y1382" s="224"/>
      <c r="Z1382" s="214"/>
      <c r="AA1382" s="214"/>
      <c r="AB1382" s="214"/>
      <c r="AC1382" s="214"/>
      <c r="AD1382" s="214"/>
      <c r="AE1382" s="214"/>
      <c r="AF1382" s="214"/>
      <c r="AG1382" s="214" t="s">
        <v>212</v>
      </c>
      <c r="AH1382" s="214"/>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3" x14ac:dyDescent="0.2">
      <c r="A1383" s="221"/>
      <c r="B1383" s="222"/>
      <c r="C1383" s="257" t="s">
        <v>1548</v>
      </c>
      <c r="D1383" s="252"/>
      <c r="E1383" s="252"/>
      <c r="F1383" s="252"/>
      <c r="G1383" s="252"/>
      <c r="H1383" s="224"/>
      <c r="I1383" s="224"/>
      <c r="J1383" s="224"/>
      <c r="K1383" s="224"/>
      <c r="L1383" s="224"/>
      <c r="M1383" s="224"/>
      <c r="N1383" s="223"/>
      <c r="O1383" s="223"/>
      <c r="P1383" s="223"/>
      <c r="Q1383" s="223"/>
      <c r="R1383" s="224"/>
      <c r="S1383" s="224"/>
      <c r="T1383" s="224"/>
      <c r="U1383" s="224"/>
      <c r="V1383" s="224"/>
      <c r="W1383" s="224"/>
      <c r="X1383" s="224"/>
      <c r="Y1383" s="224"/>
      <c r="Z1383" s="214"/>
      <c r="AA1383" s="214"/>
      <c r="AB1383" s="214"/>
      <c r="AC1383" s="214"/>
      <c r="AD1383" s="214"/>
      <c r="AE1383" s="214"/>
      <c r="AF1383" s="214"/>
      <c r="AG1383" s="214" t="s">
        <v>212</v>
      </c>
      <c r="AH1383" s="214"/>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3" x14ac:dyDescent="0.2">
      <c r="A1384" s="221"/>
      <c r="B1384" s="222"/>
      <c r="C1384" s="257" t="s">
        <v>1549</v>
      </c>
      <c r="D1384" s="252"/>
      <c r="E1384" s="252"/>
      <c r="F1384" s="252"/>
      <c r="G1384" s="252"/>
      <c r="H1384" s="224"/>
      <c r="I1384" s="224"/>
      <c r="J1384" s="224"/>
      <c r="K1384" s="224"/>
      <c r="L1384" s="224"/>
      <c r="M1384" s="224"/>
      <c r="N1384" s="223"/>
      <c r="O1384" s="223"/>
      <c r="P1384" s="223"/>
      <c r="Q1384" s="223"/>
      <c r="R1384" s="224"/>
      <c r="S1384" s="224"/>
      <c r="T1384" s="224"/>
      <c r="U1384" s="224"/>
      <c r="V1384" s="224"/>
      <c r="W1384" s="224"/>
      <c r="X1384" s="224"/>
      <c r="Y1384" s="224"/>
      <c r="Z1384" s="214"/>
      <c r="AA1384" s="214"/>
      <c r="AB1384" s="214"/>
      <c r="AC1384" s="214"/>
      <c r="AD1384" s="214"/>
      <c r="AE1384" s="214"/>
      <c r="AF1384" s="214"/>
      <c r="AG1384" s="214" t="s">
        <v>212</v>
      </c>
      <c r="AH1384" s="214"/>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outlineLevel="3" x14ac:dyDescent="0.2">
      <c r="A1385" s="221"/>
      <c r="B1385" s="222"/>
      <c r="C1385" s="257" t="s">
        <v>1557</v>
      </c>
      <c r="D1385" s="252"/>
      <c r="E1385" s="252"/>
      <c r="F1385" s="252"/>
      <c r="G1385" s="252"/>
      <c r="H1385" s="224"/>
      <c r="I1385" s="224"/>
      <c r="J1385" s="224"/>
      <c r="K1385" s="224"/>
      <c r="L1385" s="224"/>
      <c r="M1385" s="224"/>
      <c r="N1385" s="223"/>
      <c r="O1385" s="223"/>
      <c r="P1385" s="223"/>
      <c r="Q1385" s="223"/>
      <c r="R1385" s="224"/>
      <c r="S1385" s="224"/>
      <c r="T1385" s="224"/>
      <c r="U1385" s="224"/>
      <c r="V1385" s="224"/>
      <c r="W1385" s="224"/>
      <c r="X1385" s="224"/>
      <c r="Y1385" s="224"/>
      <c r="Z1385" s="214"/>
      <c r="AA1385" s="214"/>
      <c r="AB1385" s="214"/>
      <c r="AC1385" s="214"/>
      <c r="AD1385" s="214"/>
      <c r="AE1385" s="214"/>
      <c r="AF1385" s="214"/>
      <c r="AG1385" s="214" t="s">
        <v>212</v>
      </c>
      <c r="AH1385" s="214"/>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outlineLevel="3" x14ac:dyDescent="0.2">
      <c r="A1386" s="221"/>
      <c r="B1386" s="222"/>
      <c r="C1386" s="257" t="s">
        <v>1558</v>
      </c>
      <c r="D1386" s="252"/>
      <c r="E1386" s="252"/>
      <c r="F1386" s="252"/>
      <c r="G1386" s="252"/>
      <c r="H1386" s="224"/>
      <c r="I1386" s="224"/>
      <c r="J1386" s="224"/>
      <c r="K1386" s="224"/>
      <c r="L1386" s="224"/>
      <c r="M1386" s="224"/>
      <c r="N1386" s="223"/>
      <c r="O1386" s="223"/>
      <c r="P1386" s="223"/>
      <c r="Q1386" s="223"/>
      <c r="R1386" s="224"/>
      <c r="S1386" s="224"/>
      <c r="T1386" s="224"/>
      <c r="U1386" s="224"/>
      <c r="V1386" s="224"/>
      <c r="W1386" s="224"/>
      <c r="X1386" s="224"/>
      <c r="Y1386" s="224"/>
      <c r="Z1386" s="214"/>
      <c r="AA1386" s="214"/>
      <c r="AB1386" s="214"/>
      <c r="AC1386" s="214"/>
      <c r="AD1386" s="214"/>
      <c r="AE1386" s="214"/>
      <c r="AF1386" s="214"/>
      <c r="AG1386" s="214" t="s">
        <v>212</v>
      </c>
      <c r="AH1386" s="214"/>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3" x14ac:dyDescent="0.2">
      <c r="A1387" s="221"/>
      <c r="B1387" s="222"/>
      <c r="C1387" s="257" t="s">
        <v>1559</v>
      </c>
      <c r="D1387" s="252"/>
      <c r="E1387" s="252"/>
      <c r="F1387" s="252"/>
      <c r="G1387" s="252"/>
      <c r="H1387" s="224"/>
      <c r="I1387" s="224"/>
      <c r="J1387" s="224"/>
      <c r="K1387" s="224"/>
      <c r="L1387" s="224"/>
      <c r="M1387" s="224"/>
      <c r="N1387" s="223"/>
      <c r="O1387" s="223"/>
      <c r="P1387" s="223"/>
      <c r="Q1387" s="223"/>
      <c r="R1387" s="224"/>
      <c r="S1387" s="224"/>
      <c r="T1387" s="224"/>
      <c r="U1387" s="224"/>
      <c r="V1387" s="224"/>
      <c r="W1387" s="224"/>
      <c r="X1387" s="224"/>
      <c r="Y1387" s="224"/>
      <c r="Z1387" s="214"/>
      <c r="AA1387" s="214"/>
      <c r="AB1387" s="214"/>
      <c r="AC1387" s="214"/>
      <c r="AD1387" s="214"/>
      <c r="AE1387" s="214"/>
      <c r="AF1387" s="214"/>
      <c r="AG1387" s="214" t="s">
        <v>212</v>
      </c>
      <c r="AH1387" s="214"/>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3" x14ac:dyDescent="0.2">
      <c r="A1388" s="221"/>
      <c r="B1388" s="222"/>
      <c r="C1388" s="257" t="s">
        <v>1560</v>
      </c>
      <c r="D1388" s="252"/>
      <c r="E1388" s="252"/>
      <c r="F1388" s="252"/>
      <c r="G1388" s="252"/>
      <c r="H1388" s="224"/>
      <c r="I1388" s="224"/>
      <c r="J1388" s="224"/>
      <c r="K1388" s="224"/>
      <c r="L1388" s="224"/>
      <c r="M1388" s="224"/>
      <c r="N1388" s="223"/>
      <c r="O1388" s="223"/>
      <c r="P1388" s="223"/>
      <c r="Q1388" s="223"/>
      <c r="R1388" s="224"/>
      <c r="S1388" s="224"/>
      <c r="T1388" s="224"/>
      <c r="U1388" s="224"/>
      <c r="V1388" s="224"/>
      <c r="W1388" s="224"/>
      <c r="X1388" s="224"/>
      <c r="Y1388" s="224"/>
      <c r="Z1388" s="214"/>
      <c r="AA1388" s="214"/>
      <c r="AB1388" s="214"/>
      <c r="AC1388" s="214"/>
      <c r="AD1388" s="214"/>
      <c r="AE1388" s="214"/>
      <c r="AF1388" s="214"/>
      <c r="AG1388" s="214" t="s">
        <v>212</v>
      </c>
      <c r="AH1388" s="214"/>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outlineLevel="3" x14ac:dyDescent="0.2">
      <c r="A1389" s="221"/>
      <c r="B1389" s="222"/>
      <c r="C1389" s="257" t="s">
        <v>1314</v>
      </c>
      <c r="D1389" s="252"/>
      <c r="E1389" s="252"/>
      <c r="F1389" s="252"/>
      <c r="G1389" s="252"/>
      <c r="H1389" s="224"/>
      <c r="I1389" s="224"/>
      <c r="J1389" s="224"/>
      <c r="K1389" s="224"/>
      <c r="L1389" s="224"/>
      <c r="M1389" s="224"/>
      <c r="N1389" s="223"/>
      <c r="O1389" s="223"/>
      <c r="P1389" s="223"/>
      <c r="Q1389" s="223"/>
      <c r="R1389" s="224"/>
      <c r="S1389" s="224"/>
      <c r="T1389" s="224"/>
      <c r="U1389" s="224"/>
      <c r="V1389" s="224"/>
      <c r="W1389" s="224"/>
      <c r="X1389" s="224"/>
      <c r="Y1389" s="224"/>
      <c r="Z1389" s="214"/>
      <c r="AA1389" s="214"/>
      <c r="AB1389" s="214"/>
      <c r="AC1389" s="214"/>
      <c r="AD1389" s="214"/>
      <c r="AE1389" s="214"/>
      <c r="AF1389" s="214"/>
      <c r="AG1389" s="214" t="s">
        <v>212</v>
      </c>
      <c r="AH1389" s="214"/>
      <c r="AI1389" s="214"/>
      <c r="AJ1389" s="214"/>
      <c r="AK1389" s="214"/>
      <c r="AL1389" s="214"/>
      <c r="AM1389" s="214"/>
      <c r="AN1389" s="214"/>
      <c r="AO1389" s="214"/>
      <c r="AP1389" s="214"/>
      <c r="AQ1389" s="214"/>
      <c r="AR1389" s="214"/>
      <c r="AS1389" s="214"/>
      <c r="AT1389" s="214"/>
      <c r="AU1389" s="214"/>
      <c r="AV1389" s="214"/>
      <c r="AW1389" s="214"/>
      <c r="AX1389" s="214"/>
      <c r="AY1389" s="214"/>
      <c r="AZ1389" s="214"/>
      <c r="BA1389" s="214"/>
      <c r="BB1389" s="214"/>
      <c r="BC1389" s="214"/>
      <c r="BD1389" s="214"/>
      <c r="BE1389" s="214"/>
      <c r="BF1389" s="214"/>
      <c r="BG1389" s="214"/>
      <c r="BH1389" s="214"/>
    </row>
    <row r="1390" spans="1:60" outlineLevel="2" x14ac:dyDescent="0.2">
      <c r="A1390" s="221"/>
      <c r="B1390" s="222"/>
      <c r="C1390" s="266" t="s">
        <v>1554</v>
      </c>
      <c r="D1390" s="262"/>
      <c r="E1390" s="263"/>
      <c r="F1390" s="224"/>
      <c r="G1390" s="224"/>
      <c r="H1390" s="224"/>
      <c r="I1390" s="224"/>
      <c r="J1390" s="224"/>
      <c r="K1390" s="224"/>
      <c r="L1390" s="224"/>
      <c r="M1390" s="224"/>
      <c r="N1390" s="223"/>
      <c r="O1390" s="223"/>
      <c r="P1390" s="223"/>
      <c r="Q1390" s="223"/>
      <c r="R1390" s="224"/>
      <c r="S1390" s="224"/>
      <c r="T1390" s="224"/>
      <c r="U1390" s="224"/>
      <c r="V1390" s="224"/>
      <c r="W1390" s="224"/>
      <c r="X1390" s="224"/>
      <c r="Y1390" s="224"/>
      <c r="Z1390" s="214"/>
      <c r="AA1390" s="214"/>
      <c r="AB1390" s="214"/>
      <c r="AC1390" s="214"/>
      <c r="AD1390" s="214"/>
      <c r="AE1390" s="214"/>
      <c r="AF1390" s="214"/>
      <c r="AG1390" s="214" t="s">
        <v>268</v>
      </c>
      <c r="AH1390" s="214">
        <v>0</v>
      </c>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3" x14ac:dyDescent="0.2">
      <c r="A1391" s="221"/>
      <c r="B1391" s="222"/>
      <c r="C1391" s="266" t="s">
        <v>672</v>
      </c>
      <c r="D1391" s="262"/>
      <c r="E1391" s="263">
        <v>1</v>
      </c>
      <c r="F1391" s="224"/>
      <c r="G1391" s="224"/>
      <c r="H1391" s="224"/>
      <c r="I1391" s="224"/>
      <c r="J1391" s="224"/>
      <c r="K1391" s="224"/>
      <c r="L1391" s="224"/>
      <c r="M1391" s="224"/>
      <c r="N1391" s="223"/>
      <c r="O1391" s="223"/>
      <c r="P1391" s="223"/>
      <c r="Q1391" s="223"/>
      <c r="R1391" s="224"/>
      <c r="S1391" s="224"/>
      <c r="T1391" s="224"/>
      <c r="U1391" s="224"/>
      <c r="V1391" s="224"/>
      <c r="W1391" s="224"/>
      <c r="X1391" s="224"/>
      <c r="Y1391" s="224"/>
      <c r="Z1391" s="214"/>
      <c r="AA1391" s="214"/>
      <c r="AB1391" s="214"/>
      <c r="AC1391" s="214"/>
      <c r="AD1391" s="214"/>
      <c r="AE1391" s="214"/>
      <c r="AF1391" s="214"/>
      <c r="AG1391" s="214" t="s">
        <v>268</v>
      </c>
      <c r="AH1391" s="214">
        <v>0</v>
      </c>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ht="22.5" outlineLevel="1" x14ac:dyDescent="0.2">
      <c r="A1392" s="236">
        <v>211</v>
      </c>
      <c r="B1392" s="237" t="s">
        <v>1561</v>
      </c>
      <c r="C1392" s="254" t="s">
        <v>1562</v>
      </c>
      <c r="D1392" s="238" t="s">
        <v>354</v>
      </c>
      <c r="E1392" s="239">
        <v>1</v>
      </c>
      <c r="F1392" s="240"/>
      <c r="G1392" s="241">
        <f>ROUND(E1392*F1392,2)</f>
        <v>0</v>
      </c>
      <c r="H1392" s="240"/>
      <c r="I1392" s="241">
        <f>ROUND(E1392*H1392,2)</f>
        <v>0</v>
      </c>
      <c r="J1392" s="240"/>
      <c r="K1392" s="241">
        <f>ROUND(E1392*J1392,2)</f>
        <v>0</v>
      </c>
      <c r="L1392" s="241">
        <v>15</v>
      </c>
      <c r="M1392" s="241">
        <f>G1392*(1+L1392/100)</f>
        <v>0</v>
      </c>
      <c r="N1392" s="239">
        <v>0</v>
      </c>
      <c r="O1392" s="239">
        <f>ROUND(E1392*N1392,2)</f>
        <v>0</v>
      </c>
      <c r="P1392" s="239">
        <v>0</v>
      </c>
      <c r="Q1392" s="239">
        <f>ROUND(E1392*P1392,2)</f>
        <v>0</v>
      </c>
      <c r="R1392" s="241"/>
      <c r="S1392" s="241" t="s">
        <v>253</v>
      </c>
      <c r="T1392" s="242" t="s">
        <v>207</v>
      </c>
      <c r="U1392" s="224">
        <v>0</v>
      </c>
      <c r="V1392" s="224">
        <f>ROUND(E1392*U1392,2)</f>
        <v>0</v>
      </c>
      <c r="W1392" s="224"/>
      <c r="X1392" s="224" t="s">
        <v>263</v>
      </c>
      <c r="Y1392" s="224" t="s">
        <v>209</v>
      </c>
      <c r="Z1392" s="214"/>
      <c r="AA1392" s="214"/>
      <c r="AB1392" s="214"/>
      <c r="AC1392" s="214"/>
      <c r="AD1392" s="214"/>
      <c r="AE1392" s="214"/>
      <c r="AF1392" s="214"/>
      <c r="AG1392" s="214" t="s">
        <v>264</v>
      </c>
      <c r="AH1392" s="214"/>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14"/>
      <c r="BB1392" s="214"/>
      <c r="BC1392" s="214"/>
      <c r="BD1392" s="214"/>
      <c r="BE1392" s="214"/>
      <c r="BF1392" s="214"/>
      <c r="BG1392" s="214"/>
      <c r="BH1392" s="214"/>
    </row>
    <row r="1393" spans="1:60" outlineLevel="2" x14ac:dyDescent="0.2">
      <c r="A1393" s="221"/>
      <c r="B1393" s="222"/>
      <c r="C1393" s="255" t="s">
        <v>1563</v>
      </c>
      <c r="D1393" s="243"/>
      <c r="E1393" s="243"/>
      <c r="F1393" s="243"/>
      <c r="G1393" s="243"/>
      <c r="H1393" s="224"/>
      <c r="I1393" s="224"/>
      <c r="J1393" s="224"/>
      <c r="K1393" s="224"/>
      <c r="L1393" s="224"/>
      <c r="M1393" s="224"/>
      <c r="N1393" s="223"/>
      <c r="O1393" s="223"/>
      <c r="P1393" s="223"/>
      <c r="Q1393" s="223"/>
      <c r="R1393" s="224"/>
      <c r="S1393" s="224"/>
      <c r="T1393" s="224"/>
      <c r="U1393" s="224"/>
      <c r="V1393" s="224"/>
      <c r="W1393" s="224"/>
      <c r="X1393" s="224"/>
      <c r="Y1393" s="224"/>
      <c r="Z1393" s="214"/>
      <c r="AA1393" s="214"/>
      <c r="AB1393" s="214"/>
      <c r="AC1393" s="214"/>
      <c r="AD1393" s="214"/>
      <c r="AE1393" s="214"/>
      <c r="AF1393" s="214"/>
      <c r="AG1393" s="214" t="s">
        <v>212</v>
      </c>
      <c r="AH1393" s="214"/>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3" x14ac:dyDescent="0.2">
      <c r="A1394" s="221"/>
      <c r="B1394" s="222"/>
      <c r="C1394" s="257" t="s">
        <v>1564</v>
      </c>
      <c r="D1394" s="252"/>
      <c r="E1394" s="252"/>
      <c r="F1394" s="252"/>
      <c r="G1394" s="252"/>
      <c r="H1394" s="224"/>
      <c r="I1394" s="224"/>
      <c r="J1394" s="224"/>
      <c r="K1394" s="224"/>
      <c r="L1394" s="224"/>
      <c r="M1394" s="224"/>
      <c r="N1394" s="223"/>
      <c r="O1394" s="223"/>
      <c r="P1394" s="223"/>
      <c r="Q1394" s="223"/>
      <c r="R1394" s="224"/>
      <c r="S1394" s="224"/>
      <c r="T1394" s="224"/>
      <c r="U1394" s="224"/>
      <c r="V1394" s="224"/>
      <c r="W1394" s="224"/>
      <c r="X1394" s="224"/>
      <c r="Y1394" s="224"/>
      <c r="Z1394" s="214"/>
      <c r="AA1394" s="214"/>
      <c r="AB1394" s="214"/>
      <c r="AC1394" s="214"/>
      <c r="AD1394" s="214"/>
      <c r="AE1394" s="214"/>
      <c r="AF1394" s="214"/>
      <c r="AG1394" s="214" t="s">
        <v>212</v>
      </c>
      <c r="AH1394" s="214"/>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outlineLevel="3" x14ac:dyDescent="0.2">
      <c r="A1395" s="221"/>
      <c r="B1395" s="222"/>
      <c r="C1395" s="257" t="s">
        <v>1565</v>
      </c>
      <c r="D1395" s="252"/>
      <c r="E1395" s="252"/>
      <c r="F1395" s="252"/>
      <c r="G1395" s="252"/>
      <c r="H1395" s="224"/>
      <c r="I1395" s="224"/>
      <c r="J1395" s="224"/>
      <c r="K1395" s="224"/>
      <c r="L1395" s="224"/>
      <c r="M1395" s="224"/>
      <c r="N1395" s="223"/>
      <c r="O1395" s="223"/>
      <c r="P1395" s="223"/>
      <c r="Q1395" s="223"/>
      <c r="R1395" s="224"/>
      <c r="S1395" s="224"/>
      <c r="T1395" s="224"/>
      <c r="U1395" s="224"/>
      <c r="V1395" s="224"/>
      <c r="W1395" s="224"/>
      <c r="X1395" s="224"/>
      <c r="Y1395" s="224"/>
      <c r="Z1395" s="214"/>
      <c r="AA1395" s="214"/>
      <c r="AB1395" s="214"/>
      <c r="AC1395" s="214"/>
      <c r="AD1395" s="214"/>
      <c r="AE1395" s="214"/>
      <c r="AF1395" s="214"/>
      <c r="AG1395" s="214" t="s">
        <v>212</v>
      </c>
      <c r="AH1395" s="214"/>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3" x14ac:dyDescent="0.2">
      <c r="A1396" s="221"/>
      <c r="B1396" s="222"/>
      <c r="C1396" s="257" t="s">
        <v>1566</v>
      </c>
      <c r="D1396" s="252"/>
      <c r="E1396" s="252"/>
      <c r="F1396" s="252"/>
      <c r="G1396" s="252"/>
      <c r="H1396" s="224"/>
      <c r="I1396" s="224"/>
      <c r="J1396" s="224"/>
      <c r="K1396" s="224"/>
      <c r="L1396" s="224"/>
      <c r="M1396" s="224"/>
      <c r="N1396" s="223"/>
      <c r="O1396" s="223"/>
      <c r="P1396" s="223"/>
      <c r="Q1396" s="223"/>
      <c r="R1396" s="224"/>
      <c r="S1396" s="224"/>
      <c r="T1396" s="224"/>
      <c r="U1396" s="224"/>
      <c r="V1396" s="224"/>
      <c r="W1396" s="224"/>
      <c r="X1396" s="224"/>
      <c r="Y1396" s="224"/>
      <c r="Z1396" s="214"/>
      <c r="AA1396" s="214"/>
      <c r="AB1396" s="214"/>
      <c r="AC1396" s="214"/>
      <c r="AD1396" s="214"/>
      <c r="AE1396" s="214"/>
      <c r="AF1396" s="214"/>
      <c r="AG1396" s="214" t="s">
        <v>212</v>
      </c>
      <c r="AH1396" s="214"/>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3" x14ac:dyDescent="0.2">
      <c r="A1397" s="221"/>
      <c r="B1397" s="222"/>
      <c r="C1397" s="257" t="s">
        <v>1567</v>
      </c>
      <c r="D1397" s="252"/>
      <c r="E1397" s="252"/>
      <c r="F1397" s="252"/>
      <c r="G1397" s="252"/>
      <c r="H1397" s="224"/>
      <c r="I1397" s="224"/>
      <c r="J1397" s="224"/>
      <c r="K1397" s="224"/>
      <c r="L1397" s="224"/>
      <c r="M1397" s="224"/>
      <c r="N1397" s="223"/>
      <c r="O1397" s="223"/>
      <c r="P1397" s="223"/>
      <c r="Q1397" s="223"/>
      <c r="R1397" s="224"/>
      <c r="S1397" s="224"/>
      <c r="T1397" s="224"/>
      <c r="U1397" s="224"/>
      <c r="V1397" s="224"/>
      <c r="W1397" s="224"/>
      <c r="X1397" s="224"/>
      <c r="Y1397" s="224"/>
      <c r="Z1397" s="214"/>
      <c r="AA1397" s="214"/>
      <c r="AB1397" s="214"/>
      <c r="AC1397" s="214"/>
      <c r="AD1397" s="214"/>
      <c r="AE1397" s="214"/>
      <c r="AF1397" s="214"/>
      <c r="AG1397" s="214" t="s">
        <v>212</v>
      </c>
      <c r="AH1397" s="214"/>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3" x14ac:dyDescent="0.2">
      <c r="A1398" s="221"/>
      <c r="B1398" s="222"/>
      <c r="C1398" s="257" t="s">
        <v>1568</v>
      </c>
      <c r="D1398" s="252"/>
      <c r="E1398" s="252"/>
      <c r="F1398" s="252"/>
      <c r="G1398" s="252"/>
      <c r="H1398" s="224"/>
      <c r="I1398" s="224"/>
      <c r="J1398" s="224"/>
      <c r="K1398" s="224"/>
      <c r="L1398" s="224"/>
      <c r="M1398" s="224"/>
      <c r="N1398" s="223"/>
      <c r="O1398" s="223"/>
      <c r="P1398" s="223"/>
      <c r="Q1398" s="223"/>
      <c r="R1398" s="224"/>
      <c r="S1398" s="224"/>
      <c r="T1398" s="224"/>
      <c r="U1398" s="224"/>
      <c r="V1398" s="224"/>
      <c r="W1398" s="224"/>
      <c r="X1398" s="224"/>
      <c r="Y1398" s="224"/>
      <c r="Z1398" s="214"/>
      <c r="AA1398" s="214"/>
      <c r="AB1398" s="214"/>
      <c r="AC1398" s="214"/>
      <c r="AD1398" s="214"/>
      <c r="AE1398" s="214"/>
      <c r="AF1398" s="214"/>
      <c r="AG1398" s="214" t="s">
        <v>212</v>
      </c>
      <c r="AH1398" s="214"/>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3" x14ac:dyDescent="0.2">
      <c r="A1399" s="221"/>
      <c r="B1399" s="222"/>
      <c r="C1399" s="257" t="s">
        <v>1569</v>
      </c>
      <c r="D1399" s="252"/>
      <c r="E1399" s="252"/>
      <c r="F1399" s="252"/>
      <c r="G1399" s="252"/>
      <c r="H1399" s="224"/>
      <c r="I1399" s="224"/>
      <c r="J1399" s="224"/>
      <c r="K1399" s="224"/>
      <c r="L1399" s="224"/>
      <c r="M1399" s="224"/>
      <c r="N1399" s="223"/>
      <c r="O1399" s="223"/>
      <c r="P1399" s="223"/>
      <c r="Q1399" s="223"/>
      <c r="R1399" s="224"/>
      <c r="S1399" s="224"/>
      <c r="T1399" s="224"/>
      <c r="U1399" s="224"/>
      <c r="V1399" s="224"/>
      <c r="W1399" s="224"/>
      <c r="X1399" s="224"/>
      <c r="Y1399" s="224"/>
      <c r="Z1399" s="214"/>
      <c r="AA1399" s="214"/>
      <c r="AB1399" s="214"/>
      <c r="AC1399" s="214"/>
      <c r="AD1399" s="214"/>
      <c r="AE1399" s="214"/>
      <c r="AF1399" s="214"/>
      <c r="AG1399" s="214" t="s">
        <v>212</v>
      </c>
      <c r="AH1399" s="214"/>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3" x14ac:dyDescent="0.2">
      <c r="A1400" s="221"/>
      <c r="B1400" s="222"/>
      <c r="C1400" s="257" t="s">
        <v>1570</v>
      </c>
      <c r="D1400" s="252"/>
      <c r="E1400" s="252"/>
      <c r="F1400" s="252"/>
      <c r="G1400" s="252"/>
      <c r="H1400" s="224"/>
      <c r="I1400" s="224"/>
      <c r="J1400" s="224"/>
      <c r="K1400" s="224"/>
      <c r="L1400" s="224"/>
      <c r="M1400" s="224"/>
      <c r="N1400" s="223"/>
      <c r="O1400" s="223"/>
      <c r="P1400" s="223"/>
      <c r="Q1400" s="223"/>
      <c r="R1400" s="224"/>
      <c r="S1400" s="224"/>
      <c r="T1400" s="224"/>
      <c r="U1400" s="224"/>
      <c r="V1400" s="224"/>
      <c r="W1400" s="224"/>
      <c r="X1400" s="224"/>
      <c r="Y1400" s="224"/>
      <c r="Z1400" s="214"/>
      <c r="AA1400" s="214"/>
      <c r="AB1400" s="214"/>
      <c r="AC1400" s="214"/>
      <c r="AD1400" s="214"/>
      <c r="AE1400" s="214"/>
      <c r="AF1400" s="214"/>
      <c r="AG1400" s="214" t="s">
        <v>212</v>
      </c>
      <c r="AH1400" s="214"/>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3" x14ac:dyDescent="0.2">
      <c r="A1401" s="221"/>
      <c r="B1401" s="222"/>
      <c r="C1401" s="257" t="s">
        <v>1571</v>
      </c>
      <c r="D1401" s="252"/>
      <c r="E1401" s="252"/>
      <c r="F1401" s="252"/>
      <c r="G1401" s="252"/>
      <c r="H1401" s="224"/>
      <c r="I1401" s="224"/>
      <c r="J1401" s="224"/>
      <c r="K1401" s="224"/>
      <c r="L1401" s="224"/>
      <c r="M1401" s="224"/>
      <c r="N1401" s="223"/>
      <c r="O1401" s="223"/>
      <c r="P1401" s="223"/>
      <c r="Q1401" s="223"/>
      <c r="R1401" s="224"/>
      <c r="S1401" s="224"/>
      <c r="T1401" s="224"/>
      <c r="U1401" s="224"/>
      <c r="V1401" s="224"/>
      <c r="W1401" s="224"/>
      <c r="X1401" s="224"/>
      <c r="Y1401" s="224"/>
      <c r="Z1401" s="214"/>
      <c r="AA1401" s="214"/>
      <c r="AB1401" s="214"/>
      <c r="AC1401" s="214"/>
      <c r="AD1401" s="214"/>
      <c r="AE1401" s="214"/>
      <c r="AF1401" s="214"/>
      <c r="AG1401" s="214" t="s">
        <v>212</v>
      </c>
      <c r="AH1401" s="214"/>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3" x14ac:dyDescent="0.2">
      <c r="A1402" s="221"/>
      <c r="B1402" s="222"/>
      <c r="C1402" s="257" t="s">
        <v>1524</v>
      </c>
      <c r="D1402" s="252"/>
      <c r="E1402" s="252"/>
      <c r="F1402" s="252"/>
      <c r="G1402" s="252"/>
      <c r="H1402" s="224"/>
      <c r="I1402" s="224"/>
      <c r="J1402" s="224"/>
      <c r="K1402" s="224"/>
      <c r="L1402" s="224"/>
      <c r="M1402" s="224"/>
      <c r="N1402" s="223"/>
      <c r="O1402" s="223"/>
      <c r="P1402" s="223"/>
      <c r="Q1402" s="223"/>
      <c r="R1402" s="224"/>
      <c r="S1402" s="224"/>
      <c r="T1402" s="224"/>
      <c r="U1402" s="224"/>
      <c r="V1402" s="224"/>
      <c r="W1402" s="224"/>
      <c r="X1402" s="224"/>
      <c r="Y1402" s="224"/>
      <c r="Z1402" s="214"/>
      <c r="AA1402" s="214"/>
      <c r="AB1402" s="214"/>
      <c r="AC1402" s="214"/>
      <c r="AD1402" s="214"/>
      <c r="AE1402" s="214"/>
      <c r="AF1402" s="214"/>
      <c r="AG1402" s="214" t="s">
        <v>212</v>
      </c>
      <c r="AH1402" s="214"/>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3" x14ac:dyDescent="0.2">
      <c r="A1403" s="221"/>
      <c r="B1403" s="222"/>
      <c r="C1403" s="257" t="s">
        <v>1314</v>
      </c>
      <c r="D1403" s="252"/>
      <c r="E1403" s="252"/>
      <c r="F1403" s="252"/>
      <c r="G1403" s="252"/>
      <c r="H1403" s="224"/>
      <c r="I1403" s="224"/>
      <c r="J1403" s="224"/>
      <c r="K1403" s="224"/>
      <c r="L1403" s="224"/>
      <c r="M1403" s="224"/>
      <c r="N1403" s="223"/>
      <c r="O1403" s="223"/>
      <c r="P1403" s="223"/>
      <c r="Q1403" s="223"/>
      <c r="R1403" s="224"/>
      <c r="S1403" s="224"/>
      <c r="T1403" s="224"/>
      <c r="U1403" s="224"/>
      <c r="V1403" s="224"/>
      <c r="W1403" s="224"/>
      <c r="X1403" s="224"/>
      <c r="Y1403" s="224"/>
      <c r="Z1403" s="214"/>
      <c r="AA1403" s="214"/>
      <c r="AB1403" s="214"/>
      <c r="AC1403" s="214"/>
      <c r="AD1403" s="214"/>
      <c r="AE1403" s="214"/>
      <c r="AF1403" s="214"/>
      <c r="AG1403" s="214" t="s">
        <v>212</v>
      </c>
      <c r="AH1403" s="214"/>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2" x14ac:dyDescent="0.2">
      <c r="A1404" s="221"/>
      <c r="B1404" s="222"/>
      <c r="C1404" s="266" t="s">
        <v>1554</v>
      </c>
      <c r="D1404" s="262"/>
      <c r="E1404" s="263"/>
      <c r="F1404" s="224"/>
      <c r="G1404" s="224"/>
      <c r="H1404" s="224"/>
      <c r="I1404" s="224"/>
      <c r="J1404" s="224"/>
      <c r="K1404" s="224"/>
      <c r="L1404" s="224"/>
      <c r="M1404" s="224"/>
      <c r="N1404" s="223"/>
      <c r="O1404" s="223"/>
      <c r="P1404" s="223"/>
      <c r="Q1404" s="223"/>
      <c r="R1404" s="224"/>
      <c r="S1404" s="224"/>
      <c r="T1404" s="224"/>
      <c r="U1404" s="224"/>
      <c r="V1404" s="224"/>
      <c r="W1404" s="224"/>
      <c r="X1404" s="224"/>
      <c r="Y1404" s="224"/>
      <c r="Z1404" s="214"/>
      <c r="AA1404" s="214"/>
      <c r="AB1404" s="214"/>
      <c r="AC1404" s="214"/>
      <c r="AD1404" s="214"/>
      <c r="AE1404" s="214"/>
      <c r="AF1404" s="214"/>
      <c r="AG1404" s="214" t="s">
        <v>268</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outlineLevel="3" x14ac:dyDescent="0.2">
      <c r="A1405" s="221"/>
      <c r="B1405" s="222"/>
      <c r="C1405" s="266" t="s">
        <v>672</v>
      </c>
      <c r="D1405" s="262"/>
      <c r="E1405" s="263">
        <v>1</v>
      </c>
      <c r="F1405" s="224"/>
      <c r="G1405" s="224"/>
      <c r="H1405" s="224"/>
      <c r="I1405" s="224"/>
      <c r="J1405" s="224"/>
      <c r="K1405" s="224"/>
      <c r="L1405" s="224"/>
      <c r="M1405" s="224"/>
      <c r="N1405" s="223"/>
      <c r="O1405" s="223"/>
      <c r="P1405" s="223"/>
      <c r="Q1405" s="223"/>
      <c r="R1405" s="224"/>
      <c r="S1405" s="224"/>
      <c r="T1405" s="224"/>
      <c r="U1405" s="224"/>
      <c r="V1405" s="224"/>
      <c r="W1405" s="224"/>
      <c r="X1405" s="224"/>
      <c r="Y1405" s="224"/>
      <c r="Z1405" s="214"/>
      <c r="AA1405" s="214"/>
      <c r="AB1405" s="214"/>
      <c r="AC1405" s="214"/>
      <c r="AD1405" s="214"/>
      <c r="AE1405" s="214"/>
      <c r="AF1405" s="214"/>
      <c r="AG1405" s="214" t="s">
        <v>268</v>
      </c>
      <c r="AH1405" s="214">
        <v>0</v>
      </c>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ht="22.5" outlineLevel="1" x14ac:dyDescent="0.2">
      <c r="A1406" s="236">
        <v>212</v>
      </c>
      <c r="B1406" s="237" t="s">
        <v>1572</v>
      </c>
      <c r="C1406" s="254" t="s">
        <v>1573</v>
      </c>
      <c r="D1406" s="238" t="s">
        <v>354</v>
      </c>
      <c r="E1406" s="239">
        <v>1</v>
      </c>
      <c r="F1406" s="240"/>
      <c r="G1406" s="241">
        <f>ROUND(E1406*F1406,2)</f>
        <v>0</v>
      </c>
      <c r="H1406" s="240"/>
      <c r="I1406" s="241">
        <f>ROUND(E1406*H1406,2)</f>
        <v>0</v>
      </c>
      <c r="J1406" s="240"/>
      <c r="K1406" s="241">
        <f>ROUND(E1406*J1406,2)</f>
        <v>0</v>
      </c>
      <c r="L1406" s="241">
        <v>15</v>
      </c>
      <c r="M1406" s="241">
        <f>G1406*(1+L1406/100)</f>
        <v>0</v>
      </c>
      <c r="N1406" s="239">
        <v>0</v>
      </c>
      <c r="O1406" s="239">
        <f>ROUND(E1406*N1406,2)</f>
        <v>0</v>
      </c>
      <c r="P1406" s="239">
        <v>0</v>
      </c>
      <c r="Q1406" s="239">
        <f>ROUND(E1406*P1406,2)</f>
        <v>0</v>
      </c>
      <c r="R1406" s="241"/>
      <c r="S1406" s="241" t="s">
        <v>253</v>
      </c>
      <c r="T1406" s="242" t="s">
        <v>207</v>
      </c>
      <c r="U1406" s="224">
        <v>0</v>
      </c>
      <c r="V1406" s="224">
        <f>ROUND(E1406*U1406,2)</f>
        <v>0</v>
      </c>
      <c r="W1406" s="224"/>
      <c r="X1406" s="224" t="s">
        <v>263</v>
      </c>
      <c r="Y1406" s="224" t="s">
        <v>209</v>
      </c>
      <c r="Z1406" s="214"/>
      <c r="AA1406" s="214"/>
      <c r="AB1406" s="214"/>
      <c r="AC1406" s="214"/>
      <c r="AD1406" s="214"/>
      <c r="AE1406" s="214"/>
      <c r="AF1406" s="214"/>
      <c r="AG1406" s="214" t="s">
        <v>264</v>
      </c>
      <c r="AH1406" s="214"/>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2" x14ac:dyDescent="0.2">
      <c r="A1407" s="221"/>
      <c r="B1407" s="222"/>
      <c r="C1407" s="255" t="s">
        <v>1563</v>
      </c>
      <c r="D1407" s="243"/>
      <c r="E1407" s="243"/>
      <c r="F1407" s="243"/>
      <c r="G1407" s="243"/>
      <c r="H1407" s="224"/>
      <c r="I1407" s="224"/>
      <c r="J1407" s="224"/>
      <c r="K1407" s="224"/>
      <c r="L1407" s="224"/>
      <c r="M1407" s="224"/>
      <c r="N1407" s="223"/>
      <c r="O1407" s="223"/>
      <c r="P1407" s="223"/>
      <c r="Q1407" s="223"/>
      <c r="R1407" s="224"/>
      <c r="S1407" s="224"/>
      <c r="T1407" s="224"/>
      <c r="U1407" s="224"/>
      <c r="V1407" s="224"/>
      <c r="W1407" s="224"/>
      <c r="X1407" s="224"/>
      <c r="Y1407" s="224"/>
      <c r="Z1407" s="214"/>
      <c r="AA1407" s="214"/>
      <c r="AB1407" s="214"/>
      <c r="AC1407" s="214"/>
      <c r="AD1407" s="214"/>
      <c r="AE1407" s="214"/>
      <c r="AF1407" s="214"/>
      <c r="AG1407" s="214" t="s">
        <v>212</v>
      </c>
      <c r="AH1407" s="214"/>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3" x14ac:dyDescent="0.2">
      <c r="A1408" s="221"/>
      <c r="B1408" s="222"/>
      <c r="C1408" s="257" t="s">
        <v>1564</v>
      </c>
      <c r="D1408" s="252"/>
      <c r="E1408" s="252"/>
      <c r="F1408" s="252"/>
      <c r="G1408" s="252"/>
      <c r="H1408" s="224"/>
      <c r="I1408" s="224"/>
      <c r="J1408" s="224"/>
      <c r="K1408" s="224"/>
      <c r="L1408" s="224"/>
      <c r="M1408" s="224"/>
      <c r="N1408" s="223"/>
      <c r="O1408" s="223"/>
      <c r="P1408" s="223"/>
      <c r="Q1408" s="223"/>
      <c r="R1408" s="224"/>
      <c r="S1408" s="224"/>
      <c r="T1408" s="224"/>
      <c r="U1408" s="224"/>
      <c r="V1408" s="224"/>
      <c r="W1408" s="224"/>
      <c r="X1408" s="224"/>
      <c r="Y1408" s="224"/>
      <c r="Z1408" s="214"/>
      <c r="AA1408" s="214"/>
      <c r="AB1408" s="214"/>
      <c r="AC1408" s="214"/>
      <c r="AD1408" s="214"/>
      <c r="AE1408" s="214"/>
      <c r="AF1408" s="214"/>
      <c r="AG1408" s="214" t="s">
        <v>212</v>
      </c>
      <c r="AH1408" s="214"/>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3" x14ac:dyDescent="0.2">
      <c r="A1409" s="221"/>
      <c r="B1409" s="222"/>
      <c r="C1409" s="257" t="s">
        <v>1565</v>
      </c>
      <c r="D1409" s="252"/>
      <c r="E1409" s="252"/>
      <c r="F1409" s="252"/>
      <c r="G1409" s="252"/>
      <c r="H1409" s="224"/>
      <c r="I1409" s="224"/>
      <c r="J1409" s="224"/>
      <c r="K1409" s="224"/>
      <c r="L1409" s="224"/>
      <c r="M1409" s="224"/>
      <c r="N1409" s="223"/>
      <c r="O1409" s="223"/>
      <c r="P1409" s="223"/>
      <c r="Q1409" s="223"/>
      <c r="R1409" s="224"/>
      <c r="S1409" s="224"/>
      <c r="T1409" s="224"/>
      <c r="U1409" s="224"/>
      <c r="V1409" s="224"/>
      <c r="W1409" s="224"/>
      <c r="X1409" s="224"/>
      <c r="Y1409" s="224"/>
      <c r="Z1409" s="214"/>
      <c r="AA1409" s="214"/>
      <c r="AB1409" s="214"/>
      <c r="AC1409" s="214"/>
      <c r="AD1409" s="214"/>
      <c r="AE1409" s="214"/>
      <c r="AF1409" s="214"/>
      <c r="AG1409" s="214" t="s">
        <v>212</v>
      </c>
      <c r="AH1409" s="214"/>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3" x14ac:dyDescent="0.2">
      <c r="A1410" s="221"/>
      <c r="B1410" s="222"/>
      <c r="C1410" s="257" t="s">
        <v>1566</v>
      </c>
      <c r="D1410" s="252"/>
      <c r="E1410" s="252"/>
      <c r="F1410" s="252"/>
      <c r="G1410" s="252"/>
      <c r="H1410" s="224"/>
      <c r="I1410" s="224"/>
      <c r="J1410" s="224"/>
      <c r="K1410" s="224"/>
      <c r="L1410" s="224"/>
      <c r="M1410" s="224"/>
      <c r="N1410" s="223"/>
      <c r="O1410" s="223"/>
      <c r="P1410" s="223"/>
      <c r="Q1410" s="223"/>
      <c r="R1410" s="224"/>
      <c r="S1410" s="224"/>
      <c r="T1410" s="224"/>
      <c r="U1410" s="224"/>
      <c r="V1410" s="224"/>
      <c r="W1410" s="224"/>
      <c r="X1410" s="224"/>
      <c r="Y1410" s="224"/>
      <c r="Z1410" s="214"/>
      <c r="AA1410" s="214"/>
      <c r="AB1410" s="214"/>
      <c r="AC1410" s="214"/>
      <c r="AD1410" s="214"/>
      <c r="AE1410" s="214"/>
      <c r="AF1410" s="214"/>
      <c r="AG1410" s="214" t="s">
        <v>212</v>
      </c>
      <c r="AH1410" s="214"/>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outlineLevel="3" x14ac:dyDescent="0.2">
      <c r="A1411" s="221"/>
      <c r="B1411" s="222"/>
      <c r="C1411" s="257" t="s">
        <v>1567</v>
      </c>
      <c r="D1411" s="252"/>
      <c r="E1411" s="252"/>
      <c r="F1411" s="252"/>
      <c r="G1411" s="252"/>
      <c r="H1411" s="224"/>
      <c r="I1411" s="224"/>
      <c r="J1411" s="224"/>
      <c r="K1411" s="224"/>
      <c r="L1411" s="224"/>
      <c r="M1411" s="224"/>
      <c r="N1411" s="223"/>
      <c r="O1411" s="223"/>
      <c r="P1411" s="223"/>
      <c r="Q1411" s="223"/>
      <c r="R1411" s="224"/>
      <c r="S1411" s="224"/>
      <c r="T1411" s="224"/>
      <c r="U1411" s="224"/>
      <c r="V1411" s="224"/>
      <c r="W1411" s="224"/>
      <c r="X1411" s="224"/>
      <c r="Y1411" s="224"/>
      <c r="Z1411" s="214"/>
      <c r="AA1411" s="214"/>
      <c r="AB1411" s="214"/>
      <c r="AC1411" s="214"/>
      <c r="AD1411" s="214"/>
      <c r="AE1411" s="214"/>
      <c r="AF1411" s="214"/>
      <c r="AG1411" s="214" t="s">
        <v>212</v>
      </c>
      <c r="AH1411" s="214"/>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3" x14ac:dyDescent="0.2">
      <c r="A1412" s="221"/>
      <c r="B1412" s="222"/>
      <c r="C1412" s="257" t="s">
        <v>1568</v>
      </c>
      <c r="D1412" s="252"/>
      <c r="E1412" s="252"/>
      <c r="F1412" s="252"/>
      <c r="G1412" s="252"/>
      <c r="H1412" s="224"/>
      <c r="I1412" s="224"/>
      <c r="J1412" s="224"/>
      <c r="K1412" s="224"/>
      <c r="L1412" s="224"/>
      <c r="M1412" s="224"/>
      <c r="N1412" s="223"/>
      <c r="O1412" s="223"/>
      <c r="P1412" s="223"/>
      <c r="Q1412" s="223"/>
      <c r="R1412" s="224"/>
      <c r="S1412" s="224"/>
      <c r="T1412" s="224"/>
      <c r="U1412" s="224"/>
      <c r="V1412" s="224"/>
      <c r="W1412" s="224"/>
      <c r="X1412" s="224"/>
      <c r="Y1412" s="224"/>
      <c r="Z1412" s="214"/>
      <c r="AA1412" s="214"/>
      <c r="AB1412" s="214"/>
      <c r="AC1412" s="214"/>
      <c r="AD1412" s="214"/>
      <c r="AE1412" s="214"/>
      <c r="AF1412" s="214"/>
      <c r="AG1412" s="214" t="s">
        <v>212</v>
      </c>
      <c r="AH1412" s="214"/>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outlineLevel="3" x14ac:dyDescent="0.2">
      <c r="A1413" s="221"/>
      <c r="B1413" s="222"/>
      <c r="C1413" s="257" t="s">
        <v>1569</v>
      </c>
      <c r="D1413" s="252"/>
      <c r="E1413" s="252"/>
      <c r="F1413" s="252"/>
      <c r="G1413" s="252"/>
      <c r="H1413" s="224"/>
      <c r="I1413" s="224"/>
      <c r="J1413" s="224"/>
      <c r="K1413" s="224"/>
      <c r="L1413" s="224"/>
      <c r="M1413" s="224"/>
      <c r="N1413" s="223"/>
      <c r="O1413" s="223"/>
      <c r="P1413" s="223"/>
      <c r="Q1413" s="223"/>
      <c r="R1413" s="224"/>
      <c r="S1413" s="224"/>
      <c r="T1413" s="224"/>
      <c r="U1413" s="224"/>
      <c r="V1413" s="224"/>
      <c r="W1413" s="224"/>
      <c r="X1413" s="224"/>
      <c r="Y1413" s="224"/>
      <c r="Z1413" s="214"/>
      <c r="AA1413" s="214"/>
      <c r="AB1413" s="214"/>
      <c r="AC1413" s="214"/>
      <c r="AD1413" s="214"/>
      <c r="AE1413" s="214"/>
      <c r="AF1413" s="214"/>
      <c r="AG1413" s="214" t="s">
        <v>212</v>
      </c>
      <c r="AH1413" s="214"/>
      <c r="AI1413" s="214"/>
      <c r="AJ1413" s="214"/>
      <c r="AK1413" s="214"/>
      <c r="AL1413" s="214"/>
      <c r="AM1413" s="214"/>
      <c r="AN1413" s="214"/>
      <c r="AO1413" s="214"/>
      <c r="AP1413" s="214"/>
      <c r="AQ1413" s="214"/>
      <c r="AR1413" s="214"/>
      <c r="AS1413" s="214"/>
      <c r="AT1413" s="214"/>
      <c r="AU1413" s="214"/>
      <c r="AV1413" s="214"/>
      <c r="AW1413" s="214"/>
      <c r="AX1413" s="214"/>
      <c r="AY1413" s="214"/>
      <c r="AZ1413" s="214"/>
      <c r="BA1413" s="214"/>
      <c r="BB1413" s="214"/>
      <c r="BC1413" s="214"/>
      <c r="BD1413" s="214"/>
      <c r="BE1413" s="214"/>
      <c r="BF1413" s="214"/>
      <c r="BG1413" s="214"/>
      <c r="BH1413" s="214"/>
    </row>
    <row r="1414" spans="1:60" outlineLevel="3" x14ac:dyDescent="0.2">
      <c r="A1414" s="221"/>
      <c r="B1414" s="222"/>
      <c r="C1414" s="257" t="s">
        <v>1570</v>
      </c>
      <c r="D1414" s="252"/>
      <c r="E1414" s="252"/>
      <c r="F1414" s="252"/>
      <c r="G1414" s="252"/>
      <c r="H1414" s="224"/>
      <c r="I1414" s="224"/>
      <c r="J1414" s="224"/>
      <c r="K1414" s="224"/>
      <c r="L1414" s="224"/>
      <c r="M1414" s="224"/>
      <c r="N1414" s="223"/>
      <c r="O1414" s="223"/>
      <c r="P1414" s="223"/>
      <c r="Q1414" s="223"/>
      <c r="R1414" s="224"/>
      <c r="S1414" s="224"/>
      <c r="T1414" s="224"/>
      <c r="U1414" s="224"/>
      <c r="V1414" s="224"/>
      <c r="W1414" s="224"/>
      <c r="X1414" s="224"/>
      <c r="Y1414" s="224"/>
      <c r="Z1414" s="214"/>
      <c r="AA1414" s="214"/>
      <c r="AB1414" s="214"/>
      <c r="AC1414" s="214"/>
      <c r="AD1414" s="214"/>
      <c r="AE1414" s="214"/>
      <c r="AF1414" s="214"/>
      <c r="AG1414" s="214" t="s">
        <v>212</v>
      </c>
      <c r="AH1414" s="214"/>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3" x14ac:dyDescent="0.2">
      <c r="A1415" s="221"/>
      <c r="B1415" s="222"/>
      <c r="C1415" s="257" t="s">
        <v>1571</v>
      </c>
      <c r="D1415" s="252"/>
      <c r="E1415" s="252"/>
      <c r="F1415" s="252"/>
      <c r="G1415" s="252"/>
      <c r="H1415" s="224"/>
      <c r="I1415" s="224"/>
      <c r="J1415" s="224"/>
      <c r="K1415" s="224"/>
      <c r="L1415" s="224"/>
      <c r="M1415" s="224"/>
      <c r="N1415" s="223"/>
      <c r="O1415" s="223"/>
      <c r="P1415" s="223"/>
      <c r="Q1415" s="223"/>
      <c r="R1415" s="224"/>
      <c r="S1415" s="224"/>
      <c r="T1415" s="224"/>
      <c r="U1415" s="224"/>
      <c r="V1415" s="224"/>
      <c r="W1415" s="224"/>
      <c r="X1415" s="224"/>
      <c r="Y1415" s="224"/>
      <c r="Z1415" s="214"/>
      <c r="AA1415" s="214"/>
      <c r="AB1415" s="214"/>
      <c r="AC1415" s="214"/>
      <c r="AD1415" s="214"/>
      <c r="AE1415" s="214"/>
      <c r="AF1415" s="214"/>
      <c r="AG1415" s="214" t="s">
        <v>212</v>
      </c>
      <c r="AH1415" s="214"/>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outlineLevel="3" x14ac:dyDescent="0.2">
      <c r="A1416" s="221"/>
      <c r="B1416" s="222"/>
      <c r="C1416" s="257" t="s">
        <v>1524</v>
      </c>
      <c r="D1416" s="252"/>
      <c r="E1416" s="252"/>
      <c r="F1416" s="252"/>
      <c r="G1416" s="252"/>
      <c r="H1416" s="224"/>
      <c r="I1416" s="224"/>
      <c r="J1416" s="224"/>
      <c r="K1416" s="224"/>
      <c r="L1416" s="224"/>
      <c r="M1416" s="224"/>
      <c r="N1416" s="223"/>
      <c r="O1416" s="223"/>
      <c r="P1416" s="223"/>
      <c r="Q1416" s="223"/>
      <c r="R1416" s="224"/>
      <c r="S1416" s="224"/>
      <c r="T1416" s="224"/>
      <c r="U1416" s="224"/>
      <c r="V1416" s="224"/>
      <c r="W1416" s="224"/>
      <c r="X1416" s="224"/>
      <c r="Y1416" s="224"/>
      <c r="Z1416" s="214"/>
      <c r="AA1416" s="214"/>
      <c r="AB1416" s="214"/>
      <c r="AC1416" s="214"/>
      <c r="AD1416" s="214"/>
      <c r="AE1416" s="214"/>
      <c r="AF1416" s="214"/>
      <c r="AG1416" s="214" t="s">
        <v>212</v>
      </c>
      <c r="AH1416" s="214"/>
      <c r="AI1416" s="214"/>
      <c r="AJ1416" s="214"/>
      <c r="AK1416" s="214"/>
      <c r="AL1416" s="214"/>
      <c r="AM1416" s="214"/>
      <c r="AN1416" s="214"/>
      <c r="AO1416" s="214"/>
      <c r="AP1416" s="214"/>
      <c r="AQ1416" s="214"/>
      <c r="AR1416" s="214"/>
      <c r="AS1416" s="214"/>
      <c r="AT1416" s="214"/>
      <c r="AU1416" s="214"/>
      <c r="AV1416" s="214"/>
      <c r="AW1416" s="214"/>
      <c r="AX1416" s="214"/>
      <c r="AY1416" s="214"/>
      <c r="AZ1416" s="214"/>
      <c r="BA1416" s="214"/>
      <c r="BB1416" s="214"/>
      <c r="BC1416" s="214"/>
      <c r="BD1416" s="214"/>
      <c r="BE1416" s="214"/>
      <c r="BF1416" s="214"/>
      <c r="BG1416" s="214"/>
      <c r="BH1416" s="214"/>
    </row>
    <row r="1417" spans="1:60" outlineLevel="3" x14ac:dyDescent="0.2">
      <c r="A1417" s="221"/>
      <c r="B1417" s="222"/>
      <c r="C1417" s="257" t="s">
        <v>1314</v>
      </c>
      <c r="D1417" s="252"/>
      <c r="E1417" s="252"/>
      <c r="F1417" s="252"/>
      <c r="G1417" s="252"/>
      <c r="H1417" s="224"/>
      <c r="I1417" s="224"/>
      <c r="J1417" s="224"/>
      <c r="K1417" s="224"/>
      <c r="L1417" s="224"/>
      <c r="M1417" s="224"/>
      <c r="N1417" s="223"/>
      <c r="O1417" s="223"/>
      <c r="P1417" s="223"/>
      <c r="Q1417" s="223"/>
      <c r="R1417" s="224"/>
      <c r="S1417" s="224"/>
      <c r="T1417" s="224"/>
      <c r="U1417" s="224"/>
      <c r="V1417" s="224"/>
      <c r="W1417" s="224"/>
      <c r="X1417" s="224"/>
      <c r="Y1417" s="224"/>
      <c r="Z1417" s="214"/>
      <c r="AA1417" s="214"/>
      <c r="AB1417" s="214"/>
      <c r="AC1417" s="214"/>
      <c r="AD1417" s="214"/>
      <c r="AE1417" s="214"/>
      <c r="AF1417" s="214"/>
      <c r="AG1417" s="214" t="s">
        <v>212</v>
      </c>
      <c r="AH1417" s="214"/>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2" x14ac:dyDescent="0.2">
      <c r="A1418" s="221"/>
      <c r="B1418" s="222"/>
      <c r="C1418" s="266" t="s">
        <v>1554</v>
      </c>
      <c r="D1418" s="262"/>
      <c r="E1418" s="263"/>
      <c r="F1418" s="224"/>
      <c r="G1418" s="224"/>
      <c r="H1418" s="224"/>
      <c r="I1418" s="224"/>
      <c r="J1418" s="224"/>
      <c r="K1418" s="224"/>
      <c r="L1418" s="224"/>
      <c r="M1418" s="224"/>
      <c r="N1418" s="223"/>
      <c r="O1418" s="223"/>
      <c r="P1418" s="223"/>
      <c r="Q1418" s="223"/>
      <c r="R1418" s="224"/>
      <c r="S1418" s="224"/>
      <c r="T1418" s="224"/>
      <c r="U1418" s="224"/>
      <c r="V1418" s="224"/>
      <c r="W1418" s="224"/>
      <c r="X1418" s="224"/>
      <c r="Y1418" s="224"/>
      <c r="Z1418" s="214"/>
      <c r="AA1418" s="214"/>
      <c r="AB1418" s="214"/>
      <c r="AC1418" s="214"/>
      <c r="AD1418" s="214"/>
      <c r="AE1418" s="214"/>
      <c r="AF1418" s="214"/>
      <c r="AG1418" s="214" t="s">
        <v>268</v>
      </c>
      <c r="AH1418" s="214">
        <v>0</v>
      </c>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3" x14ac:dyDescent="0.2">
      <c r="A1419" s="221"/>
      <c r="B1419" s="222"/>
      <c r="C1419" s="266" t="s">
        <v>672</v>
      </c>
      <c r="D1419" s="262"/>
      <c r="E1419" s="263">
        <v>1</v>
      </c>
      <c r="F1419" s="224"/>
      <c r="G1419" s="224"/>
      <c r="H1419" s="224"/>
      <c r="I1419" s="224"/>
      <c r="J1419" s="224"/>
      <c r="K1419" s="224"/>
      <c r="L1419" s="224"/>
      <c r="M1419" s="224"/>
      <c r="N1419" s="223"/>
      <c r="O1419" s="223"/>
      <c r="P1419" s="223"/>
      <c r="Q1419" s="223"/>
      <c r="R1419" s="224"/>
      <c r="S1419" s="224"/>
      <c r="T1419" s="224"/>
      <c r="U1419" s="224"/>
      <c r="V1419" s="224"/>
      <c r="W1419" s="224"/>
      <c r="X1419" s="224"/>
      <c r="Y1419" s="224"/>
      <c r="Z1419" s="214"/>
      <c r="AA1419" s="214"/>
      <c r="AB1419" s="214"/>
      <c r="AC1419" s="214"/>
      <c r="AD1419" s="214"/>
      <c r="AE1419" s="214"/>
      <c r="AF1419" s="214"/>
      <c r="AG1419" s="214" t="s">
        <v>268</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ht="22.5" outlineLevel="1" x14ac:dyDescent="0.2">
      <c r="A1420" s="236">
        <v>213</v>
      </c>
      <c r="B1420" s="237" t="s">
        <v>1574</v>
      </c>
      <c r="C1420" s="254" t="s">
        <v>1575</v>
      </c>
      <c r="D1420" s="238" t="s">
        <v>354</v>
      </c>
      <c r="E1420" s="239">
        <v>1</v>
      </c>
      <c r="F1420" s="240"/>
      <c r="G1420" s="241">
        <f>ROUND(E1420*F1420,2)</f>
        <v>0</v>
      </c>
      <c r="H1420" s="240"/>
      <c r="I1420" s="241">
        <f>ROUND(E1420*H1420,2)</f>
        <v>0</v>
      </c>
      <c r="J1420" s="240"/>
      <c r="K1420" s="241">
        <f>ROUND(E1420*J1420,2)</f>
        <v>0</v>
      </c>
      <c r="L1420" s="241">
        <v>15</v>
      </c>
      <c r="M1420" s="241">
        <f>G1420*(1+L1420/100)</f>
        <v>0</v>
      </c>
      <c r="N1420" s="239">
        <v>0</v>
      </c>
      <c r="O1420" s="239">
        <f>ROUND(E1420*N1420,2)</f>
        <v>0</v>
      </c>
      <c r="P1420" s="239">
        <v>0</v>
      </c>
      <c r="Q1420" s="239">
        <f>ROUND(E1420*P1420,2)</f>
        <v>0</v>
      </c>
      <c r="R1420" s="241"/>
      <c r="S1420" s="241" t="s">
        <v>253</v>
      </c>
      <c r="T1420" s="242" t="s">
        <v>207</v>
      </c>
      <c r="U1420" s="224">
        <v>0</v>
      </c>
      <c r="V1420" s="224">
        <f>ROUND(E1420*U1420,2)</f>
        <v>0</v>
      </c>
      <c r="W1420" s="224"/>
      <c r="X1420" s="224" t="s">
        <v>263</v>
      </c>
      <c r="Y1420" s="224" t="s">
        <v>209</v>
      </c>
      <c r="Z1420" s="214"/>
      <c r="AA1420" s="214"/>
      <c r="AB1420" s="214"/>
      <c r="AC1420" s="214"/>
      <c r="AD1420" s="214"/>
      <c r="AE1420" s="214"/>
      <c r="AF1420" s="214"/>
      <c r="AG1420" s="214" t="s">
        <v>264</v>
      </c>
      <c r="AH1420" s="214"/>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2" x14ac:dyDescent="0.2">
      <c r="A1421" s="221"/>
      <c r="B1421" s="222"/>
      <c r="C1421" s="255" t="s">
        <v>1563</v>
      </c>
      <c r="D1421" s="243"/>
      <c r="E1421" s="243"/>
      <c r="F1421" s="243"/>
      <c r="G1421" s="243"/>
      <c r="H1421" s="224"/>
      <c r="I1421" s="224"/>
      <c r="J1421" s="224"/>
      <c r="K1421" s="224"/>
      <c r="L1421" s="224"/>
      <c r="M1421" s="224"/>
      <c r="N1421" s="223"/>
      <c r="O1421" s="223"/>
      <c r="P1421" s="223"/>
      <c r="Q1421" s="223"/>
      <c r="R1421" s="224"/>
      <c r="S1421" s="224"/>
      <c r="T1421" s="224"/>
      <c r="U1421" s="224"/>
      <c r="V1421" s="224"/>
      <c r="W1421" s="224"/>
      <c r="X1421" s="224"/>
      <c r="Y1421" s="224"/>
      <c r="Z1421" s="214"/>
      <c r="AA1421" s="214"/>
      <c r="AB1421" s="214"/>
      <c r="AC1421" s="214"/>
      <c r="AD1421" s="214"/>
      <c r="AE1421" s="214"/>
      <c r="AF1421" s="214"/>
      <c r="AG1421" s="214" t="s">
        <v>212</v>
      </c>
      <c r="AH1421" s="214"/>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outlineLevel="3" x14ac:dyDescent="0.2">
      <c r="A1422" s="221"/>
      <c r="B1422" s="222"/>
      <c r="C1422" s="257" t="s">
        <v>1564</v>
      </c>
      <c r="D1422" s="252"/>
      <c r="E1422" s="252"/>
      <c r="F1422" s="252"/>
      <c r="G1422" s="252"/>
      <c r="H1422" s="224"/>
      <c r="I1422" s="224"/>
      <c r="J1422" s="224"/>
      <c r="K1422" s="224"/>
      <c r="L1422" s="224"/>
      <c r="M1422" s="224"/>
      <c r="N1422" s="223"/>
      <c r="O1422" s="223"/>
      <c r="P1422" s="223"/>
      <c r="Q1422" s="223"/>
      <c r="R1422" s="224"/>
      <c r="S1422" s="224"/>
      <c r="T1422" s="224"/>
      <c r="U1422" s="224"/>
      <c r="V1422" s="224"/>
      <c r="W1422" s="224"/>
      <c r="X1422" s="224"/>
      <c r="Y1422" s="224"/>
      <c r="Z1422" s="214"/>
      <c r="AA1422" s="214"/>
      <c r="AB1422" s="214"/>
      <c r="AC1422" s="214"/>
      <c r="AD1422" s="214"/>
      <c r="AE1422" s="214"/>
      <c r="AF1422" s="214"/>
      <c r="AG1422" s="214" t="s">
        <v>212</v>
      </c>
      <c r="AH1422" s="214"/>
      <c r="AI1422" s="214"/>
      <c r="AJ1422" s="214"/>
      <c r="AK1422" s="214"/>
      <c r="AL1422" s="214"/>
      <c r="AM1422" s="214"/>
      <c r="AN1422" s="214"/>
      <c r="AO1422" s="214"/>
      <c r="AP1422" s="214"/>
      <c r="AQ1422" s="214"/>
      <c r="AR1422" s="214"/>
      <c r="AS1422" s="214"/>
      <c r="AT1422" s="214"/>
      <c r="AU1422" s="214"/>
      <c r="AV1422" s="214"/>
      <c r="AW1422" s="214"/>
      <c r="AX1422" s="214"/>
      <c r="AY1422" s="214"/>
      <c r="AZ1422" s="214"/>
      <c r="BA1422" s="214"/>
      <c r="BB1422" s="214"/>
      <c r="BC1422" s="214"/>
      <c r="BD1422" s="214"/>
      <c r="BE1422" s="214"/>
      <c r="BF1422" s="214"/>
      <c r="BG1422" s="214"/>
      <c r="BH1422" s="214"/>
    </row>
    <row r="1423" spans="1:60" outlineLevel="3" x14ac:dyDescent="0.2">
      <c r="A1423" s="221"/>
      <c r="B1423" s="222"/>
      <c r="C1423" s="257" t="s">
        <v>1565</v>
      </c>
      <c r="D1423" s="252"/>
      <c r="E1423" s="252"/>
      <c r="F1423" s="252"/>
      <c r="G1423" s="252"/>
      <c r="H1423" s="224"/>
      <c r="I1423" s="224"/>
      <c r="J1423" s="224"/>
      <c r="K1423" s="224"/>
      <c r="L1423" s="224"/>
      <c r="M1423" s="224"/>
      <c r="N1423" s="223"/>
      <c r="O1423" s="223"/>
      <c r="P1423" s="223"/>
      <c r="Q1423" s="223"/>
      <c r="R1423" s="224"/>
      <c r="S1423" s="224"/>
      <c r="T1423" s="224"/>
      <c r="U1423" s="224"/>
      <c r="V1423" s="224"/>
      <c r="W1423" s="224"/>
      <c r="X1423" s="224"/>
      <c r="Y1423" s="224"/>
      <c r="Z1423" s="214"/>
      <c r="AA1423" s="214"/>
      <c r="AB1423" s="214"/>
      <c r="AC1423" s="214"/>
      <c r="AD1423" s="214"/>
      <c r="AE1423" s="214"/>
      <c r="AF1423" s="214"/>
      <c r="AG1423" s="214" t="s">
        <v>212</v>
      </c>
      <c r="AH1423" s="214"/>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3" x14ac:dyDescent="0.2">
      <c r="A1424" s="221"/>
      <c r="B1424" s="222"/>
      <c r="C1424" s="257" t="s">
        <v>1566</v>
      </c>
      <c r="D1424" s="252"/>
      <c r="E1424" s="252"/>
      <c r="F1424" s="252"/>
      <c r="G1424" s="252"/>
      <c r="H1424" s="224"/>
      <c r="I1424" s="224"/>
      <c r="J1424" s="224"/>
      <c r="K1424" s="224"/>
      <c r="L1424" s="224"/>
      <c r="M1424" s="224"/>
      <c r="N1424" s="223"/>
      <c r="O1424" s="223"/>
      <c r="P1424" s="223"/>
      <c r="Q1424" s="223"/>
      <c r="R1424" s="224"/>
      <c r="S1424" s="224"/>
      <c r="T1424" s="224"/>
      <c r="U1424" s="224"/>
      <c r="V1424" s="224"/>
      <c r="W1424" s="224"/>
      <c r="X1424" s="224"/>
      <c r="Y1424" s="224"/>
      <c r="Z1424" s="214"/>
      <c r="AA1424" s="214"/>
      <c r="AB1424" s="214"/>
      <c r="AC1424" s="214"/>
      <c r="AD1424" s="214"/>
      <c r="AE1424" s="214"/>
      <c r="AF1424" s="214"/>
      <c r="AG1424" s="214" t="s">
        <v>212</v>
      </c>
      <c r="AH1424" s="214"/>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3" x14ac:dyDescent="0.2">
      <c r="A1425" s="221"/>
      <c r="B1425" s="222"/>
      <c r="C1425" s="257" t="s">
        <v>1567</v>
      </c>
      <c r="D1425" s="252"/>
      <c r="E1425" s="252"/>
      <c r="F1425" s="252"/>
      <c r="G1425" s="252"/>
      <c r="H1425" s="224"/>
      <c r="I1425" s="224"/>
      <c r="J1425" s="224"/>
      <c r="K1425" s="224"/>
      <c r="L1425" s="224"/>
      <c r="M1425" s="224"/>
      <c r="N1425" s="223"/>
      <c r="O1425" s="223"/>
      <c r="P1425" s="223"/>
      <c r="Q1425" s="223"/>
      <c r="R1425" s="224"/>
      <c r="S1425" s="224"/>
      <c r="T1425" s="224"/>
      <c r="U1425" s="224"/>
      <c r="V1425" s="224"/>
      <c r="W1425" s="224"/>
      <c r="X1425" s="224"/>
      <c r="Y1425" s="224"/>
      <c r="Z1425" s="214"/>
      <c r="AA1425" s="214"/>
      <c r="AB1425" s="214"/>
      <c r="AC1425" s="214"/>
      <c r="AD1425" s="214"/>
      <c r="AE1425" s="214"/>
      <c r="AF1425" s="214"/>
      <c r="AG1425" s="214" t="s">
        <v>212</v>
      </c>
      <c r="AH1425" s="214"/>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outlineLevel="3" x14ac:dyDescent="0.2">
      <c r="A1426" s="221"/>
      <c r="B1426" s="222"/>
      <c r="C1426" s="257" t="s">
        <v>1568</v>
      </c>
      <c r="D1426" s="252"/>
      <c r="E1426" s="252"/>
      <c r="F1426" s="252"/>
      <c r="G1426" s="252"/>
      <c r="H1426" s="224"/>
      <c r="I1426" s="224"/>
      <c r="J1426" s="224"/>
      <c r="K1426" s="224"/>
      <c r="L1426" s="224"/>
      <c r="M1426" s="224"/>
      <c r="N1426" s="223"/>
      <c r="O1426" s="223"/>
      <c r="P1426" s="223"/>
      <c r="Q1426" s="223"/>
      <c r="R1426" s="224"/>
      <c r="S1426" s="224"/>
      <c r="T1426" s="224"/>
      <c r="U1426" s="224"/>
      <c r="V1426" s="224"/>
      <c r="W1426" s="224"/>
      <c r="X1426" s="224"/>
      <c r="Y1426" s="224"/>
      <c r="Z1426" s="214"/>
      <c r="AA1426" s="214"/>
      <c r="AB1426" s="214"/>
      <c r="AC1426" s="214"/>
      <c r="AD1426" s="214"/>
      <c r="AE1426" s="214"/>
      <c r="AF1426" s="214"/>
      <c r="AG1426" s="214" t="s">
        <v>212</v>
      </c>
      <c r="AH1426" s="214"/>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outlineLevel="3" x14ac:dyDescent="0.2">
      <c r="A1427" s="221"/>
      <c r="B1427" s="222"/>
      <c r="C1427" s="257" t="s">
        <v>1569</v>
      </c>
      <c r="D1427" s="252"/>
      <c r="E1427" s="252"/>
      <c r="F1427" s="252"/>
      <c r="G1427" s="252"/>
      <c r="H1427" s="224"/>
      <c r="I1427" s="224"/>
      <c r="J1427" s="224"/>
      <c r="K1427" s="224"/>
      <c r="L1427" s="224"/>
      <c r="M1427" s="224"/>
      <c r="N1427" s="223"/>
      <c r="O1427" s="223"/>
      <c r="P1427" s="223"/>
      <c r="Q1427" s="223"/>
      <c r="R1427" s="224"/>
      <c r="S1427" s="224"/>
      <c r="T1427" s="224"/>
      <c r="U1427" s="224"/>
      <c r="V1427" s="224"/>
      <c r="W1427" s="224"/>
      <c r="X1427" s="224"/>
      <c r="Y1427" s="224"/>
      <c r="Z1427" s="214"/>
      <c r="AA1427" s="214"/>
      <c r="AB1427" s="214"/>
      <c r="AC1427" s="214"/>
      <c r="AD1427" s="214"/>
      <c r="AE1427" s="214"/>
      <c r="AF1427" s="214"/>
      <c r="AG1427" s="214" t="s">
        <v>212</v>
      </c>
      <c r="AH1427" s="214"/>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3" x14ac:dyDescent="0.2">
      <c r="A1428" s="221"/>
      <c r="B1428" s="222"/>
      <c r="C1428" s="257" t="s">
        <v>1570</v>
      </c>
      <c r="D1428" s="252"/>
      <c r="E1428" s="252"/>
      <c r="F1428" s="252"/>
      <c r="G1428" s="252"/>
      <c r="H1428" s="224"/>
      <c r="I1428" s="224"/>
      <c r="J1428" s="224"/>
      <c r="K1428" s="224"/>
      <c r="L1428" s="224"/>
      <c r="M1428" s="224"/>
      <c r="N1428" s="223"/>
      <c r="O1428" s="223"/>
      <c r="P1428" s="223"/>
      <c r="Q1428" s="223"/>
      <c r="R1428" s="224"/>
      <c r="S1428" s="224"/>
      <c r="T1428" s="224"/>
      <c r="U1428" s="224"/>
      <c r="V1428" s="224"/>
      <c r="W1428" s="224"/>
      <c r="X1428" s="224"/>
      <c r="Y1428" s="224"/>
      <c r="Z1428" s="214"/>
      <c r="AA1428" s="214"/>
      <c r="AB1428" s="214"/>
      <c r="AC1428" s="214"/>
      <c r="AD1428" s="214"/>
      <c r="AE1428" s="214"/>
      <c r="AF1428" s="214"/>
      <c r="AG1428" s="214" t="s">
        <v>212</v>
      </c>
      <c r="AH1428" s="214"/>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3" x14ac:dyDescent="0.2">
      <c r="A1429" s="221"/>
      <c r="B1429" s="222"/>
      <c r="C1429" s="257" t="s">
        <v>1571</v>
      </c>
      <c r="D1429" s="252"/>
      <c r="E1429" s="252"/>
      <c r="F1429" s="252"/>
      <c r="G1429" s="252"/>
      <c r="H1429" s="224"/>
      <c r="I1429" s="224"/>
      <c r="J1429" s="224"/>
      <c r="K1429" s="224"/>
      <c r="L1429" s="224"/>
      <c r="M1429" s="224"/>
      <c r="N1429" s="223"/>
      <c r="O1429" s="223"/>
      <c r="P1429" s="223"/>
      <c r="Q1429" s="223"/>
      <c r="R1429" s="224"/>
      <c r="S1429" s="224"/>
      <c r="T1429" s="224"/>
      <c r="U1429" s="224"/>
      <c r="V1429" s="224"/>
      <c r="W1429" s="224"/>
      <c r="X1429" s="224"/>
      <c r="Y1429" s="224"/>
      <c r="Z1429" s="214"/>
      <c r="AA1429" s="214"/>
      <c r="AB1429" s="214"/>
      <c r="AC1429" s="214"/>
      <c r="AD1429" s="214"/>
      <c r="AE1429" s="214"/>
      <c r="AF1429" s="214"/>
      <c r="AG1429" s="214" t="s">
        <v>212</v>
      </c>
      <c r="AH1429" s="214"/>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3" x14ac:dyDescent="0.2">
      <c r="A1430" s="221"/>
      <c r="B1430" s="222"/>
      <c r="C1430" s="257" t="s">
        <v>1524</v>
      </c>
      <c r="D1430" s="252"/>
      <c r="E1430" s="252"/>
      <c r="F1430" s="252"/>
      <c r="G1430" s="252"/>
      <c r="H1430" s="224"/>
      <c r="I1430" s="224"/>
      <c r="J1430" s="224"/>
      <c r="K1430" s="224"/>
      <c r="L1430" s="224"/>
      <c r="M1430" s="224"/>
      <c r="N1430" s="223"/>
      <c r="O1430" s="223"/>
      <c r="P1430" s="223"/>
      <c r="Q1430" s="223"/>
      <c r="R1430" s="224"/>
      <c r="S1430" s="224"/>
      <c r="T1430" s="224"/>
      <c r="U1430" s="224"/>
      <c r="V1430" s="224"/>
      <c r="W1430" s="224"/>
      <c r="X1430" s="224"/>
      <c r="Y1430" s="224"/>
      <c r="Z1430" s="214"/>
      <c r="AA1430" s="214"/>
      <c r="AB1430" s="214"/>
      <c r="AC1430" s="214"/>
      <c r="AD1430" s="214"/>
      <c r="AE1430" s="214"/>
      <c r="AF1430" s="214"/>
      <c r="AG1430" s="214" t="s">
        <v>212</v>
      </c>
      <c r="AH1430" s="214"/>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3" x14ac:dyDescent="0.2">
      <c r="A1431" s="221"/>
      <c r="B1431" s="222"/>
      <c r="C1431" s="257" t="s">
        <v>1314</v>
      </c>
      <c r="D1431" s="252"/>
      <c r="E1431" s="252"/>
      <c r="F1431" s="252"/>
      <c r="G1431" s="252"/>
      <c r="H1431" s="224"/>
      <c r="I1431" s="224"/>
      <c r="J1431" s="224"/>
      <c r="K1431" s="224"/>
      <c r="L1431" s="224"/>
      <c r="M1431" s="224"/>
      <c r="N1431" s="223"/>
      <c r="O1431" s="223"/>
      <c r="P1431" s="223"/>
      <c r="Q1431" s="223"/>
      <c r="R1431" s="224"/>
      <c r="S1431" s="224"/>
      <c r="T1431" s="224"/>
      <c r="U1431" s="224"/>
      <c r="V1431" s="224"/>
      <c r="W1431" s="224"/>
      <c r="X1431" s="224"/>
      <c r="Y1431" s="224"/>
      <c r="Z1431" s="214"/>
      <c r="AA1431" s="214"/>
      <c r="AB1431" s="214"/>
      <c r="AC1431" s="214"/>
      <c r="AD1431" s="214"/>
      <c r="AE1431" s="214"/>
      <c r="AF1431" s="214"/>
      <c r="AG1431" s="214" t="s">
        <v>212</v>
      </c>
      <c r="AH1431" s="214"/>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outlineLevel="2" x14ac:dyDescent="0.2">
      <c r="A1432" s="221"/>
      <c r="B1432" s="222"/>
      <c r="C1432" s="266" t="s">
        <v>1554</v>
      </c>
      <c r="D1432" s="262"/>
      <c r="E1432" s="263"/>
      <c r="F1432" s="224"/>
      <c r="G1432" s="224"/>
      <c r="H1432" s="224"/>
      <c r="I1432" s="224"/>
      <c r="J1432" s="224"/>
      <c r="K1432" s="224"/>
      <c r="L1432" s="224"/>
      <c r="M1432" s="224"/>
      <c r="N1432" s="223"/>
      <c r="O1432" s="223"/>
      <c r="P1432" s="223"/>
      <c r="Q1432" s="223"/>
      <c r="R1432" s="224"/>
      <c r="S1432" s="224"/>
      <c r="T1432" s="224"/>
      <c r="U1432" s="224"/>
      <c r="V1432" s="224"/>
      <c r="W1432" s="224"/>
      <c r="X1432" s="224"/>
      <c r="Y1432" s="224"/>
      <c r="Z1432" s="214"/>
      <c r="AA1432" s="214"/>
      <c r="AB1432" s="214"/>
      <c r="AC1432" s="214"/>
      <c r="AD1432" s="214"/>
      <c r="AE1432" s="214"/>
      <c r="AF1432" s="214"/>
      <c r="AG1432" s="214" t="s">
        <v>268</v>
      </c>
      <c r="AH1432" s="214">
        <v>0</v>
      </c>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3" x14ac:dyDescent="0.2">
      <c r="A1433" s="221"/>
      <c r="B1433" s="222"/>
      <c r="C1433" s="266" t="s">
        <v>672</v>
      </c>
      <c r="D1433" s="262"/>
      <c r="E1433" s="263">
        <v>1</v>
      </c>
      <c r="F1433" s="224"/>
      <c r="G1433" s="224"/>
      <c r="H1433" s="224"/>
      <c r="I1433" s="224"/>
      <c r="J1433" s="224"/>
      <c r="K1433" s="224"/>
      <c r="L1433" s="224"/>
      <c r="M1433" s="224"/>
      <c r="N1433" s="223"/>
      <c r="O1433" s="223"/>
      <c r="P1433" s="223"/>
      <c r="Q1433" s="223"/>
      <c r="R1433" s="224"/>
      <c r="S1433" s="224"/>
      <c r="T1433" s="224"/>
      <c r="U1433" s="224"/>
      <c r="V1433" s="224"/>
      <c r="W1433" s="224"/>
      <c r="X1433" s="224"/>
      <c r="Y1433" s="224"/>
      <c r="Z1433" s="214"/>
      <c r="AA1433" s="214"/>
      <c r="AB1433" s="214"/>
      <c r="AC1433" s="214"/>
      <c r="AD1433" s="214"/>
      <c r="AE1433" s="214"/>
      <c r="AF1433" s="214"/>
      <c r="AG1433" s="214" t="s">
        <v>268</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ht="22.5" outlineLevel="1" x14ac:dyDescent="0.2">
      <c r="A1434" s="236">
        <v>214</v>
      </c>
      <c r="B1434" s="237" t="s">
        <v>1576</v>
      </c>
      <c r="C1434" s="254" t="s">
        <v>1577</v>
      </c>
      <c r="D1434" s="238" t="s">
        <v>354</v>
      </c>
      <c r="E1434" s="239">
        <v>1</v>
      </c>
      <c r="F1434" s="240"/>
      <c r="G1434" s="241">
        <f>ROUND(E1434*F1434,2)</f>
        <v>0</v>
      </c>
      <c r="H1434" s="240"/>
      <c r="I1434" s="241">
        <f>ROUND(E1434*H1434,2)</f>
        <v>0</v>
      </c>
      <c r="J1434" s="240"/>
      <c r="K1434" s="241">
        <f>ROUND(E1434*J1434,2)</f>
        <v>0</v>
      </c>
      <c r="L1434" s="241">
        <v>15</v>
      </c>
      <c r="M1434" s="241">
        <f>G1434*(1+L1434/100)</f>
        <v>0</v>
      </c>
      <c r="N1434" s="239">
        <v>0</v>
      </c>
      <c r="O1434" s="239">
        <f>ROUND(E1434*N1434,2)</f>
        <v>0</v>
      </c>
      <c r="P1434" s="239">
        <v>0</v>
      </c>
      <c r="Q1434" s="239">
        <f>ROUND(E1434*P1434,2)</f>
        <v>0</v>
      </c>
      <c r="R1434" s="241"/>
      <c r="S1434" s="241" t="s">
        <v>253</v>
      </c>
      <c r="T1434" s="242" t="s">
        <v>207</v>
      </c>
      <c r="U1434" s="224">
        <v>0</v>
      </c>
      <c r="V1434" s="224">
        <f>ROUND(E1434*U1434,2)</f>
        <v>0</v>
      </c>
      <c r="W1434" s="224"/>
      <c r="X1434" s="224" t="s">
        <v>263</v>
      </c>
      <c r="Y1434" s="224" t="s">
        <v>209</v>
      </c>
      <c r="Z1434" s="214"/>
      <c r="AA1434" s="214"/>
      <c r="AB1434" s="214"/>
      <c r="AC1434" s="214"/>
      <c r="AD1434" s="214"/>
      <c r="AE1434" s="214"/>
      <c r="AF1434" s="214"/>
      <c r="AG1434" s="214" t="s">
        <v>264</v>
      </c>
      <c r="AH1434" s="214"/>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outlineLevel="2" x14ac:dyDescent="0.2">
      <c r="A1435" s="221"/>
      <c r="B1435" s="222"/>
      <c r="C1435" s="255" t="s">
        <v>1563</v>
      </c>
      <c r="D1435" s="243"/>
      <c r="E1435" s="243"/>
      <c r="F1435" s="243"/>
      <c r="G1435" s="243"/>
      <c r="H1435" s="224"/>
      <c r="I1435" s="224"/>
      <c r="J1435" s="224"/>
      <c r="K1435" s="224"/>
      <c r="L1435" s="224"/>
      <c r="M1435" s="224"/>
      <c r="N1435" s="223"/>
      <c r="O1435" s="223"/>
      <c r="P1435" s="223"/>
      <c r="Q1435" s="223"/>
      <c r="R1435" s="224"/>
      <c r="S1435" s="224"/>
      <c r="T1435" s="224"/>
      <c r="U1435" s="224"/>
      <c r="V1435" s="224"/>
      <c r="W1435" s="224"/>
      <c r="X1435" s="224"/>
      <c r="Y1435" s="224"/>
      <c r="Z1435" s="214"/>
      <c r="AA1435" s="214"/>
      <c r="AB1435" s="214"/>
      <c r="AC1435" s="214"/>
      <c r="AD1435" s="214"/>
      <c r="AE1435" s="214"/>
      <c r="AF1435" s="214"/>
      <c r="AG1435" s="214" t="s">
        <v>212</v>
      </c>
      <c r="AH1435" s="214"/>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3" x14ac:dyDescent="0.2">
      <c r="A1436" s="221"/>
      <c r="B1436" s="222"/>
      <c r="C1436" s="257" t="s">
        <v>1564</v>
      </c>
      <c r="D1436" s="252"/>
      <c r="E1436" s="252"/>
      <c r="F1436" s="252"/>
      <c r="G1436" s="252"/>
      <c r="H1436" s="224"/>
      <c r="I1436" s="224"/>
      <c r="J1436" s="224"/>
      <c r="K1436" s="224"/>
      <c r="L1436" s="224"/>
      <c r="M1436" s="224"/>
      <c r="N1436" s="223"/>
      <c r="O1436" s="223"/>
      <c r="P1436" s="223"/>
      <c r="Q1436" s="223"/>
      <c r="R1436" s="224"/>
      <c r="S1436" s="224"/>
      <c r="T1436" s="224"/>
      <c r="U1436" s="224"/>
      <c r="V1436" s="224"/>
      <c r="W1436" s="224"/>
      <c r="X1436" s="224"/>
      <c r="Y1436" s="224"/>
      <c r="Z1436" s="214"/>
      <c r="AA1436" s="214"/>
      <c r="AB1436" s="214"/>
      <c r="AC1436" s="214"/>
      <c r="AD1436" s="214"/>
      <c r="AE1436" s="214"/>
      <c r="AF1436" s="214"/>
      <c r="AG1436" s="214" t="s">
        <v>212</v>
      </c>
      <c r="AH1436" s="214"/>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3" x14ac:dyDescent="0.2">
      <c r="A1437" s="221"/>
      <c r="B1437" s="222"/>
      <c r="C1437" s="257" t="s">
        <v>1565</v>
      </c>
      <c r="D1437" s="252"/>
      <c r="E1437" s="252"/>
      <c r="F1437" s="252"/>
      <c r="G1437" s="252"/>
      <c r="H1437" s="224"/>
      <c r="I1437" s="224"/>
      <c r="J1437" s="224"/>
      <c r="K1437" s="224"/>
      <c r="L1437" s="224"/>
      <c r="M1437" s="224"/>
      <c r="N1437" s="223"/>
      <c r="O1437" s="223"/>
      <c r="P1437" s="223"/>
      <c r="Q1437" s="223"/>
      <c r="R1437" s="224"/>
      <c r="S1437" s="224"/>
      <c r="T1437" s="224"/>
      <c r="U1437" s="224"/>
      <c r="V1437" s="224"/>
      <c r="W1437" s="224"/>
      <c r="X1437" s="224"/>
      <c r="Y1437" s="224"/>
      <c r="Z1437" s="214"/>
      <c r="AA1437" s="214"/>
      <c r="AB1437" s="214"/>
      <c r="AC1437" s="214"/>
      <c r="AD1437" s="214"/>
      <c r="AE1437" s="214"/>
      <c r="AF1437" s="214"/>
      <c r="AG1437" s="214" t="s">
        <v>212</v>
      </c>
      <c r="AH1437" s="214"/>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3" x14ac:dyDescent="0.2">
      <c r="A1438" s="221"/>
      <c r="B1438" s="222"/>
      <c r="C1438" s="257" t="s">
        <v>1566</v>
      </c>
      <c r="D1438" s="252"/>
      <c r="E1438" s="252"/>
      <c r="F1438" s="252"/>
      <c r="G1438" s="252"/>
      <c r="H1438" s="224"/>
      <c r="I1438" s="224"/>
      <c r="J1438" s="224"/>
      <c r="K1438" s="224"/>
      <c r="L1438" s="224"/>
      <c r="M1438" s="224"/>
      <c r="N1438" s="223"/>
      <c r="O1438" s="223"/>
      <c r="P1438" s="223"/>
      <c r="Q1438" s="223"/>
      <c r="R1438" s="224"/>
      <c r="S1438" s="224"/>
      <c r="T1438" s="224"/>
      <c r="U1438" s="224"/>
      <c r="V1438" s="224"/>
      <c r="W1438" s="224"/>
      <c r="X1438" s="224"/>
      <c r="Y1438" s="224"/>
      <c r="Z1438" s="214"/>
      <c r="AA1438" s="214"/>
      <c r="AB1438" s="214"/>
      <c r="AC1438" s="214"/>
      <c r="AD1438" s="214"/>
      <c r="AE1438" s="214"/>
      <c r="AF1438" s="214"/>
      <c r="AG1438" s="214" t="s">
        <v>212</v>
      </c>
      <c r="AH1438" s="214"/>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3" x14ac:dyDescent="0.2">
      <c r="A1439" s="221"/>
      <c r="B1439" s="222"/>
      <c r="C1439" s="257" t="s">
        <v>1567</v>
      </c>
      <c r="D1439" s="252"/>
      <c r="E1439" s="252"/>
      <c r="F1439" s="252"/>
      <c r="G1439" s="252"/>
      <c r="H1439" s="224"/>
      <c r="I1439" s="224"/>
      <c r="J1439" s="224"/>
      <c r="K1439" s="224"/>
      <c r="L1439" s="224"/>
      <c r="M1439" s="224"/>
      <c r="N1439" s="223"/>
      <c r="O1439" s="223"/>
      <c r="P1439" s="223"/>
      <c r="Q1439" s="223"/>
      <c r="R1439" s="224"/>
      <c r="S1439" s="224"/>
      <c r="T1439" s="224"/>
      <c r="U1439" s="224"/>
      <c r="V1439" s="224"/>
      <c r="W1439" s="224"/>
      <c r="X1439" s="224"/>
      <c r="Y1439" s="224"/>
      <c r="Z1439" s="214"/>
      <c r="AA1439" s="214"/>
      <c r="AB1439" s="214"/>
      <c r="AC1439" s="214"/>
      <c r="AD1439" s="214"/>
      <c r="AE1439" s="214"/>
      <c r="AF1439" s="214"/>
      <c r="AG1439" s="214" t="s">
        <v>212</v>
      </c>
      <c r="AH1439" s="214"/>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3" x14ac:dyDescent="0.2">
      <c r="A1440" s="221"/>
      <c r="B1440" s="222"/>
      <c r="C1440" s="257" t="s">
        <v>1568</v>
      </c>
      <c r="D1440" s="252"/>
      <c r="E1440" s="252"/>
      <c r="F1440" s="252"/>
      <c r="G1440" s="252"/>
      <c r="H1440" s="224"/>
      <c r="I1440" s="224"/>
      <c r="J1440" s="224"/>
      <c r="K1440" s="224"/>
      <c r="L1440" s="224"/>
      <c r="M1440" s="224"/>
      <c r="N1440" s="223"/>
      <c r="O1440" s="223"/>
      <c r="P1440" s="223"/>
      <c r="Q1440" s="223"/>
      <c r="R1440" s="224"/>
      <c r="S1440" s="224"/>
      <c r="T1440" s="224"/>
      <c r="U1440" s="224"/>
      <c r="V1440" s="224"/>
      <c r="W1440" s="224"/>
      <c r="X1440" s="224"/>
      <c r="Y1440" s="224"/>
      <c r="Z1440" s="214"/>
      <c r="AA1440" s="214"/>
      <c r="AB1440" s="214"/>
      <c r="AC1440" s="214"/>
      <c r="AD1440" s="214"/>
      <c r="AE1440" s="214"/>
      <c r="AF1440" s="214"/>
      <c r="AG1440" s="214" t="s">
        <v>212</v>
      </c>
      <c r="AH1440" s="214"/>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outlineLevel="3" x14ac:dyDescent="0.2">
      <c r="A1441" s="221"/>
      <c r="B1441" s="222"/>
      <c r="C1441" s="257" t="s">
        <v>1569</v>
      </c>
      <c r="D1441" s="252"/>
      <c r="E1441" s="252"/>
      <c r="F1441" s="252"/>
      <c r="G1441" s="252"/>
      <c r="H1441" s="224"/>
      <c r="I1441" s="224"/>
      <c r="J1441" s="224"/>
      <c r="K1441" s="224"/>
      <c r="L1441" s="224"/>
      <c r="M1441" s="224"/>
      <c r="N1441" s="223"/>
      <c r="O1441" s="223"/>
      <c r="P1441" s="223"/>
      <c r="Q1441" s="223"/>
      <c r="R1441" s="224"/>
      <c r="S1441" s="224"/>
      <c r="T1441" s="224"/>
      <c r="U1441" s="224"/>
      <c r="V1441" s="224"/>
      <c r="W1441" s="224"/>
      <c r="X1441" s="224"/>
      <c r="Y1441" s="224"/>
      <c r="Z1441" s="214"/>
      <c r="AA1441" s="214"/>
      <c r="AB1441" s="214"/>
      <c r="AC1441" s="214"/>
      <c r="AD1441" s="214"/>
      <c r="AE1441" s="214"/>
      <c r="AF1441" s="214"/>
      <c r="AG1441" s="214" t="s">
        <v>212</v>
      </c>
      <c r="AH1441" s="214"/>
      <c r="AI1441" s="214"/>
      <c r="AJ1441" s="214"/>
      <c r="AK1441" s="214"/>
      <c r="AL1441" s="214"/>
      <c r="AM1441" s="214"/>
      <c r="AN1441" s="214"/>
      <c r="AO1441" s="214"/>
      <c r="AP1441" s="214"/>
      <c r="AQ1441" s="214"/>
      <c r="AR1441" s="214"/>
      <c r="AS1441" s="214"/>
      <c r="AT1441" s="214"/>
      <c r="AU1441" s="214"/>
      <c r="AV1441" s="214"/>
      <c r="AW1441" s="214"/>
      <c r="AX1441" s="214"/>
      <c r="AY1441" s="214"/>
      <c r="AZ1441" s="214"/>
      <c r="BA1441" s="214"/>
      <c r="BB1441" s="214"/>
      <c r="BC1441" s="214"/>
      <c r="BD1441" s="214"/>
      <c r="BE1441" s="214"/>
      <c r="BF1441" s="214"/>
      <c r="BG1441" s="214"/>
      <c r="BH1441" s="214"/>
    </row>
    <row r="1442" spans="1:60" outlineLevel="3" x14ac:dyDescent="0.2">
      <c r="A1442" s="221"/>
      <c r="B1442" s="222"/>
      <c r="C1442" s="257" t="s">
        <v>1570</v>
      </c>
      <c r="D1442" s="252"/>
      <c r="E1442" s="252"/>
      <c r="F1442" s="252"/>
      <c r="G1442" s="252"/>
      <c r="H1442" s="224"/>
      <c r="I1442" s="224"/>
      <c r="J1442" s="224"/>
      <c r="K1442" s="224"/>
      <c r="L1442" s="224"/>
      <c r="M1442" s="224"/>
      <c r="N1442" s="223"/>
      <c r="O1442" s="223"/>
      <c r="P1442" s="223"/>
      <c r="Q1442" s="223"/>
      <c r="R1442" s="224"/>
      <c r="S1442" s="224"/>
      <c r="T1442" s="224"/>
      <c r="U1442" s="224"/>
      <c r="V1442" s="224"/>
      <c r="W1442" s="224"/>
      <c r="X1442" s="224"/>
      <c r="Y1442" s="224"/>
      <c r="Z1442" s="214"/>
      <c r="AA1442" s="214"/>
      <c r="AB1442" s="214"/>
      <c r="AC1442" s="214"/>
      <c r="AD1442" s="214"/>
      <c r="AE1442" s="214"/>
      <c r="AF1442" s="214"/>
      <c r="AG1442" s="214" t="s">
        <v>212</v>
      </c>
      <c r="AH1442" s="214"/>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3" x14ac:dyDescent="0.2">
      <c r="A1443" s="221"/>
      <c r="B1443" s="222"/>
      <c r="C1443" s="257" t="s">
        <v>1571</v>
      </c>
      <c r="D1443" s="252"/>
      <c r="E1443" s="252"/>
      <c r="F1443" s="252"/>
      <c r="G1443" s="252"/>
      <c r="H1443" s="224"/>
      <c r="I1443" s="224"/>
      <c r="J1443" s="224"/>
      <c r="K1443" s="224"/>
      <c r="L1443" s="224"/>
      <c r="M1443" s="224"/>
      <c r="N1443" s="223"/>
      <c r="O1443" s="223"/>
      <c r="P1443" s="223"/>
      <c r="Q1443" s="223"/>
      <c r="R1443" s="224"/>
      <c r="S1443" s="224"/>
      <c r="T1443" s="224"/>
      <c r="U1443" s="224"/>
      <c r="V1443" s="224"/>
      <c r="W1443" s="224"/>
      <c r="X1443" s="224"/>
      <c r="Y1443" s="224"/>
      <c r="Z1443" s="214"/>
      <c r="AA1443" s="214"/>
      <c r="AB1443" s="214"/>
      <c r="AC1443" s="214"/>
      <c r="AD1443" s="214"/>
      <c r="AE1443" s="214"/>
      <c r="AF1443" s="214"/>
      <c r="AG1443" s="214" t="s">
        <v>212</v>
      </c>
      <c r="AH1443" s="214"/>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outlineLevel="3" x14ac:dyDescent="0.2">
      <c r="A1444" s="221"/>
      <c r="B1444" s="222"/>
      <c r="C1444" s="257" t="s">
        <v>1524</v>
      </c>
      <c r="D1444" s="252"/>
      <c r="E1444" s="252"/>
      <c r="F1444" s="252"/>
      <c r="G1444" s="252"/>
      <c r="H1444" s="224"/>
      <c r="I1444" s="224"/>
      <c r="J1444" s="224"/>
      <c r="K1444" s="224"/>
      <c r="L1444" s="224"/>
      <c r="M1444" s="224"/>
      <c r="N1444" s="223"/>
      <c r="O1444" s="223"/>
      <c r="P1444" s="223"/>
      <c r="Q1444" s="223"/>
      <c r="R1444" s="224"/>
      <c r="S1444" s="224"/>
      <c r="T1444" s="224"/>
      <c r="U1444" s="224"/>
      <c r="V1444" s="224"/>
      <c r="W1444" s="224"/>
      <c r="X1444" s="224"/>
      <c r="Y1444" s="224"/>
      <c r="Z1444" s="214"/>
      <c r="AA1444" s="214"/>
      <c r="AB1444" s="214"/>
      <c r="AC1444" s="214"/>
      <c r="AD1444" s="214"/>
      <c r="AE1444" s="214"/>
      <c r="AF1444" s="214"/>
      <c r="AG1444" s="214" t="s">
        <v>212</v>
      </c>
      <c r="AH1444" s="214"/>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3" x14ac:dyDescent="0.2">
      <c r="A1445" s="221"/>
      <c r="B1445" s="222"/>
      <c r="C1445" s="257" t="s">
        <v>1314</v>
      </c>
      <c r="D1445" s="252"/>
      <c r="E1445" s="252"/>
      <c r="F1445" s="252"/>
      <c r="G1445" s="252"/>
      <c r="H1445" s="224"/>
      <c r="I1445" s="224"/>
      <c r="J1445" s="224"/>
      <c r="K1445" s="224"/>
      <c r="L1445" s="224"/>
      <c r="M1445" s="224"/>
      <c r="N1445" s="223"/>
      <c r="O1445" s="223"/>
      <c r="P1445" s="223"/>
      <c r="Q1445" s="223"/>
      <c r="R1445" s="224"/>
      <c r="S1445" s="224"/>
      <c r="T1445" s="224"/>
      <c r="U1445" s="224"/>
      <c r="V1445" s="224"/>
      <c r="W1445" s="224"/>
      <c r="X1445" s="224"/>
      <c r="Y1445" s="224"/>
      <c r="Z1445" s="214"/>
      <c r="AA1445" s="214"/>
      <c r="AB1445" s="214"/>
      <c r="AC1445" s="214"/>
      <c r="AD1445" s="214"/>
      <c r="AE1445" s="214"/>
      <c r="AF1445" s="214"/>
      <c r="AG1445" s="214" t="s">
        <v>212</v>
      </c>
      <c r="AH1445" s="214"/>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2" x14ac:dyDescent="0.2">
      <c r="A1446" s="221"/>
      <c r="B1446" s="222"/>
      <c r="C1446" s="266" t="s">
        <v>1554</v>
      </c>
      <c r="D1446" s="262"/>
      <c r="E1446" s="263"/>
      <c r="F1446" s="224"/>
      <c r="G1446" s="224"/>
      <c r="H1446" s="224"/>
      <c r="I1446" s="224"/>
      <c r="J1446" s="224"/>
      <c r="K1446" s="224"/>
      <c r="L1446" s="224"/>
      <c r="M1446" s="224"/>
      <c r="N1446" s="223"/>
      <c r="O1446" s="223"/>
      <c r="P1446" s="223"/>
      <c r="Q1446" s="223"/>
      <c r="R1446" s="224"/>
      <c r="S1446" s="224"/>
      <c r="T1446" s="224"/>
      <c r="U1446" s="224"/>
      <c r="V1446" s="224"/>
      <c r="W1446" s="224"/>
      <c r="X1446" s="224"/>
      <c r="Y1446" s="224"/>
      <c r="Z1446" s="214"/>
      <c r="AA1446" s="214"/>
      <c r="AB1446" s="214"/>
      <c r="AC1446" s="214"/>
      <c r="AD1446" s="214"/>
      <c r="AE1446" s="214"/>
      <c r="AF1446" s="214"/>
      <c r="AG1446" s="214" t="s">
        <v>268</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3" x14ac:dyDescent="0.2">
      <c r="A1447" s="221"/>
      <c r="B1447" s="222"/>
      <c r="C1447" s="266" t="s">
        <v>672</v>
      </c>
      <c r="D1447" s="262"/>
      <c r="E1447" s="263">
        <v>1</v>
      </c>
      <c r="F1447" s="224"/>
      <c r="G1447" s="224"/>
      <c r="H1447" s="224"/>
      <c r="I1447" s="224"/>
      <c r="J1447" s="224"/>
      <c r="K1447" s="224"/>
      <c r="L1447" s="224"/>
      <c r="M1447" s="224"/>
      <c r="N1447" s="223"/>
      <c r="O1447" s="223"/>
      <c r="P1447" s="223"/>
      <c r="Q1447" s="223"/>
      <c r="R1447" s="224"/>
      <c r="S1447" s="224"/>
      <c r="T1447" s="224"/>
      <c r="U1447" s="224"/>
      <c r="V1447" s="224"/>
      <c r="W1447" s="224"/>
      <c r="X1447" s="224"/>
      <c r="Y1447" s="224"/>
      <c r="Z1447" s="214"/>
      <c r="AA1447" s="214"/>
      <c r="AB1447" s="214"/>
      <c r="AC1447" s="214"/>
      <c r="AD1447" s="214"/>
      <c r="AE1447" s="214"/>
      <c r="AF1447" s="214"/>
      <c r="AG1447" s="214" t="s">
        <v>268</v>
      </c>
      <c r="AH1447" s="214">
        <v>0</v>
      </c>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ht="22.5" outlineLevel="1" x14ac:dyDescent="0.2">
      <c r="A1448" s="236">
        <v>215</v>
      </c>
      <c r="B1448" s="237" t="s">
        <v>1578</v>
      </c>
      <c r="C1448" s="254" t="s">
        <v>1579</v>
      </c>
      <c r="D1448" s="238" t="s">
        <v>354</v>
      </c>
      <c r="E1448" s="239">
        <v>1</v>
      </c>
      <c r="F1448" s="240"/>
      <c r="G1448" s="241">
        <f>ROUND(E1448*F1448,2)</f>
        <v>0</v>
      </c>
      <c r="H1448" s="240"/>
      <c r="I1448" s="241">
        <f>ROUND(E1448*H1448,2)</f>
        <v>0</v>
      </c>
      <c r="J1448" s="240"/>
      <c r="K1448" s="241">
        <f>ROUND(E1448*J1448,2)</f>
        <v>0</v>
      </c>
      <c r="L1448" s="241">
        <v>15</v>
      </c>
      <c r="M1448" s="241">
        <f>G1448*(1+L1448/100)</f>
        <v>0</v>
      </c>
      <c r="N1448" s="239">
        <v>0</v>
      </c>
      <c r="O1448" s="239">
        <f>ROUND(E1448*N1448,2)</f>
        <v>0</v>
      </c>
      <c r="P1448" s="239">
        <v>0</v>
      </c>
      <c r="Q1448" s="239">
        <f>ROUND(E1448*P1448,2)</f>
        <v>0</v>
      </c>
      <c r="R1448" s="241"/>
      <c r="S1448" s="241" t="s">
        <v>253</v>
      </c>
      <c r="T1448" s="242" t="s">
        <v>207</v>
      </c>
      <c r="U1448" s="224">
        <v>0</v>
      </c>
      <c r="V1448" s="224">
        <f>ROUND(E1448*U1448,2)</f>
        <v>0</v>
      </c>
      <c r="W1448" s="224"/>
      <c r="X1448" s="224" t="s">
        <v>263</v>
      </c>
      <c r="Y1448" s="224" t="s">
        <v>209</v>
      </c>
      <c r="Z1448" s="214"/>
      <c r="AA1448" s="214"/>
      <c r="AB1448" s="214"/>
      <c r="AC1448" s="214"/>
      <c r="AD1448" s="214"/>
      <c r="AE1448" s="214"/>
      <c r="AF1448" s="214"/>
      <c r="AG1448" s="214" t="s">
        <v>264</v>
      </c>
      <c r="AH1448" s="214"/>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2" x14ac:dyDescent="0.2">
      <c r="A1449" s="221"/>
      <c r="B1449" s="222"/>
      <c r="C1449" s="255" t="s">
        <v>1580</v>
      </c>
      <c r="D1449" s="243"/>
      <c r="E1449" s="243"/>
      <c r="F1449" s="243"/>
      <c r="G1449" s="243"/>
      <c r="H1449" s="224"/>
      <c r="I1449" s="224"/>
      <c r="J1449" s="224"/>
      <c r="K1449" s="224"/>
      <c r="L1449" s="224"/>
      <c r="M1449" s="224"/>
      <c r="N1449" s="223"/>
      <c r="O1449" s="223"/>
      <c r="P1449" s="223"/>
      <c r="Q1449" s="223"/>
      <c r="R1449" s="224"/>
      <c r="S1449" s="224"/>
      <c r="T1449" s="224"/>
      <c r="U1449" s="224"/>
      <c r="V1449" s="224"/>
      <c r="W1449" s="224"/>
      <c r="X1449" s="224"/>
      <c r="Y1449" s="224"/>
      <c r="Z1449" s="214"/>
      <c r="AA1449" s="214"/>
      <c r="AB1449" s="214"/>
      <c r="AC1449" s="214"/>
      <c r="AD1449" s="214"/>
      <c r="AE1449" s="214"/>
      <c r="AF1449" s="214"/>
      <c r="AG1449" s="214" t="s">
        <v>212</v>
      </c>
      <c r="AH1449" s="214"/>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3" x14ac:dyDescent="0.2">
      <c r="A1450" s="221"/>
      <c r="B1450" s="222"/>
      <c r="C1450" s="257" t="s">
        <v>1581</v>
      </c>
      <c r="D1450" s="252"/>
      <c r="E1450" s="252"/>
      <c r="F1450" s="252"/>
      <c r="G1450" s="252"/>
      <c r="H1450" s="224"/>
      <c r="I1450" s="224"/>
      <c r="J1450" s="224"/>
      <c r="K1450" s="224"/>
      <c r="L1450" s="224"/>
      <c r="M1450" s="224"/>
      <c r="N1450" s="223"/>
      <c r="O1450" s="223"/>
      <c r="P1450" s="223"/>
      <c r="Q1450" s="223"/>
      <c r="R1450" s="224"/>
      <c r="S1450" s="224"/>
      <c r="T1450" s="224"/>
      <c r="U1450" s="224"/>
      <c r="V1450" s="224"/>
      <c r="W1450" s="224"/>
      <c r="X1450" s="224"/>
      <c r="Y1450" s="224"/>
      <c r="Z1450" s="214"/>
      <c r="AA1450" s="214"/>
      <c r="AB1450" s="214"/>
      <c r="AC1450" s="214"/>
      <c r="AD1450" s="214"/>
      <c r="AE1450" s="214"/>
      <c r="AF1450" s="214"/>
      <c r="AG1450" s="214" t="s">
        <v>212</v>
      </c>
      <c r="AH1450" s="214"/>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3" x14ac:dyDescent="0.2">
      <c r="A1451" s="221"/>
      <c r="B1451" s="222"/>
      <c r="C1451" s="257" t="s">
        <v>1582</v>
      </c>
      <c r="D1451" s="252"/>
      <c r="E1451" s="252"/>
      <c r="F1451" s="252"/>
      <c r="G1451" s="252"/>
      <c r="H1451" s="224"/>
      <c r="I1451" s="224"/>
      <c r="J1451" s="224"/>
      <c r="K1451" s="224"/>
      <c r="L1451" s="224"/>
      <c r="M1451" s="224"/>
      <c r="N1451" s="223"/>
      <c r="O1451" s="223"/>
      <c r="P1451" s="223"/>
      <c r="Q1451" s="223"/>
      <c r="R1451" s="224"/>
      <c r="S1451" s="224"/>
      <c r="T1451" s="224"/>
      <c r="U1451" s="224"/>
      <c r="V1451" s="224"/>
      <c r="W1451" s="224"/>
      <c r="X1451" s="224"/>
      <c r="Y1451" s="224"/>
      <c r="Z1451" s="214"/>
      <c r="AA1451" s="214"/>
      <c r="AB1451" s="214"/>
      <c r="AC1451" s="214"/>
      <c r="AD1451" s="214"/>
      <c r="AE1451" s="214"/>
      <c r="AF1451" s="214"/>
      <c r="AG1451" s="214" t="s">
        <v>212</v>
      </c>
      <c r="AH1451" s="214"/>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3" x14ac:dyDescent="0.2">
      <c r="A1452" s="221"/>
      <c r="B1452" s="222"/>
      <c r="C1452" s="257" t="s">
        <v>1470</v>
      </c>
      <c r="D1452" s="252"/>
      <c r="E1452" s="252"/>
      <c r="F1452" s="252"/>
      <c r="G1452" s="252"/>
      <c r="H1452" s="224"/>
      <c r="I1452" s="224"/>
      <c r="J1452" s="224"/>
      <c r="K1452" s="224"/>
      <c r="L1452" s="224"/>
      <c r="M1452" s="224"/>
      <c r="N1452" s="223"/>
      <c r="O1452" s="223"/>
      <c r="P1452" s="223"/>
      <c r="Q1452" s="223"/>
      <c r="R1452" s="224"/>
      <c r="S1452" s="224"/>
      <c r="T1452" s="224"/>
      <c r="U1452" s="224"/>
      <c r="V1452" s="224"/>
      <c r="W1452" s="224"/>
      <c r="X1452" s="224"/>
      <c r="Y1452" s="224"/>
      <c r="Z1452" s="214"/>
      <c r="AA1452" s="214"/>
      <c r="AB1452" s="214"/>
      <c r="AC1452" s="214"/>
      <c r="AD1452" s="214"/>
      <c r="AE1452" s="214"/>
      <c r="AF1452" s="214"/>
      <c r="AG1452" s="214" t="s">
        <v>212</v>
      </c>
      <c r="AH1452" s="214"/>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3" x14ac:dyDescent="0.2">
      <c r="A1453" s="221"/>
      <c r="B1453" s="222"/>
      <c r="C1453" s="257" t="s">
        <v>1471</v>
      </c>
      <c r="D1453" s="252"/>
      <c r="E1453" s="252"/>
      <c r="F1453" s="252"/>
      <c r="G1453" s="252"/>
      <c r="H1453" s="224"/>
      <c r="I1453" s="224"/>
      <c r="J1453" s="224"/>
      <c r="K1453" s="224"/>
      <c r="L1453" s="224"/>
      <c r="M1453" s="224"/>
      <c r="N1453" s="223"/>
      <c r="O1453" s="223"/>
      <c r="P1453" s="223"/>
      <c r="Q1453" s="223"/>
      <c r="R1453" s="224"/>
      <c r="S1453" s="224"/>
      <c r="T1453" s="224"/>
      <c r="U1453" s="224"/>
      <c r="V1453" s="224"/>
      <c r="W1453" s="224"/>
      <c r="X1453" s="224"/>
      <c r="Y1453" s="224"/>
      <c r="Z1453" s="214"/>
      <c r="AA1453" s="214"/>
      <c r="AB1453" s="214"/>
      <c r="AC1453" s="214"/>
      <c r="AD1453" s="214"/>
      <c r="AE1453" s="214"/>
      <c r="AF1453" s="214"/>
      <c r="AG1453" s="214" t="s">
        <v>212</v>
      </c>
      <c r="AH1453" s="214"/>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3" x14ac:dyDescent="0.2">
      <c r="A1454" s="221"/>
      <c r="B1454" s="222"/>
      <c r="C1454" s="257" t="s">
        <v>1583</v>
      </c>
      <c r="D1454" s="252"/>
      <c r="E1454" s="252"/>
      <c r="F1454" s="252"/>
      <c r="G1454" s="252"/>
      <c r="H1454" s="224"/>
      <c r="I1454" s="224"/>
      <c r="J1454" s="224"/>
      <c r="K1454" s="224"/>
      <c r="L1454" s="224"/>
      <c r="M1454" s="224"/>
      <c r="N1454" s="223"/>
      <c r="O1454" s="223"/>
      <c r="P1454" s="223"/>
      <c r="Q1454" s="223"/>
      <c r="R1454" s="224"/>
      <c r="S1454" s="224"/>
      <c r="T1454" s="224"/>
      <c r="U1454" s="224"/>
      <c r="V1454" s="224"/>
      <c r="W1454" s="224"/>
      <c r="X1454" s="224"/>
      <c r="Y1454" s="224"/>
      <c r="Z1454" s="214"/>
      <c r="AA1454" s="214"/>
      <c r="AB1454" s="214"/>
      <c r="AC1454" s="214"/>
      <c r="AD1454" s="214"/>
      <c r="AE1454" s="214"/>
      <c r="AF1454" s="214"/>
      <c r="AG1454" s="214" t="s">
        <v>212</v>
      </c>
      <c r="AH1454" s="214"/>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3" x14ac:dyDescent="0.2">
      <c r="A1455" s="221"/>
      <c r="B1455" s="222"/>
      <c r="C1455" s="257" t="s">
        <v>1473</v>
      </c>
      <c r="D1455" s="252"/>
      <c r="E1455" s="252"/>
      <c r="F1455" s="252"/>
      <c r="G1455" s="252"/>
      <c r="H1455" s="224"/>
      <c r="I1455" s="224"/>
      <c r="J1455" s="224"/>
      <c r="K1455" s="224"/>
      <c r="L1455" s="224"/>
      <c r="M1455" s="224"/>
      <c r="N1455" s="223"/>
      <c r="O1455" s="223"/>
      <c r="P1455" s="223"/>
      <c r="Q1455" s="223"/>
      <c r="R1455" s="224"/>
      <c r="S1455" s="224"/>
      <c r="T1455" s="224"/>
      <c r="U1455" s="224"/>
      <c r="V1455" s="224"/>
      <c r="W1455" s="224"/>
      <c r="X1455" s="224"/>
      <c r="Y1455" s="224"/>
      <c r="Z1455" s="214"/>
      <c r="AA1455" s="214"/>
      <c r="AB1455" s="214"/>
      <c r="AC1455" s="214"/>
      <c r="AD1455" s="214"/>
      <c r="AE1455" s="214"/>
      <c r="AF1455" s="214"/>
      <c r="AG1455" s="214" t="s">
        <v>212</v>
      </c>
      <c r="AH1455" s="214"/>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3" x14ac:dyDescent="0.2">
      <c r="A1456" s="221"/>
      <c r="B1456" s="222"/>
      <c r="C1456" s="257" t="s">
        <v>1314</v>
      </c>
      <c r="D1456" s="252"/>
      <c r="E1456" s="252"/>
      <c r="F1456" s="252"/>
      <c r="G1456" s="252"/>
      <c r="H1456" s="224"/>
      <c r="I1456" s="224"/>
      <c r="J1456" s="224"/>
      <c r="K1456" s="224"/>
      <c r="L1456" s="224"/>
      <c r="M1456" s="224"/>
      <c r="N1456" s="223"/>
      <c r="O1456" s="223"/>
      <c r="P1456" s="223"/>
      <c r="Q1456" s="223"/>
      <c r="R1456" s="224"/>
      <c r="S1456" s="224"/>
      <c r="T1456" s="224"/>
      <c r="U1456" s="224"/>
      <c r="V1456" s="224"/>
      <c r="W1456" s="224"/>
      <c r="X1456" s="224"/>
      <c r="Y1456" s="224"/>
      <c r="Z1456" s="214"/>
      <c r="AA1456" s="214"/>
      <c r="AB1456" s="214"/>
      <c r="AC1456" s="214"/>
      <c r="AD1456" s="214"/>
      <c r="AE1456" s="214"/>
      <c r="AF1456" s="214"/>
      <c r="AG1456" s="214" t="s">
        <v>212</v>
      </c>
      <c r="AH1456" s="214"/>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outlineLevel="2" x14ac:dyDescent="0.2">
      <c r="A1457" s="221"/>
      <c r="B1457" s="222"/>
      <c r="C1457" s="266" t="s">
        <v>1554</v>
      </c>
      <c r="D1457" s="262"/>
      <c r="E1457" s="263"/>
      <c r="F1457" s="224"/>
      <c r="G1457" s="224"/>
      <c r="H1457" s="224"/>
      <c r="I1457" s="224"/>
      <c r="J1457" s="224"/>
      <c r="K1457" s="224"/>
      <c r="L1457" s="224"/>
      <c r="M1457" s="224"/>
      <c r="N1457" s="223"/>
      <c r="O1457" s="223"/>
      <c r="P1457" s="223"/>
      <c r="Q1457" s="223"/>
      <c r="R1457" s="224"/>
      <c r="S1457" s="224"/>
      <c r="T1457" s="224"/>
      <c r="U1457" s="224"/>
      <c r="V1457" s="224"/>
      <c r="W1457" s="224"/>
      <c r="X1457" s="224"/>
      <c r="Y1457" s="224"/>
      <c r="Z1457" s="214"/>
      <c r="AA1457" s="214"/>
      <c r="AB1457" s="214"/>
      <c r="AC1457" s="214"/>
      <c r="AD1457" s="214"/>
      <c r="AE1457" s="214"/>
      <c r="AF1457" s="214"/>
      <c r="AG1457" s="214" t="s">
        <v>268</v>
      </c>
      <c r="AH1457" s="214">
        <v>0</v>
      </c>
      <c r="AI1457" s="214"/>
      <c r="AJ1457" s="214"/>
      <c r="AK1457" s="214"/>
      <c r="AL1457" s="214"/>
      <c r="AM1457" s="214"/>
      <c r="AN1457" s="214"/>
      <c r="AO1457" s="214"/>
      <c r="AP1457" s="214"/>
      <c r="AQ1457" s="214"/>
      <c r="AR1457" s="214"/>
      <c r="AS1457" s="214"/>
      <c r="AT1457" s="214"/>
      <c r="AU1457" s="214"/>
      <c r="AV1457" s="214"/>
      <c r="AW1457" s="214"/>
      <c r="AX1457" s="214"/>
      <c r="AY1457" s="214"/>
      <c r="AZ1457" s="214"/>
      <c r="BA1457" s="214"/>
      <c r="BB1457" s="214"/>
      <c r="BC1457" s="214"/>
      <c r="BD1457" s="214"/>
      <c r="BE1457" s="214"/>
      <c r="BF1457" s="214"/>
      <c r="BG1457" s="214"/>
      <c r="BH1457" s="214"/>
    </row>
    <row r="1458" spans="1:60" outlineLevel="3" x14ac:dyDescent="0.2">
      <c r="A1458" s="221"/>
      <c r="B1458" s="222"/>
      <c r="C1458" s="266" t="s">
        <v>672</v>
      </c>
      <c r="D1458" s="262"/>
      <c r="E1458" s="263">
        <v>1</v>
      </c>
      <c r="F1458" s="224"/>
      <c r="G1458" s="224"/>
      <c r="H1458" s="224"/>
      <c r="I1458" s="224"/>
      <c r="J1458" s="224"/>
      <c r="K1458" s="224"/>
      <c r="L1458" s="224"/>
      <c r="M1458" s="224"/>
      <c r="N1458" s="223"/>
      <c r="O1458" s="223"/>
      <c r="P1458" s="223"/>
      <c r="Q1458" s="223"/>
      <c r="R1458" s="224"/>
      <c r="S1458" s="224"/>
      <c r="T1458" s="224"/>
      <c r="U1458" s="224"/>
      <c r="V1458" s="224"/>
      <c r="W1458" s="224"/>
      <c r="X1458" s="224"/>
      <c r="Y1458" s="224"/>
      <c r="Z1458" s="214"/>
      <c r="AA1458" s="214"/>
      <c r="AB1458" s="214"/>
      <c r="AC1458" s="214"/>
      <c r="AD1458" s="214"/>
      <c r="AE1458" s="214"/>
      <c r="AF1458" s="214"/>
      <c r="AG1458" s="214" t="s">
        <v>268</v>
      </c>
      <c r="AH1458" s="214">
        <v>0</v>
      </c>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ht="22.5" outlineLevel="1" x14ac:dyDescent="0.2">
      <c r="A1459" s="236">
        <v>216</v>
      </c>
      <c r="B1459" s="237" t="s">
        <v>1584</v>
      </c>
      <c r="C1459" s="254" t="s">
        <v>1585</v>
      </c>
      <c r="D1459" s="238" t="s">
        <v>354</v>
      </c>
      <c r="E1459" s="239">
        <v>1</v>
      </c>
      <c r="F1459" s="240"/>
      <c r="G1459" s="241">
        <f>ROUND(E1459*F1459,2)</f>
        <v>0</v>
      </c>
      <c r="H1459" s="240"/>
      <c r="I1459" s="241">
        <f>ROUND(E1459*H1459,2)</f>
        <v>0</v>
      </c>
      <c r="J1459" s="240"/>
      <c r="K1459" s="241">
        <f>ROUND(E1459*J1459,2)</f>
        <v>0</v>
      </c>
      <c r="L1459" s="241">
        <v>15</v>
      </c>
      <c r="M1459" s="241">
        <f>G1459*(1+L1459/100)</f>
        <v>0</v>
      </c>
      <c r="N1459" s="239">
        <v>0</v>
      </c>
      <c r="O1459" s="239">
        <f>ROUND(E1459*N1459,2)</f>
        <v>0</v>
      </c>
      <c r="P1459" s="239">
        <v>0</v>
      </c>
      <c r="Q1459" s="239">
        <f>ROUND(E1459*P1459,2)</f>
        <v>0</v>
      </c>
      <c r="R1459" s="241"/>
      <c r="S1459" s="241" t="s">
        <v>253</v>
      </c>
      <c r="T1459" s="242" t="s">
        <v>207</v>
      </c>
      <c r="U1459" s="224">
        <v>0</v>
      </c>
      <c r="V1459" s="224">
        <f>ROUND(E1459*U1459,2)</f>
        <v>0</v>
      </c>
      <c r="W1459" s="224"/>
      <c r="X1459" s="224" t="s">
        <v>263</v>
      </c>
      <c r="Y1459" s="224" t="s">
        <v>209</v>
      </c>
      <c r="Z1459" s="214"/>
      <c r="AA1459" s="214"/>
      <c r="AB1459" s="214"/>
      <c r="AC1459" s="214"/>
      <c r="AD1459" s="214"/>
      <c r="AE1459" s="214"/>
      <c r="AF1459" s="214"/>
      <c r="AG1459" s="214" t="s">
        <v>264</v>
      </c>
      <c r="AH1459" s="214"/>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14"/>
      <c r="BB1459" s="214"/>
      <c r="BC1459" s="214"/>
      <c r="BD1459" s="214"/>
      <c r="BE1459" s="214"/>
      <c r="BF1459" s="214"/>
      <c r="BG1459" s="214"/>
      <c r="BH1459" s="214"/>
    </row>
    <row r="1460" spans="1:60" outlineLevel="2" x14ac:dyDescent="0.2">
      <c r="A1460" s="221"/>
      <c r="B1460" s="222"/>
      <c r="C1460" s="255" t="s">
        <v>1586</v>
      </c>
      <c r="D1460" s="243"/>
      <c r="E1460" s="243"/>
      <c r="F1460" s="243"/>
      <c r="G1460" s="243"/>
      <c r="H1460" s="224"/>
      <c r="I1460" s="224"/>
      <c r="J1460" s="224"/>
      <c r="K1460" s="224"/>
      <c r="L1460" s="224"/>
      <c r="M1460" s="224"/>
      <c r="N1460" s="223"/>
      <c r="O1460" s="223"/>
      <c r="P1460" s="223"/>
      <c r="Q1460" s="223"/>
      <c r="R1460" s="224"/>
      <c r="S1460" s="224"/>
      <c r="T1460" s="224"/>
      <c r="U1460" s="224"/>
      <c r="V1460" s="224"/>
      <c r="W1460" s="224"/>
      <c r="X1460" s="224"/>
      <c r="Y1460" s="224"/>
      <c r="Z1460" s="214"/>
      <c r="AA1460" s="214"/>
      <c r="AB1460" s="214"/>
      <c r="AC1460" s="214"/>
      <c r="AD1460" s="214"/>
      <c r="AE1460" s="214"/>
      <c r="AF1460" s="214"/>
      <c r="AG1460" s="214" t="s">
        <v>212</v>
      </c>
      <c r="AH1460" s="214"/>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3" x14ac:dyDescent="0.2">
      <c r="A1461" s="221"/>
      <c r="B1461" s="222"/>
      <c r="C1461" s="257" t="s">
        <v>1587</v>
      </c>
      <c r="D1461" s="252"/>
      <c r="E1461" s="252"/>
      <c r="F1461" s="252"/>
      <c r="G1461" s="252"/>
      <c r="H1461" s="224"/>
      <c r="I1461" s="224"/>
      <c r="J1461" s="224"/>
      <c r="K1461" s="224"/>
      <c r="L1461" s="224"/>
      <c r="M1461" s="224"/>
      <c r="N1461" s="223"/>
      <c r="O1461" s="223"/>
      <c r="P1461" s="223"/>
      <c r="Q1461" s="223"/>
      <c r="R1461" s="224"/>
      <c r="S1461" s="224"/>
      <c r="T1461" s="224"/>
      <c r="U1461" s="224"/>
      <c r="V1461" s="224"/>
      <c r="W1461" s="224"/>
      <c r="X1461" s="224"/>
      <c r="Y1461" s="224"/>
      <c r="Z1461" s="214"/>
      <c r="AA1461" s="214"/>
      <c r="AB1461" s="214"/>
      <c r="AC1461" s="214"/>
      <c r="AD1461" s="214"/>
      <c r="AE1461" s="214"/>
      <c r="AF1461" s="214"/>
      <c r="AG1461" s="214" t="s">
        <v>212</v>
      </c>
      <c r="AH1461" s="214"/>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outlineLevel="3" x14ac:dyDescent="0.2">
      <c r="A1462" s="221"/>
      <c r="B1462" s="222"/>
      <c r="C1462" s="257" t="s">
        <v>1550</v>
      </c>
      <c r="D1462" s="252"/>
      <c r="E1462" s="252"/>
      <c r="F1462" s="252"/>
      <c r="G1462" s="252"/>
      <c r="H1462" s="224"/>
      <c r="I1462" s="224"/>
      <c r="J1462" s="224"/>
      <c r="K1462" s="224"/>
      <c r="L1462" s="224"/>
      <c r="M1462" s="224"/>
      <c r="N1462" s="223"/>
      <c r="O1462" s="223"/>
      <c r="P1462" s="223"/>
      <c r="Q1462" s="223"/>
      <c r="R1462" s="224"/>
      <c r="S1462" s="224"/>
      <c r="T1462" s="224"/>
      <c r="U1462" s="224"/>
      <c r="V1462" s="224"/>
      <c r="W1462" s="224"/>
      <c r="X1462" s="224"/>
      <c r="Y1462" s="224"/>
      <c r="Z1462" s="214"/>
      <c r="AA1462" s="214"/>
      <c r="AB1462" s="214"/>
      <c r="AC1462" s="214"/>
      <c r="AD1462" s="214"/>
      <c r="AE1462" s="214"/>
      <c r="AF1462" s="214"/>
      <c r="AG1462" s="214" t="s">
        <v>212</v>
      </c>
      <c r="AH1462" s="214"/>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3" x14ac:dyDescent="0.2">
      <c r="A1463" s="221"/>
      <c r="B1463" s="222"/>
      <c r="C1463" s="257" t="s">
        <v>1551</v>
      </c>
      <c r="D1463" s="252"/>
      <c r="E1463" s="252"/>
      <c r="F1463" s="252"/>
      <c r="G1463" s="252"/>
      <c r="H1463" s="224"/>
      <c r="I1463" s="224"/>
      <c r="J1463" s="224"/>
      <c r="K1463" s="224"/>
      <c r="L1463" s="224"/>
      <c r="M1463" s="224"/>
      <c r="N1463" s="223"/>
      <c r="O1463" s="223"/>
      <c r="P1463" s="223"/>
      <c r="Q1463" s="223"/>
      <c r="R1463" s="224"/>
      <c r="S1463" s="224"/>
      <c r="T1463" s="224"/>
      <c r="U1463" s="224"/>
      <c r="V1463" s="224"/>
      <c r="W1463" s="224"/>
      <c r="X1463" s="224"/>
      <c r="Y1463" s="224"/>
      <c r="Z1463" s="214"/>
      <c r="AA1463" s="214"/>
      <c r="AB1463" s="214"/>
      <c r="AC1463" s="214"/>
      <c r="AD1463" s="214"/>
      <c r="AE1463" s="214"/>
      <c r="AF1463" s="214"/>
      <c r="AG1463" s="214" t="s">
        <v>212</v>
      </c>
      <c r="AH1463" s="214"/>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3" x14ac:dyDescent="0.2">
      <c r="A1464" s="221"/>
      <c r="B1464" s="222"/>
      <c r="C1464" s="257" t="s">
        <v>1588</v>
      </c>
      <c r="D1464" s="252"/>
      <c r="E1464" s="252"/>
      <c r="F1464" s="252"/>
      <c r="G1464" s="252"/>
      <c r="H1464" s="224"/>
      <c r="I1464" s="224"/>
      <c r="J1464" s="224"/>
      <c r="K1464" s="224"/>
      <c r="L1464" s="224"/>
      <c r="M1464" s="224"/>
      <c r="N1464" s="223"/>
      <c r="O1464" s="223"/>
      <c r="P1464" s="223"/>
      <c r="Q1464" s="223"/>
      <c r="R1464" s="224"/>
      <c r="S1464" s="224"/>
      <c r="T1464" s="224"/>
      <c r="U1464" s="224"/>
      <c r="V1464" s="224"/>
      <c r="W1464" s="224"/>
      <c r="X1464" s="224"/>
      <c r="Y1464" s="224"/>
      <c r="Z1464" s="214"/>
      <c r="AA1464" s="214"/>
      <c r="AB1464" s="214"/>
      <c r="AC1464" s="214"/>
      <c r="AD1464" s="214"/>
      <c r="AE1464" s="214"/>
      <c r="AF1464" s="214"/>
      <c r="AG1464" s="214" t="s">
        <v>212</v>
      </c>
      <c r="AH1464" s="214"/>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3" x14ac:dyDescent="0.2">
      <c r="A1465" s="221"/>
      <c r="B1465" s="222"/>
      <c r="C1465" s="257" t="s">
        <v>1314</v>
      </c>
      <c r="D1465" s="252"/>
      <c r="E1465" s="252"/>
      <c r="F1465" s="252"/>
      <c r="G1465" s="252"/>
      <c r="H1465" s="224"/>
      <c r="I1465" s="224"/>
      <c r="J1465" s="224"/>
      <c r="K1465" s="224"/>
      <c r="L1465" s="224"/>
      <c r="M1465" s="224"/>
      <c r="N1465" s="223"/>
      <c r="O1465" s="223"/>
      <c r="P1465" s="223"/>
      <c r="Q1465" s="223"/>
      <c r="R1465" s="224"/>
      <c r="S1465" s="224"/>
      <c r="T1465" s="224"/>
      <c r="U1465" s="224"/>
      <c r="V1465" s="224"/>
      <c r="W1465" s="224"/>
      <c r="X1465" s="224"/>
      <c r="Y1465" s="224"/>
      <c r="Z1465" s="214"/>
      <c r="AA1465" s="214"/>
      <c r="AB1465" s="214"/>
      <c r="AC1465" s="214"/>
      <c r="AD1465" s="214"/>
      <c r="AE1465" s="214"/>
      <c r="AF1465" s="214"/>
      <c r="AG1465" s="214" t="s">
        <v>212</v>
      </c>
      <c r="AH1465" s="214"/>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2" x14ac:dyDescent="0.2">
      <c r="A1466" s="221"/>
      <c r="B1466" s="222"/>
      <c r="C1466" s="266" t="s">
        <v>1589</v>
      </c>
      <c r="D1466" s="262"/>
      <c r="E1466" s="263"/>
      <c r="F1466" s="224"/>
      <c r="G1466" s="224"/>
      <c r="H1466" s="224"/>
      <c r="I1466" s="224"/>
      <c r="J1466" s="224"/>
      <c r="K1466" s="224"/>
      <c r="L1466" s="224"/>
      <c r="M1466" s="224"/>
      <c r="N1466" s="223"/>
      <c r="O1466" s="223"/>
      <c r="P1466" s="223"/>
      <c r="Q1466" s="223"/>
      <c r="R1466" s="224"/>
      <c r="S1466" s="224"/>
      <c r="T1466" s="224"/>
      <c r="U1466" s="224"/>
      <c r="V1466" s="224"/>
      <c r="W1466" s="224"/>
      <c r="X1466" s="224"/>
      <c r="Y1466" s="224"/>
      <c r="Z1466" s="214"/>
      <c r="AA1466" s="214"/>
      <c r="AB1466" s="214"/>
      <c r="AC1466" s="214"/>
      <c r="AD1466" s="214"/>
      <c r="AE1466" s="214"/>
      <c r="AF1466" s="214"/>
      <c r="AG1466" s="214" t="s">
        <v>268</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outlineLevel="3" x14ac:dyDescent="0.2">
      <c r="A1467" s="221"/>
      <c r="B1467" s="222"/>
      <c r="C1467" s="266" t="s">
        <v>672</v>
      </c>
      <c r="D1467" s="262"/>
      <c r="E1467" s="263">
        <v>1</v>
      </c>
      <c r="F1467" s="224"/>
      <c r="G1467" s="224"/>
      <c r="H1467" s="224"/>
      <c r="I1467" s="224"/>
      <c r="J1467" s="224"/>
      <c r="K1467" s="224"/>
      <c r="L1467" s="224"/>
      <c r="M1467" s="224"/>
      <c r="N1467" s="223"/>
      <c r="O1467" s="223"/>
      <c r="P1467" s="223"/>
      <c r="Q1467" s="223"/>
      <c r="R1467" s="224"/>
      <c r="S1467" s="224"/>
      <c r="T1467" s="224"/>
      <c r="U1467" s="224"/>
      <c r="V1467" s="224"/>
      <c r="W1467" s="224"/>
      <c r="X1467" s="224"/>
      <c r="Y1467" s="224"/>
      <c r="Z1467" s="214"/>
      <c r="AA1467" s="214"/>
      <c r="AB1467" s="214"/>
      <c r="AC1467" s="214"/>
      <c r="AD1467" s="214"/>
      <c r="AE1467" s="214"/>
      <c r="AF1467" s="214"/>
      <c r="AG1467" s="214" t="s">
        <v>268</v>
      </c>
      <c r="AH1467" s="214">
        <v>0</v>
      </c>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1" x14ac:dyDescent="0.2">
      <c r="A1468" s="236">
        <v>217</v>
      </c>
      <c r="B1468" s="237" t="s">
        <v>1590</v>
      </c>
      <c r="C1468" s="254" t="s">
        <v>1591</v>
      </c>
      <c r="D1468" s="238" t="s">
        <v>354</v>
      </c>
      <c r="E1468" s="239">
        <v>1</v>
      </c>
      <c r="F1468" s="240"/>
      <c r="G1468" s="241">
        <f>ROUND(E1468*F1468,2)</f>
        <v>0</v>
      </c>
      <c r="H1468" s="240"/>
      <c r="I1468" s="241">
        <f>ROUND(E1468*H1468,2)</f>
        <v>0</v>
      </c>
      <c r="J1468" s="240"/>
      <c r="K1468" s="241">
        <f>ROUND(E1468*J1468,2)</f>
        <v>0</v>
      </c>
      <c r="L1468" s="241">
        <v>15</v>
      </c>
      <c r="M1468" s="241">
        <f>G1468*(1+L1468/100)</f>
        <v>0</v>
      </c>
      <c r="N1468" s="239">
        <v>0</v>
      </c>
      <c r="O1468" s="239">
        <f>ROUND(E1468*N1468,2)</f>
        <v>0</v>
      </c>
      <c r="P1468" s="239">
        <v>0</v>
      </c>
      <c r="Q1468" s="239">
        <f>ROUND(E1468*P1468,2)</f>
        <v>0</v>
      </c>
      <c r="R1468" s="241"/>
      <c r="S1468" s="241" t="s">
        <v>253</v>
      </c>
      <c r="T1468" s="242" t="s">
        <v>207</v>
      </c>
      <c r="U1468" s="224">
        <v>0</v>
      </c>
      <c r="V1468" s="224">
        <f>ROUND(E1468*U1468,2)</f>
        <v>0</v>
      </c>
      <c r="W1468" s="224"/>
      <c r="X1468" s="224" t="s">
        <v>263</v>
      </c>
      <c r="Y1468" s="224" t="s">
        <v>209</v>
      </c>
      <c r="Z1468" s="214"/>
      <c r="AA1468" s="214"/>
      <c r="AB1468" s="214"/>
      <c r="AC1468" s="214"/>
      <c r="AD1468" s="214"/>
      <c r="AE1468" s="214"/>
      <c r="AF1468" s="214"/>
      <c r="AG1468" s="214" t="s">
        <v>264</v>
      </c>
      <c r="AH1468" s="214"/>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2" x14ac:dyDescent="0.2">
      <c r="A1469" s="221"/>
      <c r="B1469" s="222"/>
      <c r="C1469" s="255" t="s">
        <v>1592</v>
      </c>
      <c r="D1469" s="243"/>
      <c r="E1469" s="243"/>
      <c r="F1469" s="243"/>
      <c r="G1469" s="243"/>
      <c r="H1469" s="224"/>
      <c r="I1469" s="224"/>
      <c r="J1469" s="224"/>
      <c r="K1469" s="224"/>
      <c r="L1469" s="224"/>
      <c r="M1469" s="224"/>
      <c r="N1469" s="223"/>
      <c r="O1469" s="223"/>
      <c r="P1469" s="223"/>
      <c r="Q1469" s="223"/>
      <c r="R1469" s="224"/>
      <c r="S1469" s="224"/>
      <c r="T1469" s="224"/>
      <c r="U1469" s="224"/>
      <c r="V1469" s="224"/>
      <c r="W1469" s="224"/>
      <c r="X1469" s="224"/>
      <c r="Y1469" s="224"/>
      <c r="Z1469" s="214"/>
      <c r="AA1469" s="214"/>
      <c r="AB1469" s="214"/>
      <c r="AC1469" s="214"/>
      <c r="AD1469" s="214"/>
      <c r="AE1469" s="214"/>
      <c r="AF1469" s="214"/>
      <c r="AG1469" s="214" t="s">
        <v>212</v>
      </c>
      <c r="AH1469" s="214"/>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outlineLevel="3" x14ac:dyDescent="0.2">
      <c r="A1470" s="221"/>
      <c r="B1470" s="222"/>
      <c r="C1470" s="257" t="s">
        <v>1593</v>
      </c>
      <c r="D1470" s="252"/>
      <c r="E1470" s="252"/>
      <c r="F1470" s="252"/>
      <c r="G1470" s="252"/>
      <c r="H1470" s="224"/>
      <c r="I1470" s="224"/>
      <c r="J1470" s="224"/>
      <c r="K1470" s="224"/>
      <c r="L1470" s="224"/>
      <c r="M1470" s="224"/>
      <c r="N1470" s="223"/>
      <c r="O1470" s="223"/>
      <c r="P1470" s="223"/>
      <c r="Q1470" s="223"/>
      <c r="R1470" s="224"/>
      <c r="S1470" s="224"/>
      <c r="T1470" s="224"/>
      <c r="U1470" s="224"/>
      <c r="V1470" s="224"/>
      <c r="W1470" s="224"/>
      <c r="X1470" s="224"/>
      <c r="Y1470" s="224"/>
      <c r="Z1470" s="214"/>
      <c r="AA1470" s="214"/>
      <c r="AB1470" s="214"/>
      <c r="AC1470" s="214"/>
      <c r="AD1470" s="214"/>
      <c r="AE1470" s="214"/>
      <c r="AF1470" s="214"/>
      <c r="AG1470" s="214" t="s">
        <v>212</v>
      </c>
      <c r="AH1470" s="214"/>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14"/>
      <c r="BB1470" s="214"/>
      <c r="BC1470" s="214"/>
      <c r="BD1470" s="214"/>
      <c r="BE1470" s="214"/>
      <c r="BF1470" s="214"/>
      <c r="BG1470" s="214"/>
      <c r="BH1470" s="214"/>
    </row>
    <row r="1471" spans="1:60" outlineLevel="3" x14ac:dyDescent="0.2">
      <c r="A1471" s="221"/>
      <c r="B1471" s="222"/>
      <c r="C1471" s="257" t="s">
        <v>1594</v>
      </c>
      <c r="D1471" s="252"/>
      <c r="E1471" s="252"/>
      <c r="F1471" s="252"/>
      <c r="G1471" s="252"/>
      <c r="H1471" s="224"/>
      <c r="I1471" s="224"/>
      <c r="J1471" s="224"/>
      <c r="K1471" s="224"/>
      <c r="L1471" s="224"/>
      <c r="M1471" s="224"/>
      <c r="N1471" s="223"/>
      <c r="O1471" s="223"/>
      <c r="P1471" s="223"/>
      <c r="Q1471" s="223"/>
      <c r="R1471" s="224"/>
      <c r="S1471" s="224"/>
      <c r="T1471" s="224"/>
      <c r="U1471" s="224"/>
      <c r="V1471" s="224"/>
      <c r="W1471" s="224"/>
      <c r="X1471" s="224"/>
      <c r="Y1471" s="224"/>
      <c r="Z1471" s="214"/>
      <c r="AA1471" s="214"/>
      <c r="AB1471" s="214"/>
      <c r="AC1471" s="214"/>
      <c r="AD1471" s="214"/>
      <c r="AE1471" s="214"/>
      <c r="AF1471" s="214"/>
      <c r="AG1471" s="214" t="s">
        <v>212</v>
      </c>
      <c r="AH1471" s="214"/>
      <c r="AI1471" s="214"/>
      <c r="AJ1471" s="214"/>
      <c r="AK1471" s="214"/>
      <c r="AL1471" s="214"/>
      <c r="AM1471" s="214"/>
      <c r="AN1471" s="214"/>
      <c r="AO1471" s="214"/>
      <c r="AP1471" s="214"/>
      <c r="AQ1471" s="214"/>
      <c r="AR1471" s="214"/>
      <c r="AS1471" s="214"/>
      <c r="AT1471" s="214"/>
      <c r="AU1471" s="214"/>
      <c r="AV1471" s="214"/>
      <c r="AW1471" s="214"/>
      <c r="AX1471" s="214"/>
      <c r="AY1471" s="214"/>
      <c r="AZ1471" s="214"/>
      <c r="BA1471" s="214"/>
      <c r="BB1471" s="214"/>
      <c r="BC1471" s="214"/>
      <c r="BD1471" s="214"/>
      <c r="BE1471" s="214"/>
      <c r="BF1471" s="214"/>
      <c r="BG1471" s="214"/>
      <c r="BH1471" s="214"/>
    </row>
    <row r="1472" spans="1:60" outlineLevel="3" x14ac:dyDescent="0.2">
      <c r="A1472" s="221"/>
      <c r="B1472" s="222"/>
      <c r="C1472" s="257" t="s">
        <v>1595</v>
      </c>
      <c r="D1472" s="252"/>
      <c r="E1472" s="252"/>
      <c r="F1472" s="252"/>
      <c r="G1472" s="252"/>
      <c r="H1472" s="224"/>
      <c r="I1472" s="224"/>
      <c r="J1472" s="224"/>
      <c r="K1472" s="224"/>
      <c r="L1472" s="224"/>
      <c r="M1472" s="224"/>
      <c r="N1472" s="223"/>
      <c r="O1472" s="223"/>
      <c r="P1472" s="223"/>
      <c r="Q1472" s="223"/>
      <c r="R1472" s="224"/>
      <c r="S1472" s="224"/>
      <c r="T1472" s="224"/>
      <c r="U1472" s="224"/>
      <c r="V1472" s="224"/>
      <c r="W1472" s="224"/>
      <c r="X1472" s="224"/>
      <c r="Y1472" s="224"/>
      <c r="Z1472" s="214"/>
      <c r="AA1472" s="214"/>
      <c r="AB1472" s="214"/>
      <c r="AC1472" s="214"/>
      <c r="AD1472" s="214"/>
      <c r="AE1472" s="214"/>
      <c r="AF1472" s="214"/>
      <c r="AG1472" s="214" t="s">
        <v>212</v>
      </c>
      <c r="AH1472" s="214"/>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3" x14ac:dyDescent="0.2">
      <c r="A1473" s="221"/>
      <c r="B1473" s="222"/>
      <c r="C1473" s="257" t="s">
        <v>1596</v>
      </c>
      <c r="D1473" s="252"/>
      <c r="E1473" s="252"/>
      <c r="F1473" s="252"/>
      <c r="G1473" s="252"/>
      <c r="H1473" s="224"/>
      <c r="I1473" s="224"/>
      <c r="J1473" s="224"/>
      <c r="K1473" s="224"/>
      <c r="L1473" s="224"/>
      <c r="M1473" s="224"/>
      <c r="N1473" s="223"/>
      <c r="O1473" s="223"/>
      <c r="P1473" s="223"/>
      <c r="Q1473" s="223"/>
      <c r="R1473" s="224"/>
      <c r="S1473" s="224"/>
      <c r="T1473" s="224"/>
      <c r="U1473" s="224"/>
      <c r="V1473" s="224"/>
      <c r="W1473" s="224"/>
      <c r="X1473" s="224"/>
      <c r="Y1473" s="224"/>
      <c r="Z1473" s="214"/>
      <c r="AA1473" s="214"/>
      <c r="AB1473" s="214"/>
      <c r="AC1473" s="214"/>
      <c r="AD1473" s="214"/>
      <c r="AE1473" s="214"/>
      <c r="AF1473" s="214"/>
      <c r="AG1473" s="214" t="s">
        <v>212</v>
      </c>
      <c r="AH1473" s="214"/>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outlineLevel="3" x14ac:dyDescent="0.2">
      <c r="A1474" s="221"/>
      <c r="B1474" s="222"/>
      <c r="C1474" s="257" t="s">
        <v>1597</v>
      </c>
      <c r="D1474" s="252"/>
      <c r="E1474" s="252"/>
      <c r="F1474" s="252"/>
      <c r="G1474" s="252"/>
      <c r="H1474" s="224"/>
      <c r="I1474" s="224"/>
      <c r="J1474" s="224"/>
      <c r="K1474" s="224"/>
      <c r="L1474" s="224"/>
      <c r="M1474" s="224"/>
      <c r="N1474" s="223"/>
      <c r="O1474" s="223"/>
      <c r="P1474" s="223"/>
      <c r="Q1474" s="223"/>
      <c r="R1474" s="224"/>
      <c r="S1474" s="224"/>
      <c r="T1474" s="224"/>
      <c r="U1474" s="224"/>
      <c r="V1474" s="224"/>
      <c r="W1474" s="224"/>
      <c r="X1474" s="224"/>
      <c r="Y1474" s="224"/>
      <c r="Z1474" s="214"/>
      <c r="AA1474" s="214"/>
      <c r="AB1474" s="214"/>
      <c r="AC1474" s="214"/>
      <c r="AD1474" s="214"/>
      <c r="AE1474" s="214"/>
      <c r="AF1474" s="214"/>
      <c r="AG1474" s="214" t="s">
        <v>212</v>
      </c>
      <c r="AH1474" s="214"/>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3" x14ac:dyDescent="0.2">
      <c r="A1475" s="221"/>
      <c r="B1475" s="222"/>
      <c r="C1475" s="257" t="s">
        <v>1598</v>
      </c>
      <c r="D1475" s="252"/>
      <c r="E1475" s="252"/>
      <c r="F1475" s="252"/>
      <c r="G1475" s="252"/>
      <c r="H1475" s="224"/>
      <c r="I1475" s="224"/>
      <c r="J1475" s="224"/>
      <c r="K1475" s="224"/>
      <c r="L1475" s="224"/>
      <c r="M1475" s="224"/>
      <c r="N1475" s="223"/>
      <c r="O1475" s="223"/>
      <c r="P1475" s="223"/>
      <c r="Q1475" s="223"/>
      <c r="R1475" s="224"/>
      <c r="S1475" s="224"/>
      <c r="T1475" s="224"/>
      <c r="U1475" s="224"/>
      <c r="V1475" s="224"/>
      <c r="W1475" s="224"/>
      <c r="X1475" s="224"/>
      <c r="Y1475" s="224"/>
      <c r="Z1475" s="214"/>
      <c r="AA1475" s="214"/>
      <c r="AB1475" s="214"/>
      <c r="AC1475" s="214"/>
      <c r="AD1475" s="214"/>
      <c r="AE1475" s="214"/>
      <c r="AF1475" s="214"/>
      <c r="AG1475" s="214" t="s">
        <v>212</v>
      </c>
      <c r="AH1475" s="214"/>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3" x14ac:dyDescent="0.2">
      <c r="A1476" s="221"/>
      <c r="B1476" s="222"/>
      <c r="C1476" s="257" t="s">
        <v>1599</v>
      </c>
      <c r="D1476" s="252"/>
      <c r="E1476" s="252"/>
      <c r="F1476" s="252"/>
      <c r="G1476" s="252"/>
      <c r="H1476" s="224"/>
      <c r="I1476" s="224"/>
      <c r="J1476" s="224"/>
      <c r="K1476" s="224"/>
      <c r="L1476" s="224"/>
      <c r="M1476" s="224"/>
      <c r="N1476" s="223"/>
      <c r="O1476" s="223"/>
      <c r="P1476" s="223"/>
      <c r="Q1476" s="223"/>
      <c r="R1476" s="224"/>
      <c r="S1476" s="224"/>
      <c r="T1476" s="224"/>
      <c r="U1476" s="224"/>
      <c r="V1476" s="224"/>
      <c r="W1476" s="224"/>
      <c r="X1476" s="224"/>
      <c r="Y1476" s="224"/>
      <c r="Z1476" s="214"/>
      <c r="AA1476" s="214"/>
      <c r="AB1476" s="214"/>
      <c r="AC1476" s="214"/>
      <c r="AD1476" s="214"/>
      <c r="AE1476" s="214"/>
      <c r="AF1476" s="214"/>
      <c r="AG1476" s="214" t="s">
        <v>212</v>
      </c>
      <c r="AH1476" s="214"/>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ht="22.5" outlineLevel="3" x14ac:dyDescent="0.2">
      <c r="A1477" s="221"/>
      <c r="B1477" s="222"/>
      <c r="C1477" s="257" t="s">
        <v>1600</v>
      </c>
      <c r="D1477" s="252"/>
      <c r="E1477" s="252"/>
      <c r="F1477" s="252"/>
      <c r="G1477" s="252"/>
      <c r="H1477" s="224"/>
      <c r="I1477" s="224"/>
      <c r="J1477" s="224"/>
      <c r="K1477" s="224"/>
      <c r="L1477" s="224"/>
      <c r="M1477" s="224"/>
      <c r="N1477" s="223"/>
      <c r="O1477" s="223"/>
      <c r="P1477" s="223"/>
      <c r="Q1477" s="223"/>
      <c r="R1477" s="224"/>
      <c r="S1477" s="224"/>
      <c r="T1477" s="224"/>
      <c r="U1477" s="224"/>
      <c r="V1477" s="224"/>
      <c r="W1477" s="224"/>
      <c r="X1477" s="224"/>
      <c r="Y1477" s="224"/>
      <c r="Z1477" s="214"/>
      <c r="AA1477" s="214"/>
      <c r="AB1477" s="214"/>
      <c r="AC1477" s="214"/>
      <c r="AD1477" s="214"/>
      <c r="AE1477" s="214"/>
      <c r="AF1477" s="214"/>
      <c r="AG1477" s="214" t="s">
        <v>212</v>
      </c>
      <c r="AH1477" s="214"/>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44" t="str">
        <f>C1477</f>
        <v>- RÁM SPODNÍHO OKNA NA PRAVÉ STRANĚ BUDE ROZEBRÁN A BUDE ZHOTOVENA REPLIKA DLE VÝKLADCE NA DRUHÉ STRANĚ BUDOVY</v>
      </c>
      <c r="BB1477" s="214"/>
      <c r="BC1477" s="214"/>
      <c r="BD1477" s="214"/>
      <c r="BE1477" s="214"/>
      <c r="BF1477" s="214"/>
      <c r="BG1477" s="214"/>
      <c r="BH1477" s="214"/>
    </row>
    <row r="1478" spans="1:60" ht="22.5" outlineLevel="3" x14ac:dyDescent="0.2">
      <c r="A1478" s="221"/>
      <c r="B1478" s="222"/>
      <c r="C1478" s="257" t="s">
        <v>1601</v>
      </c>
      <c r="D1478" s="252"/>
      <c r="E1478" s="252"/>
      <c r="F1478" s="252"/>
      <c r="G1478" s="252"/>
      <c r="H1478" s="224"/>
      <c r="I1478" s="224"/>
      <c r="J1478" s="224"/>
      <c r="K1478" s="224"/>
      <c r="L1478" s="224"/>
      <c r="M1478" s="224"/>
      <c r="N1478" s="223"/>
      <c r="O1478" s="223"/>
      <c r="P1478" s="223"/>
      <c r="Q1478" s="223"/>
      <c r="R1478" s="224"/>
      <c r="S1478" s="224"/>
      <c r="T1478" s="224"/>
      <c r="U1478" s="224"/>
      <c r="V1478" s="224"/>
      <c r="W1478" s="224"/>
      <c r="X1478" s="224"/>
      <c r="Y1478" s="224"/>
      <c r="Z1478" s="214"/>
      <c r="AA1478" s="214"/>
      <c r="AB1478" s="214"/>
      <c r="AC1478" s="214"/>
      <c r="AD1478" s="214"/>
      <c r="AE1478" s="214"/>
      <c r="AF1478" s="214"/>
      <c r="AG1478" s="214" t="s">
        <v>212</v>
      </c>
      <c r="AH1478" s="214"/>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44" t="str">
        <f>C1478</f>
        <v>- NA OKENNÍ RÁM SE 2x NANESE ZÁKLADNÍ NÁTĚR S OBRUSNÝM NÁTĚREM (PO KAŽDÉM NANESENÍ OBRUSNÉHO NÁTĚRU BUDE RÁM OBROUŠEN) A NAKONEC FINÁLNÍ FLÁDROVACÍ NÁTĚR V ODSTÍNU MAHAGONU</v>
      </c>
      <c r="BB1478" s="214"/>
      <c r="BC1478" s="214"/>
      <c r="BD1478" s="214"/>
      <c r="BE1478" s="214"/>
      <c r="BF1478" s="214"/>
      <c r="BG1478" s="214"/>
      <c r="BH1478" s="214"/>
    </row>
    <row r="1479" spans="1:60" outlineLevel="3" x14ac:dyDescent="0.2">
      <c r="A1479" s="221"/>
      <c r="B1479" s="222"/>
      <c r="C1479" s="257" t="s">
        <v>1602</v>
      </c>
      <c r="D1479" s="252"/>
      <c r="E1479" s="252"/>
      <c r="F1479" s="252"/>
      <c r="G1479" s="252"/>
      <c r="H1479" s="224"/>
      <c r="I1479" s="224"/>
      <c r="J1479" s="224"/>
      <c r="K1479" s="224"/>
      <c r="L1479" s="224"/>
      <c r="M1479" s="224"/>
      <c r="N1479" s="223"/>
      <c r="O1479" s="223"/>
      <c r="P1479" s="223"/>
      <c r="Q1479" s="223"/>
      <c r="R1479" s="224"/>
      <c r="S1479" s="224"/>
      <c r="T1479" s="224"/>
      <c r="U1479" s="224"/>
      <c r="V1479" s="224"/>
      <c r="W1479" s="224"/>
      <c r="X1479" s="224"/>
      <c r="Y1479" s="224"/>
      <c r="Z1479" s="214"/>
      <c r="AA1479" s="214"/>
      <c r="AB1479" s="214"/>
      <c r="AC1479" s="214"/>
      <c r="AD1479" s="214"/>
      <c r="AE1479" s="214"/>
      <c r="AF1479" s="214"/>
      <c r="AG1479" s="214" t="s">
        <v>212</v>
      </c>
      <c r="AH1479" s="214"/>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3" x14ac:dyDescent="0.2">
      <c r="A1480" s="221"/>
      <c r="B1480" s="222"/>
      <c r="C1480" s="257" t="s">
        <v>1314</v>
      </c>
      <c r="D1480" s="252"/>
      <c r="E1480" s="252"/>
      <c r="F1480" s="252"/>
      <c r="G1480" s="252"/>
      <c r="H1480" s="224"/>
      <c r="I1480" s="224"/>
      <c r="J1480" s="224"/>
      <c r="K1480" s="224"/>
      <c r="L1480" s="224"/>
      <c r="M1480" s="224"/>
      <c r="N1480" s="223"/>
      <c r="O1480" s="223"/>
      <c r="P1480" s="223"/>
      <c r="Q1480" s="223"/>
      <c r="R1480" s="224"/>
      <c r="S1480" s="224"/>
      <c r="T1480" s="224"/>
      <c r="U1480" s="224"/>
      <c r="V1480" s="224"/>
      <c r="W1480" s="224"/>
      <c r="X1480" s="224"/>
      <c r="Y1480" s="224"/>
      <c r="Z1480" s="214"/>
      <c r="AA1480" s="214"/>
      <c r="AB1480" s="214"/>
      <c r="AC1480" s="214"/>
      <c r="AD1480" s="214"/>
      <c r="AE1480" s="214"/>
      <c r="AF1480" s="214"/>
      <c r="AG1480" s="214" t="s">
        <v>212</v>
      </c>
      <c r="AH1480" s="214"/>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outlineLevel="2" x14ac:dyDescent="0.2">
      <c r="A1481" s="221"/>
      <c r="B1481" s="222"/>
      <c r="C1481" s="266" t="s">
        <v>1589</v>
      </c>
      <c r="D1481" s="262"/>
      <c r="E1481" s="263"/>
      <c r="F1481" s="224"/>
      <c r="G1481" s="224"/>
      <c r="H1481" s="224"/>
      <c r="I1481" s="224"/>
      <c r="J1481" s="224"/>
      <c r="K1481" s="224"/>
      <c r="L1481" s="224"/>
      <c r="M1481" s="224"/>
      <c r="N1481" s="223"/>
      <c r="O1481" s="223"/>
      <c r="P1481" s="223"/>
      <c r="Q1481" s="223"/>
      <c r="R1481" s="224"/>
      <c r="S1481" s="224"/>
      <c r="T1481" s="224"/>
      <c r="U1481" s="224"/>
      <c r="V1481" s="224"/>
      <c r="W1481" s="224"/>
      <c r="X1481" s="224"/>
      <c r="Y1481" s="224"/>
      <c r="Z1481" s="214"/>
      <c r="AA1481" s="214"/>
      <c r="AB1481" s="214"/>
      <c r="AC1481" s="214"/>
      <c r="AD1481" s="214"/>
      <c r="AE1481" s="214"/>
      <c r="AF1481" s="214"/>
      <c r="AG1481" s="214" t="s">
        <v>268</v>
      </c>
      <c r="AH1481" s="214">
        <v>0</v>
      </c>
      <c r="AI1481" s="214"/>
      <c r="AJ1481" s="214"/>
      <c r="AK1481" s="214"/>
      <c r="AL1481" s="214"/>
      <c r="AM1481" s="214"/>
      <c r="AN1481" s="214"/>
      <c r="AO1481" s="214"/>
      <c r="AP1481" s="214"/>
      <c r="AQ1481" s="214"/>
      <c r="AR1481" s="214"/>
      <c r="AS1481" s="214"/>
      <c r="AT1481" s="214"/>
      <c r="AU1481" s="214"/>
      <c r="AV1481" s="214"/>
      <c r="AW1481" s="214"/>
      <c r="AX1481" s="214"/>
      <c r="AY1481" s="214"/>
      <c r="AZ1481" s="214"/>
      <c r="BA1481" s="214"/>
      <c r="BB1481" s="214"/>
      <c r="BC1481" s="214"/>
      <c r="BD1481" s="214"/>
      <c r="BE1481" s="214"/>
      <c r="BF1481" s="214"/>
      <c r="BG1481" s="214"/>
      <c r="BH1481" s="214"/>
    </row>
    <row r="1482" spans="1:60" outlineLevel="3" x14ac:dyDescent="0.2">
      <c r="A1482" s="221"/>
      <c r="B1482" s="222"/>
      <c r="C1482" s="266" t="s">
        <v>672</v>
      </c>
      <c r="D1482" s="262"/>
      <c r="E1482" s="263">
        <v>1</v>
      </c>
      <c r="F1482" s="224"/>
      <c r="G1482" s="224"/>
      <c r="H1482" s="224"/>
      <c r="I1482" s="224"/>
      <c r="J1482" s="224"/>
      <c r="K1482" s="224"/>
      <c r="L1482" s="224"/>
      <c r="M1482" s="224"/>
      <c r="N1482" s="223"/>
      <c r="O1482" s="223"/>
      <c r="P1482" s="223"/>
      <c r="Q1482" s="223"/>
      <c r="R1482" s="224"/>
      <c r="S1482" s="224"/>
      <c r="T1482" s="224"/>
      <c r="U1482" s="224"/>
      <c r="V1482" s="224"/>
      <c r="W1482" s="224"/>
      <c r="X1482" s="224"/>
      <c r="Y1482" s="224"/>
      <c r="Z1482" s="214"/>
      <c r="AA1482" s="214"/>
      <c r="AB1482" s="214"/>
      <c r="AC1482" s="214"/>
      <c r="AD1482" s="214"/>
      <c r="AE1482" s="214"/>
      <c r="AF1482" s="214"/>
      <c r="AG1482" s="214" t="s">
        <v>268</v>
      </c>
      <c r="AH1482" s="214">
        <v>0</v>
      </c>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14"/>
      <c r="BB1482" s="214"/>
      <c r="BC1482" s="214"/>
      <c r="BD1482" s="214"/>
      <c r="BE1482" s="214"/>
      <c r="BF1482" s="214"/>
      <c r="BG1482" s="214"/>
      <c r="BH1482" s="214"/>
    </row>
    <row r="1483" spans="1:60" ht="22.5" outlineLevel="1" x14ac:dyDescent="0.2">
      <c r="A1483" s="236">
        <v>218</v>
      </c>
      <c r="B1483" s="237" t="s">
        <v>1603</v>
      </c>
      <c r="C1483" s="254" t="s">
        <v>1604</v>
      </c>
      <c r="D1483" s="238" t="s">
        <v>354</v>
      </c>
      <c r="E1483" s="239">
        <v>1</v>
      </c>
      <c r="F1483" s="240"/>
      <c r="G1483" s="241">
        <f>ROUND(E1483*F1483,2)</f>
        <v>0</v>
      </c>
      <c r="H1483" s="240"/>
      <c r="I1483" s="241">
        <f>ROUND(E1483*H1483,2)</f>
        <v>0</v>
      </c>
      <c r="J1483" s="240"/>
      <c r="K1483" s="241">
        <f>ROUND(E1483*J1483,2)</f>
        <v>0</v>
      </c>
      <c r="L1483" s="241">
        <v>15</v>
      </c>
      <c r="M1483" s="241">
        <f>G1483*(1+L1483/100)</f>
        <v>0</v>
      </c>
      <c r="N1483" s="239">
        <v>0</v>
      </c>
      <c r="O1483" s="239">
        <f>ROUND(E1483*N1483,2)</f>
        <v>0</v>
      </c>
      <c r="P1483" s="239">
        <v>0</v>
      </c>
      <c r="Q1483" s="239">
        <f>ROUND(E1483*P1483,2)</f>
        <v>0</v>
      </c>
      <c r="R1483" s="241"/>
      <c r="S1483" s="241" t="s">
        <v>253</v>
      </c>
      <c r="T1483" s="242" t="s">
        <v>207</v>
      </c>
      <c r="U1483" s="224">
        <v>0</v>
      </c>
      <c r="V1483" s="224">
        <f>ROUND(E1483*U1483,2)</f>
        <v>0</v>
      </c>
      <c r="W1483" s="224"/>
      <c r="X1483" s="224" t="s">
        <v>263</v>
      </c>
      <c r="Y1483" s="224" t="s">
        <v>209</v>
      </c>
      <c r="Z1483" s="214"/>
      <c r="AA1483" s="214"/>
      <c r="AB1483" s="214"/>
      <c r="AC1483" s="214"/>
      <c r="AD1483" s="214"/>
      <c r="AE1483" s="214"/>
      <c r="AF1483" s="214"/>
      <c r="AG1483" s="214" t="s">
        <v>264</v>
      </c>
      <c r="AH1483" s="214"/>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2" x14ac:dyDescent="0.2">
      <c r="A1484" s="221"/>
      <c r="B1484" s="222"/>
      <c r="C1484" s="255" t="s">
        <v>1586</v>
      </c>
      <c r="D1484" s="243"/>
      <c r="E1484" s="243"/>
      <c r="F1484" s="243"/>
      <c r="G1484" s="243"/>
      <c r="H1484" s="224"/>
      <c r="I1484" s="224"/>
      <c r="J1484" s="224"/>
      <c r="K1484" s="224"/>
      <c r="L1484" s="224"/>
      <c r="M1484" s="224"/>
      <c r="N1484" s="223"/>
      <c r="O1484" s="223"/>
      <c r="P1484" s="223"/>
      <c r="Q1484" s="223"/>
      <c r="R1484" s="224"/>
      <c r="S1484" s="224"/>
      <c r="T1484" s="224"/>
      <c r="U1484" s="224"/>
      <c r="V1484" s="224"/>
      <c r="W1484" s="224"/>
      <c r="X1484" s="224"/>
      <c r="Y1484" s="224"/>
      <c r="Z1484" s="214"/>
      <c r="AA1484" s="214"/>
      <c r="AB1484" s="214"/>
      <c r="AC1484" s="214"/>
      <c r="AD1484" s="214"/>
      <c r="AE1484" s="214"/>
      <c r="AF1484" s="214"/>
      <c r="AG1484" s="214" t="s">
        <v>212</v>
      </c>
      <c r="AH1484" s="214"/>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14"/>
      <c r="BB1484" s="214"/>
      <c r="BC1484" s="214"/>
      <c r="BD1484" s="214"/>
      <c r="BE1484" s="214"/>
      <c r="BF1484" s="214"/>
      <c r="BG1484" s="214"/>
      <c r="BH1484" s="214"/>
    </row>
    <row r="1485" spans="1:60" outlineLevel="3" x14ac:dyDescent="0.2">
      <c r="A1485" s="221"/>
      <c r="B1485" s="222"/>
      <c r="C1485" s="257" t="s">
        <v>1587</v>
      </c>
      <c r="D1485" s="252"/>
      <c r="E1485" s="252"/>
      <c r="F1485" s="252"/>
      <c r="G1485" s="252"/>
      <c r="H1485" s="224"/>
      <c r="I1485" s="224"/>
      <c r="J1485" s="224"/>
      <c r="K1485" s="224"/>
      <c r="L1485" s="224"/>
      <c r="M1485" s="224"/>
      <c r="N1485" s="223"/>
      <c r="O1485" s="223"/>
      <c r="P1485" s="223"/>
      <c r="Q1485" s="223"/>
      <c r="R1485" s="224"/>
      <c r="S1485" s="224"/>
      <c r="T1485" s="224"/>
      <c r="U1485" s="224"/>
      <c r="V1485" s="224"/>
      <c r="W1485" s="224"/>
      <c r="X1485" s="224"/>
      <c r="Y1485" s="224"/>
      <c r="Z1485" s="214"/>
      <c r="AA1485" s="214"/>
      <c r="AB1485" s="214"/>
      <c r="AC1485" s="214"/>
      <c r="AD1485" s="214"/>
      <c r="AE1485" s="214"/>
      <c r="AF1485" s="214"/>
      <c r="AG1485" s="214" t="s">
        <v>212</v>
      </c>
      <c r="AH1485" s="214"/>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outlineLevel="3" x14ac:dyDescent="0.2">
      <c r="A1486" s="221"/>
      <c r="B1486" s="222"/>
      <c r="C1486" s="257" t="s">
        <v>1550</v>
      </c>
      <c r="D1486" s="252"/>
      <c r="E1486" s="252"/>
      <c r="F1486" s="252"/>
      <c r="G1486" s="252"/>
      <c r="H1486" s="224"/>
      <c r="I1486" s="224"/>
      <c r="J1486" s="224"/>
      <c r="K1486" s="224"/>
      <c r="L1486" s="224"/>
      <c r="M1486" s="224"/>
      <c r="N1486" s="223"/>
      <c r="O1486" s="223"/>
      <c r="P1486" s="223"/>
      <c r="Q1486" s="223"/>
      <c r="R1486" s="224"/>
      <c r="S1486" s="224"/>
      <c r="T1486" s="224"/>
      <c r="U1486" s="224"/>
      <c r="V1486" s="224"/>
      <c r="W1486" s="224"/>
      <c r="X1486" s="224"/>
      <c r="Y1486" s="224"/>
      <c r="Z1486" s="214"/>
      <c r="AA1486" s="214"/>
      <c r="AB1486" s="214"/>
      <c r="AC1486" s="214"/>
      <c r="AD1486" s="214"/>
      <c r="AE1486" s="214"/>
      <c r="AF1486" s="214"/>
      <c r="AG1486" s="214" t="s">
        <v>212</v>
      </c>
      <c r="AH1486" s="214"/>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outlineLevel="3" x14ac:dyDescent="0.2">
      <c r="A1487" s="221"/>
      <c r="B1487" s="222"/>
      <c r="C1487" s="257" t="s">
        <v>1551</v>
      </c>
      <c r="D1487" s="252"/>
      <c r="E1487" s="252"/>
      <c r="F1487" s="252"/>
      <c r="G1487" s="252"/>
      <c r="H1487" s="224"/>
      <c r="I1487" s="224"/>
      <c r="J1487" s="224"/>
      <c r="K1487" s="224"/>
      <c r="L1487" s="224"/>
      <c r="M1487" s="224"/>
      <c r="N1487" s="223"/>
      <c r="O1487" s="223"/>
      <c r="P1487" s="223"/>
      <c r="Q1487" s="223"/>
      <c r="R1487" s="224"/>
      <c r="S1487" s="224"/>
      <c r="T1487" s="224"/>
      <c r="U1487" s="224"/>
      <c r="V1487" s="224"/>
      <c r="W1487" s="224"/>
      <c r="X1487" s="224"/>
      <c r="Y1487" s="224"/>
      <c r="Z1487" s="214"/>
      <c r="AA1487" s="214"/>
      <c r="AB1487" s="214"/>
      <c r="AC1487" s="214"/>
      <c r="AD1487" s="214"/>
      <c r="AE1487" s="214"/>
      <c r="AF1487" s="214"/>
      <c r="AG1487" s="214" t="s">
        <v>212</v>
      </c>
      <c r="AH1487" s="214"/>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14"/>
      <c r="BB1487" s="214"/>
      <c r="BC1487" s="214"/>
      <c r="BD1487" s="214"/>
      <c r="BE1487" s="214"/>
      <c r="BF1487" s="214"/>
      <c r="BG1487" s="214"/>
      <c r="BH1487" s="214"/>
    </row>
    <row r="1488" spans="1:60" outlineLevel="3" x14ac:dyDescent="0.2">
      <c r="A1488" s="221"/>
      <c r="B1488" s="222"/>
      <c r="C1488" s="257" t="s">
        <v>1588</v>
      </c>
      <c r="D1488" s="252"/>
      <c r="E1488" s="252"/>
      <c r="F1488" s="252"/>
      <c r="G1488" s="252"/>
      <c r="H1488" s="224"/>
      <c r="I1488" s="224"/>
      <c r="J1488" s="224"/>
      <c r="K1488" s="224"/>
      <c r="L1488" s="224"/>
      <c r="M1488" s="224"/>
      <c r="N1488" s="223"/>
      <c r="O1488" s="223"/>
      <c r="P1488" s="223"/>
      <c r="Q1488" s="223"/>
      <c r="R1488" s="224"/>
      <c r="S1488" s="224"/>
      <c r="T1488" s="224"/>
      <c r="U1488" s="224"/>
      <c r="V1488" s="224"/>
      <c r="W1488" s="224"/>
      <c r="X1488" s="224"/>
      <c r="Y1488" s="224"/>
      <c r="Z1488" s="214"/>
      <c r="AA1488" s="214"/>
      <c r="AB1488" s="214"/>
      <c r="AC1488" s="214"/>
      <c r="AD1488" s="214"/>
      <c r="AE1488" s="214"/>
      <c r="AF1488" s="214"/>
      <c r="AG1488" s="214" t="s">
        <v>212</v>
      </c>
      <c r="AH1488" s="214"/>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outlineLevel="3" x14ac:dyDescent="0.2">
      <c r="A1489" s="221"/>
      <c r="B1489" s="222"/>
      <c r="C1489" s="257" t="s">
        <v>1314</v>
      </c>
      <c r="D1489" s="252"/>
      <c r="E1489" s="252"/>
      <c r="F1489" s="252"/>
      <c r="G1489" s="252"/>
      <c r="H1489" s="224"/>
      <c r="I1489" s="224"/>
      <c r="J1489" s="224"/>
      <c r="K1489" s="224"/>
      <c r="L1489" s="224"/>
      <c r="M1489" s="224"/>
      <c r="N1489" s="223"/>
      <c r="O1489" s="223"/>
      <c r="P1489" s="223"/>
      <c r="Q1489" s="223"/>
      <c r="R1489" s="224"/>
      <c r="S1489" s="224"/>
      <c r="T1489" s="224"/>
      <c r="U1489" s="224"/>
      <c r="V1489" s="224"/>
      <c r="W1489" s="224"/>
      <c r="X1489" s="224"/>
      <c r="Y1489" s="224"/>
      <c r="Z1489" s="214"/>
      <c r="AA1489" s="214"/>
      <c r="AB1489" s="214"/>
      <c r="AC1489" s="214"/>
      <c r="AD1489" s="214"/>
      <c r="AE1489" s="214"/>
      <c r="AF1489" s="214"/>
      <c r="AG1489" s="214" t="s">
        <v>212</v>
      </c>
      <c r="AH1489" s="214"/>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2" x14ac:dyDescent="0.2">
      <c r="A1490" s="221"/>
      <c r="B1490" s="222"/>
      <c r="C1490" s="266" t="s">
        <v>1589</v>
      </c>
      <c r="D1490" s="262"/>
      <c r="E1490" s="263"/>
      <c r="F1490" s="224"/>
      <c r="G1490" s="224"/>
      <c r="H1490" s="224"/>
      <c r="I1490" s="224"/>
      <c r="J1490" s="224"/>
      <c r="K1490" s="224"/>
      <c r="L1490" s="224"/>
      <c r="M1490" s="224"/>
      <c r="N1490" s="223"/>
      <c r="O1490" s="223"/>
      <c r="P1490" s="223"/>
      <c r="Q1490" s="223"/>
      <c r="R1490" s="224"/>
      <c r="S1490" s="224"/>
      <c r="T1490" s="224"/>
      <c r="U1490" s="224"/>
      <c r="V1490" s="224"/>
      <c r="W1490" s="224"/>
      <c r="X1490" s="224"/>
      <c r="Y1490" s="224"/>
      <c r="Z1490" s="214"/>
      <c r="AA1490" s="214"/>
      <c r="AB1490" s="214"/>
      <c r="AC1490" s="214"/>
      <c r="AD1490" s="214"/>
      <c r="AE1490" s="214"/>
      <c r="AF1490" s="214"/>
      <c r="AG1490" s="214" t="s">
        <v>268</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outlineLevel="3" x14ac:dyDescent="0.2">
      <c r="A1491" s="221"/>
      <c r="B1491" s="222"/>
      <c r="C1491" s="266" t="s">
        <v>672</v>
      </c>
      <c r="D1491" s="262"/>
      <c r="E1491" s="263">
        <v>1</v>
      </c>
      <c r="F1491" s="224"/>
      <c r="G1491" s="224"/>
      <c r="H1491" s="224"/>
      <c r="I1491" s="224"/>
      <c r="J1491" s="224"/>
      <c r="K1491" s="224"/>
      <c r="L1491" s="224"/>
      <c r="M1491" s="224"/>
      <c r="N1491" s="223"/>
      <c r="O1491" s="223"/>
      <c r="P1491" s="223"/>
      <c r="Q1491" s="223"/>
      <c r="R1491" s="224"/>
      <c r="S1491" s="224"/>
      <c r="T1491" s="224"/>
      <c r="U1491" s="224"/>
      <c r="V1491" s="224"/>
      <c r="W1491" s="224"/>
      <c r="X1491" s="224"/>
      <c r="Y1491" s="224"/>
      <c r="Z1491" s="214"/>
      <c r="AA1491" s="214"/>
      <c r="AB1491" s="214"/>
      <c r="AC1491" s="214"/>
      <c r="AD1491" s="214"/>
      <c r="AE1491" s="214"/>
      <c r="AF1491" s="214"/>
      <c r="AG1491" s="214" t="s">
        <v>268</v>
      </c>
      <c r="AH1491" s="214">
        <v>0</v>
      </c>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ht="22.5" outlineLevel="1" x14ac:dyDescent="0.2">
      <c r="A1492" s="236">
        <v>219</v>
      </c>
      <c r="B1492" s="237" t="s">
        <v>1605</v>
      </c>
      <c r="C1492" s="254" t="s">
        <v>1606</v>
      </c>
      <c r="D1492" s="238" t="s">
        <v>354</v>
      </c>
      <c r="E1492" s="239">
        <v>1</v>
      </c>
      <c r="F1492" s="240"/>
      <c r="G1492" s="241">
        <f>ROUND(E1492*F1492,2)</f>
        <v>0</v>
      </c>
      <c r="H1492" s="240"/>
      <c r="I1492" s="241">
        <f>ROUND(E1492*H1492,2)</f>
        <v>0</v>
      </c>
      <c r="J1492" s="240"/>
      <c r="K1492" s="241">
        <f>ROUND(E1492*J1492,2)</f>
        <v>0</v>
      </c>
      <c r="L1492" s="241">
        <v>15</v>
      </c>
      <c r="M1492" s="241">
        <f>G1492*(1+L1492/100)</f>
        <v>0</v>
      </c>
      <c r="N1492" s="239">
        <v>0</v>
      </c>
      <c r="O1492" s="239">
        <f>ROUND(E1492*N1492,2)</f>
        <v>0</v>
      </c>
      <c r="P1492" s="239">
        <v>0</v>
      </c>
      <c r="Q1492" s="239">
        <f>ROUND(E1492*P1492,2)</f>
        <v>0</v>
      </c>
      <c r="R1492" s="241"/>
      <c r="S1492" s="241" t="s">
        <v>253</v>
      </c>
      <c r="T1492" s="242" t="s">
        <v>207</v>
      </c>
      <c r="U1492" s="224">
        <v>0</v>
      </c>
      <c r="V1492" s="224">
        <f>ROUND(E1492*U1492,2)</f>
        <v>0</v>
      </c>
      <c r="W1492" s="224"/>
      <c r="X1492" s="224" t="s">
        <v>263</v>
      </c>
      <c r="Y1492" s="224" t="s">
        <v>209</v>
      </c>
      <c r="Z1492" s="214"/>
      <c r="AA1492" s="214"/>
      <c r="AB1492" s="214"/>
      <c r="AC1492" s="214"/>
      <c r="AD1492" s="214"/>
      <c r="AE1492" s="214"/>
      <c r="AF1492" s="214"/>
      <c r="AG1492" s="214" t="s">
        <v>264</v>
      </c>
      <c r="AH1492" s="214"/>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outlineLevel="2" x14ac:dyDescent="0.2">
      <c r="A1493" s="221"/>
      <c r="B1493" s="222"/>
      <c r="C1493" s="255" t="s">
        <v>1586</v>
      </c>
      <c r="D1493" s="243"/>
      <c r="E1493" s="243"/>
      <c r="F1493" s="243"/>
      <c r="G1493" s="243"/>
      <c r="H1493" s="224"/>
      <c r="I1493" s="224"/>
      <c r="J1493" s="224"/>
      <c r="K1493" s="224"/>
      <c r="L1493" s="224"/>
      <c r="M1493" s="224"/>
      <c r="N1493" s="223"/>
      <c r="O1493" s="223"/>
      <c r="P1493" s="223"/>
      <c r="Q1493" s="223"/>
      <c r="R1493" s="224"/>
      <c r="S1493" s="224"/>
      <c r="T1493" s="224"/>
      <c r="U1493" s="224"/>
      <c r="V1493" s="224"/>
      <c r="W1493" s="224"/>
      <c r="X1493" s="224"/>
      <c r="Y1493" s="224"/>
      <c r="Z1493" s="214"/>
      <c r="AA1493" s="214"/>
      <c r="AB1493" s="214"/>
      <c r="AC1493" s="214"/>
      <c r="AD1493" s="214"/>
      <c r="AE1493" s="214"/>
      <c r="AF1493" s="214"/>
      <c r="AG1493" s="214" t="s">
        <v>212</v>
      </c>
      <c r="AH1493" s="214"/>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14"/>
      <c r="BB1493" s="214"/>
      <c r="BC1493" s="214"/>
      <c r="BD1493" s="214"/>
      <c r="BE1493" s="214"/>
      <c r="BF1493" s="214"/>
      <c r="BG1493" s="214"/>
      <c r="BH1493" s="214"/>
    </row>
    <row r="1494" spans="1:60" outlineLevel="3" x14ac:dyDescent="0.2">
      <c r="A1494" s="221"/>
      <c r="B1494" s="222"/>
      <c r="C1494" s="257" t="s">
        <v>1587</v>
      </c>
      <c r="D1494" s="252"/>
      <c r="E1494" s="252"/>
      <c r="F1494" s="252"/>
      <c r="G1494" s="252"/>
      <c r="H1494" s="224"/>
      <c r="I1494" s="224"/>
      <c r="J1494" s="224"/>
      <c r="K1494" s="224"/>
      <c r="L1494" s="224"/>
      <c r="M1494" s="224"/>
      <c r="N1494" s="223"/>
      <c r="O1494" s="223"/>
      <c r="P1494" s="223"/>
      <c r="Q1494" s="223"/>
      <c r="R1494" s="224"/>
      <c r="S1494" s="224"/>
      <c r="T1494" s="224"/>
      <c r="U1494" s="224"/>
      <c r="V1494" s="224"/>
      <c r="W1494" s="224"/>
      <c r="X1494" s="224"/>
      <c r="Y1494" s="224"/>
      <c r="Z1494" s="214"/>
      <c r="AA1494" s="214"/>
      <c r="AB1494" s="214"/>
      <c r="AC1494" s="214"/>
      <c r="AD1494" s="214"/>
      <c r="AE1494" s="214"/>
      <c r="AF1494" s="214"/>
      <c r="AG1494" s="214" t="s">
        <v>212</v>
      </c>
      <c r="AH1494" s="214"/>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3" x14ac:dyDescent="0.2">
      <c r="A1495" s="221"/>
      <c r="B1495" s="222"/>
      <c r="C1495" s="257" t="s">
        <v>1550</v>
      </c>
      <c r="D1495" s="252"/>
      <c r="E1495" s="252"/>
      <c r="F1495" s="252"/>
      <c r="G1495" s="252"/>
      <c r="H1495" s="224"/>
      <c r="I1495" s="224"/>
      <c r="J1495" s="224"/>
      <c r="K1495" s="224"/>
      <c r="L1495" s="224"/>
      <c r="M1495" s="224"/>
      <c r="N1495" s="223"/>
      <c r="O1495" s="223"/>
      <c r="P1495" s="223"/>
      <c r="Q1495" s="223"/>
      <c r="R1495" s="224"/>
      <c r="S1495" s="224"/>
      <c r="T1495" s="224"/>
      <c r="U1495" s="224"/>
      <c r="V1495" s="224"/>
      <c r="W1495" s="224"/>
      <c r="X1495" s="224"/>
      <c r="Y1495" s="224"/>
      <c r="Z1495" s="214"/>
      <c r="AA1495" s="214"/>
      <c r="AB1495" s="214"/>
      <c r="AC1495" s="214"/>
      <c r="AD1495" s="214"/>
      <c r="AE1495" s="214"/>
      <c r="AF1495" s="214"/>
      <c r="AG1495" s="214" t="s">
        <v>212</v>
      </c>
      <c r="AH1495" s="214"/>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3" x14ac:dyDescent="0.2">
      <c r="A1496" s="221"/>
      <c r="B1496" s="222"/>
      <c r="C1496" s="257" t="s">
        <v>1551</v>
      </c>
      <c r="D1496" s="252"/>
      <c r="E1496" s="252"/>
      <c r="F1496" s="252"/>
      <c r="G1496" s="252"/>
      <c r="H1496" s="224"/>
      <c r="I1496" s="224"/>
      <c r="J1496" s="224"/>
      <c r="K1496" s="224"/>
      <c r="L1496" s="224"/>
      <c r="M1496" s="224"/>
      <c r="N1496" s="223"/>
      <c r="O1496" s="223"/>
      <c r="P1496" s="223"/>
      <c r="Q1496" s="223"/>
      <c r="R1496" s="224"/>
      <c r="S1496" s="224"/>
      <c r="T1496" s="224"/>
      <c r="U1496" s="224"/>
      <c r="V1496" s="224"/>
      <c r="W1496" s="224"/>
      <c r="X1496" s="224"/>
      <c r="Y1496" s="224"/>
      <c r="Z1496" s="214"/>
      <c r="AA1496" s="214"/>
      <c r="AB1496" s="214"/>
      <c r="AC1496" s="214"/>
      <c r="AD1496" s="214"/>
      <c r="AE1496" s="214"/>
      <c r="AF1496" s="214"/>
      <c r="AG1496" s="214" t="s">
        <v>212</v>
      </c>
      <c r="AH1496" s="214"/>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outlineLevel="3" x14ac:dyDescent="0.2">
      <c r="A1497" s="221"/>
      <c r="B1497" s="222"/>
      <c r="C1497" s="257" t="s">
        <v>1588</v>
      </c>
      <c r="D1497" s="252"/>
      <c r="E1497" s="252"/>
      <c r="F1497" s="252"/>
      <c r="G1497" s="252"/>
      <c r="H1497" s="224"/>
      <c r="I1497" s="224"/>
      <c r="J1497" s="224"/>
      <c r="K1497" s="224"/>
      <c r="L1497" s="224"/>
      <c r="M1497" s="224"/>
      <c r="N1497" s="223"/>
      <c r="O1497" s="223"/>
      <c r="P1497" s="223"/>
      <c r="Q1497" s="223"/>
      <c r="R1497" s="224"/>
      <c r="S1497" s="224"/>
      <c r="T1497" s="224"/>
      <c r="U1497" s="224"/>
      <c r="V1497" s="224"/>
      <c r="W1497" s="224"/>
      <c r="X1497" s="224"/>
      <c r="Y1497" s="224"/>
      <c r="Z1497" s="214"/>
      <c r="AA1497" s="214"/>
      <c r="AB1497" s="214"/>
      <c r="AC1497" s="214"/>
      <c r="AD1497" s="214"/>
      <c r="AE1497" s="214"/>
      <c r="AF1497" s="214"/>
      <c r="AG1497" s="214" t="s">
        <v>212</v>
      </c>
      <c r="AH1497" s="214"/>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3" x14ac:dyDescent="0.2">
      <c r="A1498" s="221"/>
      <c r="B1498" s="222"/>
      <c r="C1498" s="257" t="s">
        <v>1314</v>
      </c>
      <c r="D1498" s="252"/>
      <c r="E1498" s="252"/>
      <c r="F1498" s="252"/>
      <c r="G1498" s="252"/>
      <c r="H1498" s="224"/>
      <c r="I1498" s="224"/>
      <c r="J1498" s="224"/>
      <c r="K1498" s="224"/>
      <c r="L1498" s="224"/>
      <c r="M1498" s="224"/>
      <c r="N1498" s="223"/>
      <c r="O1498" s="223"/>
      <c r="P1498" s="223"/>
      <c r="Q1498" s="223"/>
      <c r="R1498" s="224"/>
      <c r="S1498" s="224"/>
      <c r="T1498" s="224"/>
      <c r="U1498" s="224"/>
      <c r="V1498" s="224"/>
      <c r="W1498" s="224"/>
      <c r="X1498" s="224"/>
      <c r="Y1498" s="224"/>
      <c r="Z1498" s="214"/>
      <c r="AA1498" s="214"/>
      <c r="AB1498" s="214"/>
      <c r="AC1498" s="214"/>
      <c r="AD1498" s="214"/>
      <c r="AE1498" s="214"/>
      <c r="AF1498" s="214"/>
      <c r="AG1498" s="214" t="s">
        <v>212</v>
      </c>
      <c r="AH1498" s="214"/>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outlineLevel="2" x14ac:dyDescent="0.2">
      <c r="A1499" s="221"/>
      <c r="B1499" s="222"/>
      <c r="C1499" s="266" t="s">
        <v>1589</v>
      </c>
      <c r="D1499" s="262"/>
      <c r="E1499" s="263"/>
      <c r="F1499" s="224"/>
      <c r="G1499" s="224"/>
      <c r="H1499" s="224"/>
      <c r="I1499" s="224"/>
      <c r="J1499" s="224"/>
      <c r="K1499" s="224"/>
      <c r="L1499" s="224"/>
      <c r="M1499" s="224"/>
      <c r="N1499" s="223"/>
      <c r="O1499" s="223"/>
      <c r="P1499" s="223"/>
      <c r="Q1499" s="223"/>
      <c r="R1499" s="224"/>
      <c r="S1499" s="224"/>
      <c r="T1499" s="224"/>
      <c r="U1499" s="224"/>
      <c r="V1499" s="224"/>
      <c r="W1499" s="224"/>
      <c r="X1499" s="224"/>
      <c r="Y1499" s="224"/>
      <c r="Z1499" s="214"/>
      <c r="AA1499" s="214"/>
      <c r="AB1499" s="214"/>
      <c r="AC1499" s="214"/>
      <c r="AD1499" s="214"/>
      <c r="AE1499" s="214"/>
      <c r="AF1499" s="214"/>
      <c r="AG1499" s="214" t="s">
        <v>268</v>
      </c>
      <c r="AH1499" s="214">
        <v>0</v>
      </c>
      <c r="AI1499" s="214"/>
      <c r="AJ1499" s="214"/>
      <c r="AK1499" s="214"/>
      <c r="AL1499" s="214"/>
      <c r="AM1499" s="214"/>
      <c r="AN1499" s="214"/>
      <c r="AO1499" s="214"/>
      <c r="AP1499" s="214"/>
      <c r="AQ1499" s="214"/>
      <c r="AR1499" s="214"/>
      <c r="AS1499" s="214"/>
      <c r="AT1499" s="214"/>
      <c r="AU1499" s="214"/>
      <c r="AV1499" s="214"/>
      <c r="AW1499" s="214"/>
      <c r="AX1499" s="214"/>
      <c r="AY1499" s="214"/>
      <c r="AZ1499" s="214"/>
      <c r="BA1499" s="214"/>
      <c r="BB1499" s="214"/>
      <c r="BC1499" s="214"/>
      <c r="BD1499" s="214"/>
      <c r="BE1499" s="214"/>
      <c r="BF1499" s="214"/>
      <c r="BG1499" s="214"/>
      <c r="BH1499" s="214"/>
    </row>
    <row r="1500" spans="1:60" outlineLevel="3" x14ac:dyDescent="0.2">
      <c r="A1500" s="221"/>
      <c r="B1500" s="222"/>
      <c r="C1500" s="266" t="s">
        <v>672</v>
      </c>
      <c r="D1500" s="262"/>
      <c r="E1500" s="263">
        <v>1</v>
      </c>
      <c r="F1500" s="224"/>
      <c r="G1500" s="224"/>
      <c r="H1500" s="224"/>
      <c r="I1500" s="224"/>
      <c r="J1500" s="224"/>
      <c r="K1500" s="224"/>
      <c r="L1500" s="224"/>
      <c r="M1500" s="224"/>
      <c r="N1500" s="223"/>
      <c r="O1500" s="223"/>
      <c r="P1500" s="223"/>
      <c r="Q1500" s="223"/>
      <c r="R1500" s="224"/>
      <c r="S1500" s="224"/>
      <c r="T1500" s="224"/>
      <c r="U1500" s="224"/>
      <c r="V1500" s="224"/>
      <c r="W1500" s="224"/>
      <c r="X1500" s="224"/>
      <c r="Y1500" s="224"/>
      <c r="Z1500" s="214"/>
      <c r="AA1500" s="214"/>
      <c r="AB1500" s="214"/>
      <c r="AC1500" s="214"/>
      <c r="AD1500" s="214"/>
      <c r="AE1500" s="214"/>
      <c r="AF1500" s="214"/>
      <c r="AG1500" s="214" t="s">
        <v>268</v>
      </c>
      <c r="AH1500" s="214">
        <v>0</v>
      </c>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ht="22.5" outlineLevel="1" x14ac:dyDescent="0.2">
      <c r="A1501" s="236">
        <v>220</v>
      </c>
      <c r="B1501" s="237" t="s">
        <v>1607</v>
      </c>
      <c r="C1501" s="254" t="s">
        <v>1608</v>
      </c>
      <c r="D1501" s="238" t="s">
        <v>354</v>
      </c>
      <c r="E1501" s="239">
        <v>1</v>
      </c>
      <c r="F1501" s="240"/>
      <c r="G1501" s="241">
        <f>ROUND(E1501*F1501,2)</f>
        <v>0</v>
      </c>
      <c r="H1501" s="240"/>
      <c r="I1501" s="241">
        <f>ROUND(E1501*H1501,2)</f>
        <v>0</v>
      </c>
      <c r="J1501" s="240"/>
      <c r="K1501" s="241">
        <f>ROUND(E1501*J1501,2)</f>
        <v>0</v>
      </c>
      <c r="L1501" s="241">
        <v>15</v>
      </c>
      <c r="M1501" s="241">
        <f>G1501*(1+L1501/100)</f>
        <v>0</v>
      </c>
      <c r="N1501" s="239">
        <v>0</v>
      </c>
      <c r="O1501" s="239">
        <f>ROUND(E1501*N1501,2)</f>
        <v>0</v>
      </c>
      <c r="P1501" s="239">
        <v>0</v>
      </c>
      <c r="Q1501" s="239">
        <f>ROUND(E1501*P1501,2)</f>
        <v>0</v>
      </c>
      <c r="R1501" s="241"/>
      <c r="S1501" s="241" t="s">
        <v>253</v>
      </c>
      <c r="T1501" s="242" t="s">
        <v>207</v>
      </c>
      <c r="U1501" s="224">
        <v>0</v>
      </c>
      <c r="V1501" s="224">
        <f>ROUND(E1501*U1501,2)</f>
        <v>0</v>
      </c>
      <c r="W1501" s="224"/>
      <c r="X1501" s="224" t="s">
        <v>263</v>
      </c>
      <c r="Y1501" s="224" t="s">
        <v>209</v>
      </c>
      <c r="Z1501" s="214"/>
      <c r="AA1501" s="214"/>
      <c r="AB1501" s="214"/>
      <c r="AC1501" s="214"/>
      <c r="AD1501" s="214"/>
      <c r="AE1501" s="214"/>
      <c r="AF1501" s="214"/>
      <c r="AG1501" s="214" t="s">
        <v>264</v>
      </c>
      <c r="AH1501" s="214"/>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outlineLevel="2" x14ac:dyDescent="0.2">
      <c r="A1502" s="221"/>
      <c r="B1502" s="222"/>
      <c r="C1502" s="255" t="s">
        <v>1586</v>
      </c>
      <c r="D1502" s="243"/>
      <c r="E1502" s="243"/>
      <c r="F1502" s="243"/>
      <c r="G1502" s="243"/>
      <c r="H1502" s="224"/>
      <c r="I1502" s="224"/>
      <c r="J1502" s="224"/>
      <c r="K1502" s="224"/>
      <c r="L1502" s="224"/>
      <c r="M1502" s="224"/>
      <c r="N1502" s="223"/>
      <c r="O1502" s="223"/>
      <c r="P1502" s="223"/>
      <c r="Q1502" s="223"/>
      <c r="R1502" s="224"/>
      <c r="S1502" s="224"/>
      <c r="T1502" s="224"/>
      <c r="U1502" s="224"/>
      <c r="V1502" s="224"/>
      <c r="W1502" s="224"/>
      <c r="X1502" s="224"/>
      <c r="Y1502" s="224"/>
      <c r="Z1502" s="214"/>
      <c r="AA1502" s="214"/>
      <c r="AB1502" s="214"/>
      <c r="AC1502" s="214"/>
      <c r="AD1502" s="214"/>
      <c r="AE1502" s="214"/>
      <c r="AF1502" s="214"/>
      <c r="AG1502" s="214" t="s">
        <v>212</v>
      </c>
      <c r="AH1502" s="214"/>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3" x14ac:dyDescent="0.2">
      <c r="A1503" s="221"/>
      <c r="B1503" s="222"/>
      <c r="C1503" s="257" t="s">
        <v>1587</v>
      </c>
      <c r="D1503" s="252"/>
      <c r="E1503" s="252"/>
      <c r="F1503" s="252"/>
      <c r="G1503" s="252"/>
      <c r="H1503" s="224"/>
      <c r="I1503" s="224"/>
      <c r="J1503" s="224"/>
      <c r="K1503" s="224"/>
      <c r="L1503" s="224"/>
      <c r="M1503" s="224"/>
      <c r="N1503" s="223"/>
      <c r="O1503" s="223"/>
      <c r="P1503" s="223"/>
      <c r="Q1503" s="223"/>
      <c r="R1503" s="224"/>
      <c r="S1503" s="224"/>
      <c r="T1503" s="224"/>
      <c r="U1503" s="224"/>
      <c r="V1503" s="224"/>
      <c r="W1503" s="224"/>
      <c r="X1503" s="224"/>
      <c r="Y1503" s="224"/>
      <c r="Z1503" s="214"/>
      <c r="AA1503" s="214"/>
      <c r="AB1503" s="214"/>
      <c r="AC1503" s="214"/>
      <c r="AD1503" s="214"/>
      <c r="AE1503" s="214"/>
      <c r="AF1503" s="214"/>
      <c r="AG1503" s="214" t="s">
        <v>212</v>
      </c>
      <c r="AH1503" s="214"/>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3" x14ac:dyDescent="0.2">
      <c r="A1504" s="221"/>
      <c r="B1504" s="222"/>
      <c r="C1504" s="257" t="s">
        <v>1550</v>
      </c>
      <c r="D1504" s="252"/>
      <c r="E1504" s="252"/>
      <c r="F1504" s="252"/>
      <c r="G1504" s="252"/>
      <c r="H1504" s="224"/>
      <c r="I1504" s="224"/>
      <c r="J1504" s="224"/>
      <c r="K1504" s="224"/>
      <c r="L1504" s="224"/>
      <c r="M1504" s="224"/>
      <c r="N1504" s="223"/>
      <c r="O1504" s="223"/>
      <c r="P1504" s="223"/>
      <c r="Q1504" s="223"/>
      <c r="R1504" s="224"/>
      <c r="S1504" s="224"/>
      <c r="T1504" s="224"/>
      <c r="U1504" s="224"/>
      <c r="V1504" s="224"/>
      <c r="W1504" s="224"/>
      <c r="X1504" s="224"/>
      <c r="Y1504" s="224"/>
      <c r="Z1504" s="214"/>
      <c r="AA1504" s="214"/>
      <c r="AB1504" s="214"/>
      <c r="AC1504" s="214"/>
      <c r="AD1504" s="214"/>
      <c r="AE1504" s="214"/>
      <c r="AF1504" s="214"/>
      <c r="AG1504" s="214" t="s">
        <v>212</v>
      </c>
      <c r="AH1504" s="214"/>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3" x14ac:dyDescent="0.2">
      <c r="A1505" s="221"/>
      <c r="B1505" s="222"/>
      <c r="C1505" s="257" t="s">
        <v>1551</v>
      </c>
      <c r="D1505" s="252"/>
      <c r="E1505" s="252"/>
      <c r="F1505" s="252"/>
      <c r="G1505" s="252"/>
      <c r="H1505" s="224"/>
      <c r="I1505" s="224"/>
      <c r="J1505" s="224"/>
      <c r="K1505" s="224"/>
      <c r="L1505" s="224"/>
      <c r="M1505" s="224"/>
      <c r="N1505" s="223"/>
      <c r="O1505" s="223"/>
      <c r="P1505" s="223"/>
      <c r="Q1505" s="223"/>
      <c r="R1505" s="224"/>
      <c r="S1505" s="224"/>
      <c r="T1505" s="224"/>
      <c r="U1505" s="224"/>
      <c r="V1505" s="224"/>
      <c r="W1505" s="224"/>
      <c r="X1505" s="224"/>
      <c r="Y1505" s="224"/>
      <c r="Z1505" s="214"/>
      <c r="AA1505" s="214"/>
      <c r="AB1505" s="214"/>
      <c r="AC1505" s="214"/>
      <c r="AD1505" s="214"/>
      <c r="AE1505" s="214"/>
      <c r="AF1505" s="214"/>
      <c r="AG1505" s="214" t="s">
        <v>212</v>
      </c>
      <c r="AH1505" s="214"/>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3" x14ac:dyDescent="0.2">
      <c r="A1506" s="221"/>
      <c r="B1506" s="222"/>
      <c r="C1506" s="257" t="s">
        <v>1588</v>
      </c>
      <c r="D1506" s="252"/>
      <c r="E1506" s="252"/>
      <c r="F1506" s="252"/>
      <c r="G1506" s="252"/>
      <c r="H1506" s="224"/>
      <c r="I1506" s="224"/>
      <c r="J1506" s="224"/>
      <c r="K1506" s="224"/>
      <c r="L1506" s="224"/>
      <c r="M1506" s="224"/>
      <c r="N1506" s="223"/>
      <c r="O1506" s="223"/>
      <c r="P1506" s="223"/>
      <c r="Q1506" s="223"/>
      <c r="R1506" s="224"/>
      <c r="S1506" s="224"/>
      <c r="T1506" s="224"/>
      <c r="U1506" s="224"/>
      <c r="V1506" s="224"/>
      <c r="W1506" s="224"/>
      <c r="X1506" s="224"/>
      <c r="Y1506" s="224"/>
      <c r="Z1506" s="214"/>
      <c r="AA1506" s="214"/>
      <c r="AB1506" s="214"/>
      <c r="AC1506" s="214"/>
      <c r="AD1506" s="214"/>
      <c r="AE1506" s="214"/>
      <c r="AF1506" s="214"/>
      <c r="AG1506" s="214" t="s">
        <v>212</v>
      </c>
      <c r="AH1506" s="214"/>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3" x14ac:dyDescent="0.2">
      <c r="A1507" s="221"/>
      <c r="B1507" s="222"/>
      <c r="C1507" s="257" t="s">
        <v>1314</v>
      </c>
      <c r="D1507" s="252"/>
      <c r="E1507" s="252"/>
      <c r="F1507" s="252"/>
      <c r="G1507" s="252"/>
      <c r="H1507" s="224"/>
      <c r="I1507" s="224"/>
      <c r="J1507" s="224"/>
      <c r="K1507" s="224"/>
      <c r="L1507" s="224"/>
      <c r="M1507" s="224"/>
      <c r="N1507" s="223"/>
      <c r="O1507" s="223"/>
      <c r="P1507" s="223"/>
      <c r="Q1507" s="223"/>
      <c r="R1507" s="224"/>
      <c r="S1507" s="224"/>
      <c r="T1507" s="224"/>
      <c r="U1507" s="224"/>
      <c r="V1507" s="224"/>
      <c r="W1507" s="224"/>
      <c r="X1507" s="224"/>
      <c r="Y1507" s="224"/>
      <c r="Z1507" s="214"/>
      <c r="AA1507" s="214"/>
      <c r="AB1507" s="214"/>
      <c r="AC1507" s="214"/>
      <c r="AD1507" s="214"/>
      <c r="AE1507" s="214"/>
      <c r="AF1507" s="214"/>
      <c r="AG1507" s="214" t="s">
        <v>212</v>
      </c>
      <c r="AH1507" s="214"/>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2" x14ac:dyDescent="0.2">
      <c r="A1508" s="221"/>
      <c r="B1508" s="222"/>
      <c r="C1508" s="266" t="s">
        <v>1589</v>
      </c>
      <c r="D1508" s="262"/>
      <c r="E1508" s="263"/>
      <c r="F1508" s="224"/>
      <c r="G1508" s="224"/>
      <c r="H1508" s="224"/>
      <c r="I1508" s="224"/>
      <c r="J1508" s="224"/>
      <c r="K1508" s="224"/>
      <c r="L1508" s="224"/>
      <c r="M1508" s="224"/>
      <c r="N1508" s="223"/>
      <c r="O1508" s="223"/>
      <c r="P1508" s="223"/>
      <c r="Q1508" s="223"/>
      <c r="R1508" s="224"/>
      <c r="S1508" s="224"/>
      <c r="T1508" s="224"/>
      <c r="U1508" s="224"/>
      <c r="V1508" s="224"/>
      <c r="W1508" s="224"/>
      <c r="X1508" s="224"/>
      <c r="Y1508" s="224"/>
      <c r="Z1508" s="214"/>
      <c r="AA1508" s="214"/>
      <c r="AB1508" s="214"/>
      <c r="AC1508" s="214"/>
      <c r="AD1508" s="214"/>
      <c r="AE1508" s="214"/>
      <c r="AF1508" s="214"/>
      <c r="AG1508" s="214" t="s">
        <v>268</v>
      </c>
      <c r="AH1508" s="214">
        <v>0</v>
      </c>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3" x14ac:dyDescent="0.2">
      <c r="A1509" s="221"/>
      <c r="B1509" s="222"/>
      <c r="C1509" s="266" t="s">
        <v>672</v>
      </c>
      <c r="D1509" s="262"/>
      <c r="E1509" s="263">
        <v>1</v>
      </c>
      <c r="F1509" s="224"/>
      <c r="G1509" s="224"/>
      <c r="H1509" s="224"/>
      <c r="I1509" s="224"/>
      <c r="J1509" s="224"/>
      <c r="K1509" s="224"/>
      <c r="L1509" s="224"/>
      <c r="M1509" s="224"/>
      <c r="N1509" s="223"/>
      <c r="O1509" s="223"/>
      <c r="P1509" s="223"/>
      <c r="Q1509" s="223"/>
      <c r="R1509" s="224"/>
      <c r="S1509" s="224"/>
      <c r="T1509" s="224"/>
      <c r="U1509" s="224"/>
      <c r="V1509" s="224"/>
      <c r="W1509" s="224"/>
      <c r="X1509" s="224"/>
      <c r="Y1509" s="224"/>
      <c r="Z1509" s="214"/>
      <c r="AA1509" s="214"/>
      <c r="AB1509" s="214"/>
      <c r="AC1509" s="214"/>
      <c r="AD1509" s="214"/>
      <c r="AE1509" s="214"/>
      <c r="AF1509" s="214"/>
      <c r="AG1509" s="214" t="s">
        <v>268</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1" x14ac:dyDescent="0.2">
      <c r="A1510" s="236">
        <v>221</v>
      </c>
      <c r="B1510" s="237" t="s">
        <v>1609</v>
      </c>
      <c r="C1510" s="254" t="s">
        <v>1610</v>
      </c>
      <c r="D1510" s="238" t="s">
        <v>290</v>
      </c>
      <c r="E1510" s="239">
        <v>9.43</v>
      </c>
      <c r="F1510" s="240"/>
      <c r="G1510" s="241">
        <f>ROUND(E1510*F1510,2)</f>
        <v>0</v>
      </c>
      <c r="H1510" s="240"/>
      <c r="I1510" s="241">
        <f>ROUND(E1510*H1510,2)</f>
        <v>0</v>
      </c>
      <c r="J1510" s="240"/>
      <c r="K1510" s="241">
        <f>ROUND(E1510*J1510,2)</f>
        <v>0</v>
      </c>
      <c r="L1510" s="241">
        <v>15</v>
      </c>
      <c r="M1510" s="241">
        <f>G1510*(1+L1510/100)</f>
        <v>0</v>
      </c>
      <c r="N1510" s="239">
        <v>0</v>
      </c>
      <c r="O1510" s="239">
        <f>ROUND(E1510*N1510,2)</f>
        <v>0</v>
      </c>
      <c r="P1510" s="239">
        <v>0</v>
      </c>
      <c r="Q1510" s="239">
        <f>ROUND(E1510*P1510,2)</f>
        <v>0</v>
      </c>
      <c r="R1510" s="241"/>
      <c r="S1510" s="241" t="s">
        <v>253</v>
      </c>
      <c r="T1510" s="242" t="s">
        <v>207</v>
      </c>
      <c r="U1510" s="224">
        <v>0</v>
      </c>
      <c r="V1510" s="224">
        <f>ROUND(E1510*U1510,2)</f>
        <v>0</v>
      </c>
      <c r="W1510" s="224"/>
      <c r="X1510" s="224" t="s">
        <v>263</v>
      </c>
      <c r="Y1510" s="224" t="s">
        <v>209</v>
      </c>
      <c r="Z1510" s="214"/>
      <c r="AA1510" s="214"/>
      <c r="AB1510" s="214"/>
      <c r="AC1510" s="214"/>
      <c r="AD1510" s="214"/>
      <c r="AE1510" s="214"/>
      <c r="AF1510" s="214"/>
      <c r="AG1510" s="214" t="s">
        <v>264</v>
      </c>
      <c r="AH1510" s="214"/>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outlineLevel="2" x14ac:dyDescent="0.2">
      <c r="A1511" s="221"/>
      <c r="B1511" s="222"/>
      <c r="C1511" s="255" t="s">
        <v>1611</v>
      </c>
      <c r="D1511" s="243"/>
      <c r="E1511" s="243"/>
      <c r="F1511" s="243"/>
      <c r="G1511" s="243"/>
      <c r="H1511" s="224"/>
      <c r="I1511" s="224"/>
      <c r="J1511" s="224"/>
      <c r="K1511" s="224"/>
      <c r="L1511" s="224"/>
      <c r="M1511" s="224"/>
      <c r="N1511" s="223"/>
      <c r="O1511" s="223"/>
      <c r="P1511" s="223"/>
      <c r="Q1511" s="223"/>
      <c r="R1511" s="224"/>
      <c r="S1511" s="224"/>
      <c r="T1511" s="224"/>
      <c r="U1511" s="224"/>
      <c r="V1511" s="224"/>
      <c r="W1511" s="224"/>
      <c r="X1511" s="224"/>
      <c r="Y1511" s="224"/>
      <c r="Z1511" s="214"/>
      <c r="AA1511" s="214"/>
      <c r="AB1511" s="214"/>
      <c r="AC1511" s="214"/>
      <c r="AD1511" s="214"/>
      <c r="AE1511" s="214"/>
      <c r="AF1511" s="214"/>
      <c r="AG1511" s="214" t="s">
        <v>212</v>
      </c>
      <c r="AH1511" s="214"/>
      <c r="AI1511" s="214"/>
      <c r="AJ1511" s="214"/>
      <c r="AK1511" s="214"/>
      <c r="AL1511" s="214"/>
      <c r="AM1511" s="214"/>
      <c r="AN1511" s="214"/>
      <c r="AO1511" s="214"/>
      <c r="AP1511" s="214"/>
      <c r="AQ1511" s="214"/>
      <c r="AR1511" s="214"/>
      <c r="AS1511" s="214"/>
      <c r="AT1511" s="214"/>
      <c r="AU1511" s="214"/>
      <c r="AV1511" s="214"/>
      <c r="AW1511" s="214"/>
      <c r="AX1511" s="214"/>
      <c r="AY1511" s="214"/>
      <c r="AZ1511" s="214"/>
      <c r="BA1511" s="214"/>
      <c r="BB1511" s="214"/>
      <c r="BC1511" s="214"/>
      <c r="BD1511" s="214"/>
      <c r="BE1511" s="214"/>
      <c r="BF1511" s="214"/>
      <c r="BG1511" s="214"/>
      <c r="BH1511" s="214"/>
    </row>
    <row r="1512" spans="1:60" outlineLevel="3" x14ac:dyDescent="0.2">
      <c r="A1512" s="221"/>
      <c r="B1512" s="222"/>
      <c r="C1512" s="257" t="s">
        <v>1612</v>
      </c>
      <c r="D1512" s="252"/>
      <c r="E1512" s="252"/>
      <c r="F1512" s="252"/>
      <c r="G1512" s="252"/>
      <c r="H1512" s="224"/>
      <c r="I1512" s="224"/>
      <c r="J1512" s="224"/>
      <c r="K1512" s="224"/>
      <c r="L1512" s="224"/>
      <c r="M1512" s="224"/>
      <c r="N1512" s="223"/>
      <c r="O1512" s="223"/>
      <c r="P1512" s="223"/>
      <c r="Q1512" s="223"/>
      <c r="R1512" s="224"/>
      <c r="S1512" s="224"/>
      <c r="T1512" s="224"/>
      <c r="U1512" s="224"/>
      <c r="V1512" s="224"/>
      <c r="W1512" s="224"/>
      <c r="X1512" s="224"/>
      <c r="Y1512" s="224"/>
      <c r="Z1512" s="214"/>
      <c r="AA1512" s="214"/>
      <c r="AB1512" s="214"/>
      <c r="AC1512" s="214"/>
      <c r="AD1512" s="214"/>
      <c r="AE1512" s="214"/>
      <c r="AF1512" s="214"/>
      <c r="AG1512" s="214" t="s">
        <v>212</v>
      </c>
      <c r="AH1512" s="214"/>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ht="22.5" outlineLevel="3" x14ac:dyDescent="0.2">
      <c r="A1513" s="221"/>
      <c r="B1513" s="222"/>
      <c r="C1513" s="257" t="s">
        <v>1613</v>
      </c>
      <c r="D1513" s="252"/>
      <c r="E1513" s="252"/>
      <c r="F1513" s="252"/>
      <c r="G1513" s="252"/>
      <c r="H1513" s="224"/>
      <c r="I1513" s="224"/>
      <c r="J1513" s="224"/>
      <c r="K1513" s="224"/>
      <c r="L1513" s="224"/>
      <c r="M1513" s="224"/>
      <c r="N1513" s="223"/>
      <c r="O1513" s="223"/>
      <c r="P1513" s="223"/>
      <c r="Q1513" s="223"/>
      <c r="R1513" s="224"/>
      <c r="S1513" s="224"/>
      <c r="T1513" s="224"/>
      <c r="U1513" s="224"/>
      <c r="V1513" s="224"/>
      <c r="W1513" s="224"/>
      <c r="X1513" s="224"/>
      <c r="Y1513" s="224"/>
      <c r="Z1513" s="214"/>
      <c r="AA1513" s="214"/>
      <c r="AB1513" s="214"/>
      <c r="AC1513" s="214"/>
      <c r="AD1513" s="214"/>
      <c r="AE1513" s="214"/>
      <c r="AF1513" s="214"/>
      <c r="AG1513" s="214" t="s">
        <v>212</v>
      </c>
      <c r="AH1513" s="214"/>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44" t="str">
        <f>C1513</f>
        <v>OSTĚNÍ BUDOU PEČLIVĚ ZAMĚŘENY A PODLE KAZETOVÉHO OBKLADU V KNIHKUPECTVÍ NA DRUHÉ STRANĚ BUDOVY SE ZHOTOVÍ KOPIE.</v>
      </c>
      <c r="BB1513" s="214"/>
      <c r="BC1513" s="214"/>
      <c r="BD1513" s="214"/>
      <c r="BE1513" s="214"/>
      <c r="BF1513" s="214"/>
      <c r="BG1513" s="214"/>
      <c r="BH1513" s="214"/>
    </row>
    <row r="1514" spans="1:60" ht="22.5" outlineLevel="3" x14ac:dyDescent="0.2">
      <c r="A1514" s="221"/>
      <c r="B1514" s="222"/>
      <c r="C1514" s="257" t="s">
        <v>1614</v>
      </c>
      <c r="D1514" s="252"/>
      <c r="E1514" s="252"/>
      <c r="F1514" s="252"/>
      <c r="G1514" s="252"/>
      <c r="H1514" s="224"/>
      <c r="I1514" s="224"/>
      <c r="J1514" s="224"/>
      <c r="K1514" s="224"/>
      <c r="L1514" s="224"/>
      <c r="M1514" s="224"/>
      <c r="N1514" s="223"/>
      <c r="O1514" s="223"/>
      <c r="P1514" s="223"/>
      <c r="Q1514" s="223"/>
      <c r="R1514" s="224"/>
      <c r="S1514" s="224"/>
      <c r="T1514" s="224"/>
      <c r="U1514" s="224"/>
      <c r="V1514" s="224"/>
      <c r="W1514" s="224"/>
      <c r="X1514" s="224"/>
      <c r="Y1514" s="224"/>
      <c r="Z1514" s="214"/>
      <c r="AA1514" s="214"/>
      <c r="AB1514" s="214"/>
      <c r="AC1514" s="214"/>
      <c r="AD1514" s="214"/>
      <c r="AE1514" s="214"/>
      <c r="AF1514" s="214"/>
      <c r="AG1514" s="214" t="s">
        <v>212</v>
      </c>
      <c r="AH1514" s="214"/>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44" t="str">
        <f>C1514</f>
        <v>KOPIE BUDOU MÍT ROZDÍLNÉ VÝŠKY A ŠÍŘKY PODLE UMÍSTĚNÍ, ALE VŠECHNY BUDOU MÍT SHODNÉ ŠÍŘKY KRAJNÍCH LEMŮ A VNITŘNÍHO DĚLENÍ, DÁLE PAK JEJICH TLOUŠŤKY, HLOUBKY A POČET KAZET A ZPŮSOB JEJICH USAZENÍ (PERO A DRÁŽKA).</v>
      </c>
      <c r="BB1514" s="214"/>
      <c r="BC1514" s="214"/>
      <c r="BD1514" s="214"/>
      <c r="BE1514" s="214"/>
      <c r="BF1514" s="214"/>
      <c r="BG1514" s="214"/>
      <c r="BH1514" s="214"/>
    </row>
    <row r="1515" spans="1:60" outlineLevel="3" x14ac:dyDescent="0.2">
      <c r="A1515" s="221"/>
      <c r="B1515" s="222"/>
      <c r="C1515" s="257" t="s">
        <v>1314</v>
      </c>
      <c r="D1515" s="252"/>
      <c r="E1515" s="252"/>
      <c r="F1515" s="252"/>
      <c r="G1515" s="252"/>
      <c r="H1515" s="224"/>
      <c r="I1515" s="224"/>
      <c r="J1515" s="224"/>
      <c r="K1515" s="224"/>
      <c r="L1515" s="224"/>
      <c r="M1515" s="224"/>
      <c r="N1515" s="223"/>
      <c r="O1515" s="223"/>
      <c r="P1515" s="223"/>
      <c r="Q1515" s="223"/>
      <c r="R1515" s="224"/>
      <c r="S1515" s="224"/>
      <c r="T1515" s="224"/>
      <c r="U1515" s="224"/>
      <c r="V1515" s="224"/>
      <c r="W1515" s="224"/>
      <c r="X1515" s="224"/>
      <c r="Y1515" s="224"/>
      <c r="Z1515" s="214"/>
      <c r="AA1515" s="214"/>
      <c r="AB1515" s="214"/>
      <c r="AC1515" s="214"/>
      <c r="AD1515" s="214"/>
      <c r="AE1515" s="214"/>
      <c r="AF1515" s="214"/>
      <c r="AG1515" s="214" t="s">
        <v>212</v>
      </c>
      <c r="AH1515" s="214"/>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outlineLevel="2" x14ac:dyDescent="0.2">
      <c r="A1516" s="221"/>
      <c r="B1516" s="222"/>
      <c r="C1516" s="266" t="s">
        <v>1615</v>
      </c>
      <c r="D1516" s="262"/>
      <c r="E1516" s="263"/>
      <c r="F1516" s="224"/>
      <c r="G1516" s="224"/>
      <c r="H1516" s="224"/>
      <c r="I1516" s="224"/>
      <c r="J1516" s="224"/>
      <c r="K1516" s="224"/>
      <c r="L1516" s="224"/>
      <c r="M1516" s="224"/>
      <c r="N1516" s="223"/>
      <c r="O1516" s="223"/>
      <c r="P1516" s="223"/>
      <c r="Q1516" s="223"/>
      <c r="R1516" s="224"/>
      <c r="S1516" s="224"/>
      <c r="T1516" s="224"/>
      <c r="U1516" s="224"/>
      <c r="V1516" s="224"/>
      <c r="W1516" s="224"/>
      <c r="X1516" s="224"/>
      <c r="Y1516" s="224"/>
      <c r="Z1516" s="214"/>
      <c r="AA1516" s="214"/>
      <c r="AB1516" s="214"/>
      <c r="AC1516" s="214"/>
      <c r="AD1516" s="214"/>
      <c r="AE1516" s="214"/>
      <c r="AF1516" s="214"/>
      <c r="AG1516" s="214" t="s">
        <v>268</v>
      </c>
      <c r="AH1516" s="214">
        <v>0</v>
      </c>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outlineLevel="3" x14ac:dyDescent="0.2">
      <c r="A1517" s="221"/>
      <c r="B1517" s="222"/>
      <c r="C1517" s="266" t="s">
        <v>1616</v>
      </c>
      <c r="D1517" s="262"/>
      <c r="E1517" s="263">
        <v>4.6500000000000004</v>
      </c>
      <c r="F1517" s="224"/>
      <c r="G1517" s="224"/>
      <c r="H1517" s="224"/>
      <c r="I1517" s="224"/>
      <c r="J1517" s="224"/>
      <c r="K1517" s="224"/>
      <c r="L1517" s="224"/>
      <c r="M1517" s="224"/>
      <c r="N1517" s="223"/>
      <c r="O1517" s="223"/>
      <c r="P1517" s="223"/>
      <c r="Q1517" s="223"/>
      <c r="R1517" s="224"/>
      <c r="S1517" s="224"/>
      <c r="T1517" s="224"/>
      <c r="U1517" s="224"/>
      <c r="V1517" s="224"/>
      <c r="W1517" s="224"/>
      <c r="X1517" s="224"/>
      <c r="Y1517" s="224"/>
      <c r="Z1517" s="214"/>
      <c r="AA1517" s="214"/>
      <c r="AB1517" s="214"/>
      <c r="AC1517" s="214"/>
      <c r="AD1517" s="214"/>
      <c r="AE1517" s="214"/>
      <c r="AF1517" s="214"/>
      <c r="AG1517" s="214" t="s">
        <v>268</v>
      </c>
      <c r="AH1517" s="214">
        <v>0</v>
      </c>
      <c r="AI1517" s="214"/>
      <c r="AJ1517" s="214"/>
      <c r="AK1517" s="214"/>
      <c r="AL1517" s="214"/>
      <c r="AM1517" s="214"/>
      <c r="AN1517" s="214"/>
      <c r="AO1517" s="214"/>
      <c r="AP1517" s="214"/>
      <c r="AQ1517" s="214"/>
      <c r="AR1517" s="214"/>
      <c r="AS1517" s="214"/>
      <c r="AT1517" s="214"/>
      <c r="AU1517" s="214"/>
      <c r="AV1517" s="214"/>
      <c r="AW1517" s="214"/>
      <c r="AX1517" s="214"/>
      <c r="AY1517" s="214"/>
      <c r="AZ1517" s="214"/>
      <c r="BA1517" s="214"/>
      <c r="BB1517" s="214"/>
      <c r="BC1517" s="214"/>
      <c r="BD1517" s="214"/>
      <c r="BE1517" s="214"/>
      <c r="BF1517" s="214"/>
      <c r="BG1517" s="214"/>
      <c r="BH1517" s="214"/>
    </row>
    <row r="1518" spans="1:60" outlineLevel="3" x14ac:dyDescent="0.2">
      <c r="A1518" s="221"/>
      <c r="B1518" s="222"/>
      <c r="C1518" s="266" t="s">
        <v>1617</v>
      </c>
      <c r="D1518" s="262"/>
      <c r="E1518" s="263">
        <v>4.78</v>
      </c>
      <c r="F1518" s="224"/>
      <c r="G1518" s="224"/>
      <c r="H1518" s="224"/>
      <c r="I1518" s="224"/>
      <c r="J1518" s="224"/>
      <c r="K1518" s="224"/>
      <c r="L1518" s="224"/>
      <c r="M1518" s="224"/>
      <c r="N1518" s="223"/>
      <c r="O1518" s="223"/>
      <c r="P1518" s="223"/>
      <c r="Q1518" s="223"/>
      <c r="R1518" s="224"/>
      <c r="S1518" s="224"/>
      <c r="T1518" s="224"/>
      <c r="U1518" s="224"/>
      <c r="V1518" s="224"/>
      <c r="W1518" s="224"/>
      <c r="X1518" s="224"/>
      <c r="Y1518" s="224"/>
      <c r="Z1518" s="214"/>
      <c r="AA1518" s="214"/>
      <c r="AB1518" s="214"/>
      <c r="AC1518" s="214"/>
      <c r="AD1518" s="214"/>
      <c r="AE1518" s="214"/>
      <c r="AF1518" s="214"/>
      <c r="AG1518" s="214" t="s">
        <v>268</v>
      </c>
      <c r="AH1518" s="214">
        <v>0</v>
      </c>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1" x14ac:dyDescent="0.2">
      <c r="A1519" s="236">
        <v>222</v>
      </c>
      <c r="B1519" s="237" t="s">
        <v>1618</v>
      </c>
      <c r="C1519" s="254" t="s">
        <v>1619</v>
      </c>
      <c r="D1519" s="238" t="s">
        <v>290</v>
      </c>
      <c r="E1519" s="239">
        <v>19.749600000000001</v>
      </c>
      <c r="F1519" s="240"/>
      <c r="G1519" s="241">
        <f>ROUND(E1519*F1519,2)</f>
        <v>0</v>
      </c>
      <c r="H1519" s="240"/>
      <c r="I1519" s="241">
        <f>ROUND(E1519*H1519,2)</f>
        <v>0</v>
      </c>
      <c r="J1519" s="240"/>
      <c r="K1519" s="241">
        <f>ROUND(E1519*J1519,2)</f>
        <v>0</v>
      </c>
      <c r="L1519" s="241">
        <v>15</v>
      </c>
      <c r="M1519" s="241">
        <f>G1519*(1+L1519/100)</f>
        <v>0</v>
      </c>
      <c r="N1519" s="239">
        <v>0</v>
      </c>
      <c r="O1519" s="239">
        <f>ROUND(E1519*N1519,2)</f>
        <v>0</v>
      </c>
      <c r="P1519" s="239">
        <v>0</v>
      </c>
      <c r="Q1519" s="239">
        <f>ROUND(E1519*P1519,2)</f>
        <v>0</v>
      </c>
      <c r="R1519" s="241"/>
      <c r="S1519" s="241" t="s">
        <v>253</v>
      </c>
      <c r="T1519" s="242" t="s">
        <v>207</v>
      </c>
      <c r="U1519" s="224">
        <v>0</v>
      </c>
      <c r="V1519" s="224">
        <f>ROUND(E1519*U1519,2)</f>
        <v>0</v>
      </c>
      <c r="W1519" s="224"/>
      <c r="X1519" s="224" t="s">
        <v>263</v>
      </c>
      <c r="Y1519" s="224" t="s">
        <v>209</v>
      </c>
      <c r="Z1519" s="214"/>
      <c r="AA1519" s="214"/>
      <c r="AB1519" s="214"/>
      <c r="AC1519" s="214"/>
      <c r="AD1519" s="214"/>
      <c r="AE1519" s="214"/>
      <c r="AF1519" s="214"/>
      <c r="AG1519" s="214" t="s">
        <v>264</v>
      </c>
      <c r="AH1519" s="214"/>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ht="22.5" outlineLevel="2" x14ac:dyDescent="0.2">
      <c r="A1520" s="221"/>
      <c r="B1520" s="222"/>
      <c r="C1520" s="255" t="s">
        <v>1620</v>
      </c>
      <c r="D1520" s="243"/>
      <c r="E1520" s="243"/>
      <c r="F1520" s="243"/>
      <c r="G1520" s="243"/>
      <c r="H1520" s="224"/>
      <c r="I1520" s="224"/>
      <c r="J1520" s="224"/>
      <c r="K1520" s="224"/>
      <c r="L1520" s="224"/>
      <c r="M1520" s="224"/>
      <c r="N1520" s="223"/>
      <c r="O1520" s="223"/>
      <c r="P1520" s="223"/>
      <c r="Q1520" s="223"/>
      <c r="R1520" s="224"/>
      <c r="S1520" s="224"/>
      <c r="T1520" s="224"/>
      <c r="U1520" s="224"/>
      <c r="V1520" s="224"/>
      <c r="W1520" s="224"/>
      <c r="X1520" s="224"/>
      <c r="Y1520" s="224"/>
      <c r="Z1520" s="214"/>
      <c r="AA1520" s="214"/>
      <c r="AB1520" s="214"/>
      <c r="AC1520" s="214"/>
      <c r="AD1520" s="214"/>
      <c r="AE1520" s="214"/>
      <c r="AF1520" s="214"/>
      <c r="AG1520" s="214" t="s">
        <v>212</v>
      </c>
      <c r="AH1520" s="214"/>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44" t="str">
        <f>C1520</f>
        <v>NOVÝ PRVEK, OBKLADY BUDOU ZHOTOVENY PODLE VZORU STÁVAJÍCÍCH ZÁRUBNÍ MEZI MÍSTNOSTMA 1.102.03 A 1.102.04 (NOVÝ STAV).</v>
      </c>
      <c r="BB1520" s="214"/>
      <c r="BC1520" s="214"/>
      <c r="BD1520" s="214"/>
      <c r="BE1520" s="214"/>
      <c r="BF1520" s="214"/>
      <c r="BG1520" s="214"/>
      <c r="BH1520" s="214"/>
    </row>
    <row r="1521" spans="1:60" outlineLevel="3" x14ac:dyDescent="0.2">
      <c r="A1521" s="221"/>
      <c r="B1521" s="222"/>
      <c r="C1521" s="257" t="s">
        <v>1612</v>
      </c>
      <c r="D1521" s="252"/>
      <c r="E1521" s="252"/>
      <c r="F1521" s="252"/>
      <c r="G1521" s="252"/>
      <c r="H1521" s="224"/>
      <c r="I1521" s="224"/>
      <c r="J1521" s="224"/>
      <c r="K1521" s="224"/>
      <c r="L1521" s="224"/>
      <c r="M1521" s="224"/>
      <c r="N1521" s="223"/>
      <c r="O1521" s="223"/>
      <c r="P1521" s="223"/>
      <c r="Q1521" s="223"/>
      <c r="R1521" s="224"/>
      <c r="S1521" s="224"/>
      <c r="T1521" s="224"/>
      <c r="U1521" s="224"/>
      <c r="V1521" s="224"/>
      <c r="W1521" s="224"/>
      <c r="X1521" s="224"/>
      <c r="Y1521" s="224"/>
      <c r="Z1521" s="214"/>
      <c r="AA1521" s="214"/>
      <c r="AB1521" s="214"/>
      <c r="AC1521" s="214"/>
      <c r="AD1521" s="214"/>
      <c r="AE1521" s="214"/>
      <c r="AF1521" s="214"/>
      <c r="AG1521" s="214" t="s">
        <v>212</v>
      </c>
      <c r="AH1521" s="214"/>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3" x14ac:dyDescent="0.2">
      <c r="A1522" s="221"/>
      <c r="B1522" s="222"/>
      <c r="C1522" s="257" t="s">
        <v>1621</v>
      </c>
      <c r="D1522" s="252"/>
      <c r="E1522" s="252"/>
      <c r="F1522" s="252"/>
      <c r="G1522" s="252"/>
      <c r="H1522" s="224"/>
      <c r="I1522" s="224"/>
      <c r="J1522" s="224"/>
      <c r="K1522" s="224"/>
      <c r="L1522" s="224"/>
      <c r="M1522" s="224"/>
      <c r="N1522" s="223"/>
      <c r="O1522" s="223"/>
      <c r="P1522" s="223"/>
      <c r="Q1522" s="223"/>
      <c r="R1522" s="224"/>
      <c r="S1522" s="224"/>
      <c r="T1522" s="224"/>
      <c r="U1522" s="224"/>
      <c r="V1522" s="224"/>
      <c r="W1522" s="224"/>
      <c r="X1522" s="224"/>
      <c r="Y1522" s="224"/>
      <c r="Z1522" s="214"/>
      <c r="AA1522" s="214"/>
      <c r="AB1522" s="214"/>
      <c r="AC1522" s="214"/>
      <c r="AD1522" s="214"/>
      <c r="AE1522" s="214"/>
      <c r="AF1522" s="214"/>
      <c r="AG1522" s="214" t="s">
        <v>212</v>
      </c>
      <c r="AH1522" s="214"/>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ht="22.5" outlineLevel="3" x14ac:dyDescent="0.2">
      <c r="A1523" s="221"/>
      <c r="B1523" s="222"/>
      <c r="C1523" s="257" t="s">
        <v>1614</v>
      </c>
      <c r="D1523" s="252"/>
      <c r="E1523" s="252"/>
      <c r="F1523" s="252"/>
      <c r="G1523" s="252"/>
      <c r="H1523" s="224"/>
      <c r="I1523" s="224"/>
      <c r="J1523" s="224"/>
      <c r="K1523" s="224"/>
      <c r="L1523" s="224"/>
      <c r="M1523" s="224"/>
      <c r="N1523" s="223"/>
      <c r="O1523" s="223"/>
      <c r="P1523" s="223"/>
      <c r="Q1523" s="223"/>
      <c r="R1523" s="224"/>
      <c r="S1523" s="224"/>
      <c r="T1523" s="224"/>
      <c r="U1523" s="224"/>
      <c r="V1523" s="224"/>
      <c r="W1523" s="224"/>
      <c r="X1523" s="224"/>
      <c r="Y1523" s="224"/>
      <c r="Z1523" s="214"/>
      <c r="AA1523" s="214"/>
      <c r="AB1523" s="214"/>
      <c r="AC1523" s="214"/>
      <c r="AD1523" s="214"/>
      <c r="AE1523" s="214"/>
      <c r="AF1523" s="214"/>
      <c r="AG1523" s="214" t="s">
        <v>212</v>
      </c>
      <c r="AH1523" s="214"/>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44" t="str">
        <f>C1523</f>
        <v>KOPIE BUDOU MÍT ROZDÍLNÉ VÝŠKY A ŠÍŘKY PODLE UMÍSTĚNÍ, ALE VŠECHNY BUDOU MÍT SHODNÉ ŠÍŘKY KRAJNÍCH LEMŮ A VNITŘNÍHO DĚLENÍ, DÁLE PAK JEJICH TLOUŠŤKY, HLOUBKY A POČET KAZET A ZPŮSOB JEJICH USAZENÍ (PERO A DRÁŽKA).</v>
      </c>
      <c r="BB1523" s="214"/>
      <c r="BC1523" s="214"/>
      <c r="BD1523" s="214"/>
      <c r="BE1523" s="214"/>
      <c r="BF1523" s="214"/>
      <c r="BG1523" s="214"/>
      <c r="BH1523" s="214"/>
    </row>
    <row r="1524" spans="1:60" outlineLevel="3" x14ac:dyDescent="0.2">
      <c r="A1524" s="221"/>
      <c r="B1524" s="222"/>
      <c r="C1524" s="257" t="s">
        <v>1314</v>
      </c>
      <c r="D1524" s="252"/>
      <c r="E1524" s="252"/>
      <c r="F1524" s="252"/>
      <c r="G1524" s="252"/>
      <c r="H1524" s="224"/>
      <c r="I1524" s="224"/>
      <c r="J1524" s="224"/>
      <c r="K1524" s="224"/>
      <c r="L1524" s="224"/>
      <c r="M1524" s="224"/>
      <c r="N1524" s="223"/>
      <c r="O1524" s="223"/>
      <c r="P1524" s="223"/>
      <c r="Q1524" s="223"/>
      <c r="R1524" s="224"/>
      <c r="S1524" s="224"/>
      <c r="T1524" s="224"/>
      <c r="U1524" s="224"/>
      <c r="V1524" s="224"/>
      <c r="W1524" s="224"/>
      <c r="X1524" s="224"/>
      <c r="Y1524" s="224"/>
      <c r="Z1524" s="214"/>
      <c r="AA1524" s="214"/>
      <c r="AB1524" s="214"/>
      <c r="AC1524" s="214"/>
      <c r="AD1524" s="214"/>
      <c r="AE1524" s="214"/>
      <c r="AF1524" s="214"/>
      <c r="AG1524" s="214" t="s">
        <v>212</v>
      </c>
      <c r="AH1524" s="214"/>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outlineLevel="2" x14ac:dyDescent="0.2">
      <c r="A1525" s="221"/>
      <c r="B1525" s="222"/>
      <c r="C1525" s="266" t="s">
        <v>1615</v>
      </c>
      <c r="D1525" s="262"/>
      <c r="E1525" s="263"/>
      <c r="F1525" s="224"/>
      <c r="G1525" s="224"/>
      <c r="H1525" s="224"/>
      <c r="I1525" s="224"/>
      <c r="J1525" s="224"/>
      <c r="K1525" s="224"/>
      <c r="L1525" s="224"/>
      <c r="M1525" s="224"/>
      <c r="N1525" s="223"/>
      <c r="O1525" s="223"/>
      <c r="P1525" s="223"/>
      <c r="Q1525" s="223"/>
      <c r="R1525" s="224"/>
      <c r="S1525" s="224"/>
      <c r="T1525" s="224"/>
      <c r="U1525" s="224"/>
      <c r="V1525" s="224"/>
      <c r="W1525" s="224"/>
      <c r="X1525" s="224"/>
      <c r="Y1525" s="224"/>
      <c r="Z1525" s="214"/>
      <c r="AA1525" s="214"/>
      <c r="AB1525" s="214"/>
      <c r="AC1525" s="214"/>
      <c r="AD1525" s="214"/>
      <c r="AE1525" s="214"/>
      <c r="AF1525" s="214"/>
      <c r="AG1525" s="214" t="s">
        <v>268</v>
      </c>
      <c r="AH1525" s="214">
        <v>0</v>
      </c>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outlineLevel="3" x14ac:dyDescent="0.2">
      <c r="A1526" s="221"/>
      <c r="B1526" s="222"/>
      <c r="C1526" s="266" t="s">
        <v>1622</v>
      </c>
      <c r="D1526" s="262"/>
      <c r="E1526" s="263">
        <v>1.51</v>
      </c>
      <c r="F1526" s="224"/>
      <c r="G1526" s="224"/>
      <c r="H1526" s="224"/>
      <c r="I1526" s="224"/>
      <c r="J1526" s="224"/>
      <c r="K1526" s="224"/>
      <c r="L1526" s="224"/>
      <c r="M1526" s="224"/>
      <c r="N1526" s="223"/>
      <c r="O1526" s="223"/>
      <c r="P1526" s="223"/>
      <c r="Q1526" s="223"/>
      <c r="R1526" s="224"/>
      <c r="S1526" s="224"/>
      <c r="T1526" s="224"/>
      <c r="U1526" s="224"/>
      <c r="V1526" s="224"/>
      <c r="W1526" s="224"/>
      <c r="X1526" s="224"/>
      <c r="Y1526" s="224"/>
      <c r="Z1526" s="214"/>
      <c r="AA1526" s="214"/>
      <c r="AB1526" s="214"/>
      <c r="AC1526" s="214"/>
      <c r="AD1526" s="214"/>
      <c r="AE1526" s="214"/>
      <c r="AF1526" s="214"/>
      <c r="AG1526" s="214" t="s">
        <v>268</v>
      </c>
      <c r="AH1526" s="214">
        <v>0</v>
      </c>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outlineLevel="3" x14ac:dyDescent="0.2">
      <c r="A1527" s="221"/>
      <c r="B1527" s="222"/>
      <c r="C1527" s="266" t="s">
        <v>1623</v>
      </c>
      <c r="D1527" s="262"/>
      <c r="E1527" s="263">
        <v>4.34</v>
      </c>
      <c r="F1527" s="224"/>
      <c r="G1527" s="224"/>
      <c r="H1527" s="224"/>
      <c r="I1527" s="224"/>
      <c r="J1527" s="224"/>
      <c r="K1527" s="224"/>
      <c r="L1527" s="224"/>
      <c r="M1527" s="224"/>
      <c r="N1527" s="223"/>
      <c r="O1527" s="223"/>
      <c r="P1527" s="223"/>
      <c r="Q1527" s="223"/>
      <c r="R1527" s="224"/>
      <c r="S1527" s="224"/>
      <c r="T1527" s="224"/>
      <c r="U1527" s="224"/>
      <c r="V1527" s="224"/>
      <c r="W1527" s="224"/>
      <c r="X1527" s="224"/>
      <c r="Y1527" s="224"/>
      <c r="Z1527" s="214"/>
      <c r="AA1527" s="214"/>
      <c r="AB1527" s="214"/>
      <c r="AC1527" s="214"/>
      <c r="AD1527" s="214"/>
      <c r="AE1527" s="214"/>
      <c r="AF1527" s="214"/>
      <c r="AG1527" s="214" t="s">
        <v>268</v>
      </c>
      <c r="AH1527" s="214">
        <v>0</v>
      </c>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outlineLevel="3" x14ac:dyDescent="0.2">
      <c r="A1528" s="221"/>
      <c r="B1528" s="222"/>
      <c r="C1528" s="266" t="s">
        <v>1624</v>
      </c>
      <c r="D1528" s="262"/>
      <c r="E1528" s="263">
        <v>4.2300000000000004</v>
      </c>
      <c r="F1528" s="224"/>
      <c r="G1528" s="224"/>
      <c r="H1528" s="224"/>
      <c r="I1528" s="224"/>
      <c r="J1528" s="224"/>
      <c r="K1528" s="224"/>
      <c r="L1528" s="224"/>
      <c r="M1528" s="224"/>
      <c r="N1528" s="223"/>
      <c r="O1528" s="223"/>
      <c r="P1528" s="223"/>
      <c r="Q1528" s="223"/>
      <c r="R1528" s="224"/>
      <c r="S1528" s="224"/>
      <c r="T1528" s="224"/>
      <c r="U1528" s="224"/>
      <c r="V1528" s="224"/>
      <c r="W1528" s="224"/>
      <c r="X1528" s="224"/>
      <c r="Y1528" s="224"/>
      <c r="Z1528" s="214"/>
      <c r="AA1528" s="214"/>
      <c r="AB1528" s="214"/>
      <c r="AC1528" s="214"/>
      <c r="AD1528" s="214"/>
      <c r="AE1528" s="214"/>
      <c r="AF1528" s="214"/>
      <c r="AG1528" s="214" t="s">
        <v>268</v>
      </c>
      <c r="AH1528" s="214">
        <v>0</v>
      </c>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outlineLevel="3" x14ac:dyDescent="0.2">
      <c r="A1529" s="221"/>
      <c r="B1529" s="222"/>
      <c r="C1529" s="266" t="s">
        <v>1625</v>
      </c>
      <c r="D1529" s="262"/>
      <c r="E1529" s="263">
        <v>9.67</v>
      </c>
      <c r="F1529" s="224"/>
      <c r="G1529" s="224"/>
      <c r="H1529" s="224"/>
      <c r="I1529" s="224"/>
      <c r="J1529" s="224"/>
      <c r="K1529" s="224"/>
      <c r="L1529" s="224"/>
      <c r="M1529" s="224"/>
      <c r="N1529" s="223"/>
      <c r="O1529" s="223"/>
      <c r="P1529" s="223"/>
      <c r="Q1529" s="223"/>
      <c r="R1529" s="224"/>
      <c r="S1529" s="224"/>
      <c r="T1529" s="224"/>
      <c r="U1529" s="224"/>
      <c r="V1529" s="224"/>
      <c r="W1529" s="224"/>
      <c r="X1529" s="224"/>
      <c r="Y1529" s="224"/>
      <c r="Z1529" s="214"/>
      <c r="AA1529" s="214"/>
      <c r="AB1529" s="214"/>
      <c r="AC1529" s="214"/>
      <c r="AD1529" s="214"/>
      <c r="AE1529" s="214"/>
      <c r="AF1529" s="214"/>
      <c r="AG1529" s="214" t="s">
        <v>268</v>
      </c>
      <c r="AH1529" s="214">
        <v>0</v>
      </c>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outlineLevel="1" x14ac:dyDescent="0.2">
      <c r="A1530" s="236">
        <v>223</v>
      </c>
      <c r="B1530" s="237" t="s">
        <v>1626</v>
      </c>
      <c r="C1530" s="254" t="s">
        <v>1627</v>
      </c>
      <c r="D1530" s="238" t="s">
        <v>554</v>
      </c>
      <c r="E1530" s="239">
        <v>1</v>
      </c>
      <c r="F1530" s="240"/>
      <c r="G1530" s="241">
        <f>ROUND(E1530*F1530,2)</f>
        <v>0</v>
      </c>
      <c r="H1530" s="240"/>
      <c r="I1530" s="241">
        <f>ROUND(E1530*H1530,2)</f>
        <v>0</v>
      </c>
      <c r="J1530" s="240"/>
      <c r="K1530" s="241">
        <f>ROUND(E1530*J1530,2)</f>
        <v>0</v>
      </c>
      <c r="L1530" s="241">
        <v>15</v>
      </c>
      <c r="M1530" s="241">
        <f>G1530*(1+L1530/100)</f>
        <v>0</v>
      </c>
      <c r="N1530" s="239">
        <v>0</v>
      </c>
      <c r="O1530" s="239">
        <f>ROUND(E1530*N1530,2)</f>
        <v>0</v>
      </c>
      <c r="P1530" s="239">
        <v>0</v>
      </c>
      <c r="Q1530" s="239">
        <f>ROUND(E1530*P1530,2)</f>
        <v>0</v>
      </c>
      <c r="R1530" s="241"/>
      <c r="S1530" s="241" t="s">
        <v>253</v>
      </c>
      <c r="T1530" s="242" t="s">
        <v>207</v>
      </c>
      <c r="U1530" s="224">
        <v>0</v>
      </c>
      <c r="V1530" s="224">
        <f>ROUND(E1530*U1530,2)</f>
        <v>0</v>
      </c>
      <c r="W1530" s="224"/>
      <c r="X1530" s="224" t="s">
        <v>263</v>
      </c>
      <c r="Y1530" s="224" t="s">
        <v>209</v>
      </c>
      <c r="Z1530" s="214"/>
      <c r="AA1530" s="214"/>
      <c r="AB1530" s="214"/>
      <c r="AC1530" s="214"/>
      <c r="AD1530" s="214"/>
      <c r="AE1530" s="214"/>
      <c r="AF1530" s="214"/>
      <c r="AG1530" s="214" t="s">
        <v>264</v>
      </c>
      <c r="AH1530" s="214"/>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outlineLevel="2" x14ac:dyDescent="0.2">
      <c r="A1531" s="221"/>
      <c r="B1531" s="222"/>
      <c r="C1531" s="255" t="s">
        <v>1628</v>
      </c>
      <c r="D1531" s="243"/>
      <c r="E1531" s="243"/>
      <c r="F1531" s="243"/>
      <c r="G1531" s="243"/>
      <c r="H1531" s="224"/>
      <c r="I1531" s="224"/>
      <c r="J1531" s="224"/>
      <c r="K1531" s="224"/>
      <c r="L1531" s="224"/>
      <c r="M1531" s="224"/>
      <c r="N1531" s="223"/>
      <c r="O1531" s="223"/>
      <c r="P1531" s="223"/>
      <c r="Q1531" s="223"/>
      <c r="R1531" s="224"/>
      <c r="S1531" s="224"/>
      <c r="T1531" s="224"/>
      <c r="U1531" s="224"/>
      <c r="V1531" s="224"/>
      <c r="W1531" s="224"/>
      <c r="X1531" s="224"/>
      <c r="Y1531" s="224"/>
      <c r="Z1531" s="214"/>
      <c r="AA1531" s="214"/>
      <c r="AB1531" s="214"/>
      <c r="AC1531" s="214"/>
      <c r="AD1531" s="214"/>
      <c r="AE1531" s="214"/>
      <c r="AF1531" s="214"/>
      <c r="AG1531" s="214" t="s">
        <v>212</v>
      </c>
      <c r="AH1531" s="214"/>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14"/>
      <c r="BB1531" s="214"/>
      <c r="BC1531" s="214"/>
      <c r="BD1531" s="214"/>
      <c r="BE1531" s="214"/>
      <c r="BF1531" s="214"/>
      <c r="BG1531" s="214"/>
      <c r="BH1531" s="214"/>
    </row>
    <row r="1532" spans="1:60" outlineLevel="3" x14ac:dyDescent="0.2">
      <c r="A1532" s="221"/>
      <c r="B1532" s="222"/>
      <c r="C1532" s="257" t="s">
        <v>1629</v>
      </c>
      <c r="D1532" s="252"/>
      <c r="E1532" s="252"/>
      <c r="F1532" s="252"/>
      <c r="G1532" s="252"/>
      <c r="H1532" s="224"/>
      <c r="I1532" s="224"/>
      <c r="J1532" s="224"/>
      <c r="K1532" s="224"/>
      <c r="L1532" s="224"/>
      <c r="M1532" s="224"/>
      <c r="N1532" s="223"/>
      <c r="O1532" s="223"/>
      <c r="P1532" s="223"/>
      <c r="Q1532" s="223"/>
      <c r="R1532" s="224"/>
      <c r="S1532" s="224"/>
      <c r="T1532" s="224"/>
      <c r="U1532" s="224"/>
      <c r="V1532" s="224"/>
      <c r="W1532" s="224"/>
      <c r="X1532" s="224"/>
      <c r="Y1532" s="224"/>
      <c r="Z1532" s="214"/>
      <c r="AA1532" s="214"/>
      <c r="AB1532" s="214"/>
      <c r="AC1532" s="214"/>
      <c r="AD1532" s="214"/>
      <c r="AE1532" s="214"/>
      <c r="AF1532" s="214"/>
      <c r="AG1532" s="214" t="s">
        <v>212</v>
      </c>
      <c r="AH1532" s="214"/>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3" x14ac:dyDescent="0.2">
      <c r="A1533" s="221"/>
      <c r="B1533" s="222"/>
      <c r="C1533" s="257" t="s">
        <v>1630</v>
      </c>
      <c r="D1533" s="252"/>
      <c r="E1533" s="252"/>
      <c r="F1533" s="252"/>
      <c r="G1533" s="252"/>
      <c r="H1533" s="224"/>
      <c r="I1533" s="224"/>
      <c r="J1533" s="224"/>
      <c r="K1533" s="224"/>
      <c r="L1533" s="224"/>
      <c r="M1533" s="224"/>
      <c r="N1533" s="223"/>
      <c r="O1533" s="223"/>
      <c r="P1533" s="223"/>
      <c r="Q1533" s="223"/>
      <c r="R1533" s="224"/>
      <c r="S1533" s="224"/>
      <c r="T1533" s="224"/>
      <c r="U1533" s="224"/>
      <c r="V1533" s="224"/>
      <c r="W1533" s="224"/>
      <c r="X1533" s="224"/>
      <c r="Y1533" s="224"/>
      <c r="Z1533" s="214"/>
      <c r="AA1533" s="214"/>
      <c r="AB1533" s="214"/>
      <c r="AC1533" s="214"/>
      <c r="AD1533" s="214"/>
      <c r="AE1533" s="214"/>
      <c r="AF1533" s="214"/>
      <c r="AG1533" s="214" t="s">
        <v>212</v>
      </c>
      <c r="AH1533" s="214"/>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3" x14ac:dyDescent="0.2">
      <c r="A1534" s="221"/>
      <c r="B1534" s="222"/>
      <c r="C1534" s="257" t="s">
        <v>1314</v>
      </c>
      <c r="D1534" s="252"/>
      <c r="E1534" s="252"/>
      <c r="F1534" s="252"/>
      <c r="G1534" s="252"/>
      <c r="H1534" s="224"/>
      <c r="I1534" s="224"/>
      <c r="J1534" s="224"/>
      <c r="K1534" s="224"/>
      <c r="L1534" s="224"/>
      <c r="M1534" s="224"/>
      <c r="N1534" s="223"/>
      <c r="O1534" s="223"/>
      <c r="P1534" s="223"/>
      <c r="Q1534" s="223"/>
      <c r="R1534" s="224"/>
      <c r="S1534" s="224"/>
      <c r="T1534" s="224"/>
      <c r="U1534" s="224"/>
      <c r="V1534" s="224"/>
      <c r="W1534" s="224"/>
      <c r="X1534" s="224"/>
      <c r="Y1534" s="224"/>
      <c r="Z1534" s="214"/>
      <c r="AA1534" s="214"/>
      <c r="AB1534" s="214"/>
      <c r="AC1534" s="214"/>
      <c r="AD1534" s="214"/>
      <c r="AE1534" s="214"/>
      <c r="AF1534" s="214"/>
      <c r="AG1534" s="214" t="s">
        <v>212</v>
      </c>
      <c r="AH1534" s="214"/>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2" x14ac:dyDescent="0.2">
      <c r="A1535" s="221"/>
      <c r="B1535" s="222"/>
      <c r="C1535" s="266" t="s">
        <v>1615</v>
      </c>
      <c r="D1535" s="262"/>
      <c r="E1535" s="263"/>
      <c r="F1535" s="224"/>
      <c r="G1535" s="224"/>
      <c r="H1535" s="224"/>
      <c r="I1535" s="224"/>
      <c r="J1535" s="224"/>
      <c r="K1535" s="224"/>
      <c r="L1535" s="224"/>
      <c r="M1535" s="224"/>
      <c r="N1535" s="223"/>
      <c r="O1535" s="223"/>
      <c r="P1535" s="223"/>
      <c r="Q1535" s="223"/>
      <c r="R1535" s="224"/>
      <c r="S1535" s="224"/>
      <c r="T1535" s="224"/>
      <c r="U1535" s="224"/>
      <c r="V1535" s="224"/>
      <c r="W1535" s="224"/>
      <c r="X1535" s="224"/>
      <c r="Y1535" s="224"/>
      <c r="Z1535" s="214"/>
      <c r="AA1535" s="214"/>
      <c r="AB1535" s="214"/>
      <c r="AC1535" s="214"/>
      <c r="AD1535" s="214"/>
      <c r="AE1535" s="214"/>
      <c r="AF1535" s="214"/>
      <c r="AG1535" s="214" t="s">
        <v>268</v>
      </c>
      <c r="AH1535" s="214">
        <v>0</v>
      </c>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outlineLevel="3" x14ac:dyDescent="0.2">
      <c r="A1536" s="221"/>
      <c r="B1536" s="222"/>
      <c r="C1536" s="266" t="s">
        <v>672</v>
      </c>
      <c r="D1536" s="262"/>
      <c r="E1536" s="263">
        <v>1</v>
      </c>
      <c r="F1536" s="224"/>
      <c r="G1536" s="224"/>
      <c r="H1536" s="224"/>
      <c r="I1536" s="224"/>
      <c r="J1536" s="224"/>
      <c r="K1536" s="224"/>
      <c r="L1536" s="224"/>
      <c r="M1536" s="224"/>
      <c r="N1536" s="223"/>
      <c r="O1536" s="223"/>
      <c r="P1536" s="223"/>
      <c r="Q1536" s="223"/>
      <c r="R1536" s="224"/>
      <c r="S1536" s="224"/>
      <c r="T1536" s="224"/>
      <c r="U1536" s="224"/>
      <c r="V1536" s="224"/>
      <c r="W1536" s="224"/>
      <c r="X1536" s="224"/>
      <c r="Y1536" s="224"/>
      <c r="Z1536" s="214"/>
      <c r="AA1536" s="214"/>
      <c r="AB1536" s="214"/>
      <c r="AC1536" s="214"/>
      <c r="AD1536" s="214"/>
      <c r="AE1536" s="214"/>
      <c r="AF1536" s="214"/>
      <c r="AG1536" s="214" t="s">
        <v>268</v>
      </c>
      <c r="AH1536" s="214">
        <v>0</v>
      </c>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1" x14ac:dyDescent="0.2">
      <c r="A1537" s="236">
        <v>224</v>
      </c>
      <c r="B1537" s="237" t="s">
        <v>1631</v>
      </c>
      <c r="C1537" s="254" t="s">
        <v>1632</v>
      </c>
      <c r="D1537" s="238" t="s">
        <v>554</v>
      </c>
      <c r="E1537" s="239">
        <v>1</v>
      </c>
      <c r="F1537" s="240"/>
      <c r="G1537" s="241">
        <f>ROUND(E1537*F1537,2)</f>
        <v>0</v>
      </c>
      <c r="H1537" s="240"/>
      <c r="I1537" s="241">
        <f>ROUND(E1537*H1537,2)</f>
        <v>0</v>
      </c>
      <c r="J1537" s="240"/>
      <c r="K1537" s="241">
        <f>ROUND(E1537*J1537,2)</f>
        <v>0</v>
      </c>
      <c r="L1537" s="241">
        <v>15</v>
      </c>
      <c r="M1537" s="241">
        <f>G1537*(1+L1537/100)</f>
        <v>0</v>
      </c>
      <c r="N1537" s="239">
        <v>0</v>
      </c>
      <c r="O1537" s="239">
        <f>ROUND(E1537*N1537,2)</f>
        <v>0</v>
      </c>
      <c r="P1537" s="239">
        <v>0</v>
      </c>
      <c r="Q1537" s="239">
        <f>ROUND(E1537*P1537,2)</f>
        <v>0</v>
      </c>
      <c r="R1537" s="241"/>
      <c r="S1537" s="241" t="s">
        <v>253</v>
      </c>
      <c r="T1537" s="242" t="s">
        <v>207</v>
      </c>
      <c r="U1537" s="224">
        <v>0</v>
      </c>
      <c r="V1537" s="224">
        <f>ROUND(E1537*U1537,2)</f>
        <v>0</v>
      </c>
      <c r="W1537" s="224"/>
      <c r="X1537" s="224" t="s">
        <v>263</v>
      </c>
      <c r="Y1537" s="224" t="s">
        <v>209</v>
      </c>
      <c r="Z1537" s="214"/>
      <c r="AA1537" s="214"/>
      <c r="AB1537" s="214"/>
      <c r="AC1537" s="214"/>
      <c r="AD1537" s="214"/>
      <c r="AE1537" s="214"/>
      <c r="AF1537" s="214"/>
      <c r="AG1537" s="214" t="s">
        <v>264</v>
      </c>
      <c r="AH1537" s="214"/>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2" x14ac:dyDescent="0.2">
      <c r="A1538" s="221"/>
      <c r="B1538" s="222"/>
      <c r="C1538" s="255" t="s">
        <v>1633</v>
      </c>
      <c r="D1538" s="243"/>
      <c r="E1538" s="243"/>
      <c r="F1538" s="243"/>
      <c r="G1538" s="243"/>
      <c r="H1538" s="224"/>
      <c r="I1538" s="224"/>
      <c r="J1538" s="224"/>
      <c r="K1538" s="224"/>
      <c r="L1538" s="224"/>
      <c r="M1538" s="224"/>
      <c r="N1538" s="223"/>
      <c r="O1538" s="223"/>
      <c r="P1538" s="223"/>
      <c r="Q1538" s="223"/>
      <c r="R1538" s="224"/>
      <c r="S1538" s="224"/>
      <c r="T1538" s="224"/>
      <c r="U1538" s="224"/>
      <c r="V1538" s="224"/>
      <c r="W1538" s="224"/>
      <c r="X1538" s="224"/>
      <c r="Y1538" s="224"/>
      <c r="Z1538" s="214"/>
      <c r="AA1538" s="214"/>
      <c r="AB1538" s="214"/>
      <c r="AC1538" s="214"/>
      <c r="AD1538" s="214"/>
      <c r="AE1538" s="214"/>
      <c r="AF1538" s="214"/>
      <c r="AG1538" s="214" t="s">
        <v>212</v>
      </c>
      <c r="AH1538" s="214"/>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ht="22.5" outlineLevel="3" x14ac:dyDescent="0.2">
      <c r="A1539" s="221"/>
      <c r="B1539" s="222"/>
      <c r="C1539" s="257" t="s">
        <v>1634</v>
      </c>
      <c r="D1539" s="252"/>
      <c r="E1539" s="252"/>
      <c r="F1539" s="252"/>
      <c r="G1539" s="252"/>
      <c r="H1539" s="224"/>
      <c r="I1539" s="224"/>
      <c r="J1539" s="224"/>
      <c r="K1539" s="224"/>
      <c r="L1539" s="224"/>
      <c r="M1539" s="224"/>
      <c r="N1539" s="223"/>
      <c r="O1539" s="223"/>
      <c r="P1539" s="223"/>
      <c r="Q1539" s="223"/>
      <c r="R1539" s="224"/>
      <c r="S1539" s="224"/>
      <c r="T1539" s="224"/>
      <c r="U1539" s="224"/>
      <c r="V1539" s="224"/>
      <c r="W1539" s="224"/>
      <c r="X1539" s="224"/>
      <c r="Y1539" s="224"/>
      <c r="Z1539" s="214"/>
      <c r="AA1539" s="214"/>
      <c r="AB1539" s="214"/>
      <c r="AC1539" s="214"/>
      <c r="AD1539" s="214"/>
      <c r="AE1539" s="214"/>
      <c r="AF1539" s="214"/>
      <c r="AG1539" s="214" t="s">
        <v>212</v>
      </c>
      <c r="AH1539" s="214"/>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44" t="str">
        <f>C1539</f>
        <v>KORPUS SCHODIŠTĚ Z LAMINÁTOVÝCH DESEK tl. 18mm NA SVISLÉ VÝZTUHY S VYŘÍZNUTÝM STUPNĚM PO HRANÁCH NA STYKU SE STUPNICEMI A PODSTUPNICEMI BUDOU NAVRTÁNY KOTEVNÍ LATĚ 30x20 mm POMOCÍ VRUTŮ DO DŘEVA 4x35.</v>
      </c>
      <c r="BB1539" s="214"/>
      <c r="BC1539" s="214"/>
      <c r="BD1539" s="214"/>
      <c r="BE1539" s="214"/>
      <c r="BF1539" s="214"/>
      <c r="BG1539" s="214"/>
      <c r="BH1539" s="214"/>
    </row>
    <row r="1540" spans="1:60" outlineLevel="3" x14ac:dyDescent="0.2">
      <c r="A1540" s="221"/>
      <c r="B1540" s="222"/>
      <c r="C1540" s="257" t="s">
        <v>1635</v>
      </c>
      <c r="D1540" s="252"/>
      <c r="E1540" s="252"/>
      <c r="F1540" s="252"/>
      <c r="G1540" s="252"/>
      <c r="H1540" s="224"/>
      <c r="I1540" s="224"/>
      <c r="J1540" s="224"/>
      <c r="K1540" s="224"/>
      <c r="L1540" s="224"/>
      <c r="M1540" s="224"/>
      <c r="N1540" s="223"/>
      <c r="O1540" s="223"/>
      <c r="P1540" s="223"/>
      <c r="Q1540" s="223"/>
      <c r="R1540" s="224"/>
      <c r="S1540" s="224"/>
      <c r="T1540" s="224"/>
      <c r="U1540" s="224"/>
      <c r="V1540" s="224"/>
      <c r="W1540" s="224"/>
      <c r="X1540" s="224"/>
      <c r="Y1540" s="224"/>
      <c r="Z1540" s="214"/>
      <c r="AA1540" s="214"/>
      <c r="AB1540" s="214"/>
      <c r="AC1540" s="214"/>
      <c r="AD1540" s="214"/>
      <c r="AE1540" s="214"/>
      <c r="AF1540" s="214"/>
      <c r="AG1540" s="214" t="s">
        <v>212</v>
      </c>
      <c r="AH1540" s="214"/>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44" t="str">
        <f>C1540</f>
        <v>TYTO VÝZTUHY PAK BUDOU POMOCÍ NÁBYTKOVÝCH L PROFILŮ NAVRTÁNY DO SPODNÍ ZAKLÁDACÍ A SVISLÉ ZADNÍ DESKY.</v>
      </c>
      <c r="BB1540" s="214"/>
      <c r="BC1540" s="214"/>
      <c r="BD1540" s="214"/>
      <c r="BE1540" s="214"/>
      <c r="BF1540" s="214"/>
      <c r="BG1540" s="214"/>
      <c r="BH1540" s="214"/>
    </row>
    <row r="1541" spans="1:60" ht="22.5" outlineLevel="3" x14ac:dyDescent="0.2">
      <c r="A1541" s="221"/>
      <c r="B1541" s="222"/>
      <c r="C1541" s="257" t="s">
        <v>1636</v>
      </c>
      <c r="D1541" s="252"/>
      <c r="E1541" s="252"/>
      <c r="F1541" s="252"/>
      <c r="G1541" s="252"/>
      <c r="H1541" s="224"/>
      <c r="I1541" s="224"/>
      <c r="J1541" s="224"/>
      <c r="K1541" s="224"/>
      <c r="L1541" s="224"/>
      <c r="M1541" s="224"/>
      <c r="N1541" s="223"/>
      <c r="O1541" s="223"/>
      <c r="P1541" s="223"/>
      <c r="Q1541" s="223"/>
      <c r="R1541" s="224"/>
      <c r="S1541" s="224"/>
      <c r="T1541" s="224"/>
      <c r="U1541" s="224"/>
      <c r="V1541" s="224"/>
      <c r="W1541" s="224"/>
      <c r="X1541" s="224"/>
      <c r="Y1541" s="224"/>
      <c r="Z1541" s="214"/>
      <c r="AA1541" s="214"/>
      <c r="AB1541" s="214"/>
      <c r="AC1541" s="214"/>
      <c r="AD1541" s="214"/>
      <c r="AE1541" s="214"/>
      <c r="AF1541" s="214"/>
      <c r="AG1541" s="214" t="s">
        <v>212</v>
      </c>
      <c r="AH1541" s="214"/>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44" t="str">
        <f>C1541</f>
        <v>PŘED OSAZENÍM STUPNIC A PODSTUPNIC BUDE DOLNÍ DESKA ZAVRTÁNA DO PODLAHY ZA POUŽÍTÍ VRUTŮ DO BETONU O DÉLCE 150mm.</v>
      </c>
      <c r="BB1541" s="214"/>
      <c r="BC1541" s="214"/>
      <c r="BD1541" s="214"/>
      <c r="BE1541" s="214"/>
      <c r="BF1541" s="214"/>
      <c r="BG1541" s="214"/>
      <c r="BH1541" s="214"/>
    </row>
    <row r="1542" spans="1:60" ht="22.5" outlineLevel="3" x14ac:dyDescent="0.2">
      <c r="A1542" s="221"/>
      <c r="B1542" s="222"/>
      <c r="C1542" s="257" t="s">
        <v>1637</v>
      </c>
      <c r="D1542" s="252"/>
      <c r="E1542" s="252"/>
      <c r="F1542" s="252"/>
      <c r="G1542" s="252"/>
      <c r="H1542" s="224"/>
      <c r="I1542" s="224"/>
      <c r="J1542" s="224"/>
      <c r="K1542" s="224"/>
      <c r="L1542" s="224"/>
      <c r="M1542" s="224"/>
      <c r="N1542" s="223"/>
      <c r="O1542" s="223"/>
      <c r="P1542" s="223"/>
      <c r="Q1542" s="223"/>
      <c r="R1542" s="224"/>
      <c r="S1542" s="224"/>
      <c r="T1542" s="224"/>
      <c r="U1542" s="224"/>
      <c r="V1542" s="224"/>
      <c r="W1542" s="224"/>
      <c r="X1542" s="224"/>
      <c r="Y1542" s="224"/>
      <c r="Z1542" s="214"/>
      <c r="AA1542" s="214"/>
      <c r="AB1542" s="214"/>
      <c r="AC1542" s="214"/>
      <c r="AD1542" s="214"/>
      <c r="AE1542" s="214"/>
      <c r="AF1542" s="214"/>
      <c r="AG1542" s="214" t="s">
        <v>212</v>
      </c>
      <c r="AH1542" s="214"/>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44" t="str">
        <f>C1542</f>
        <v>PODSTUPNICE - MASIVNÍ DUBOVÁ STUPNICE 2x ZÁKLADNÍ NÁTĚR + 2x OBRUSNÝ (OBROUSIT PO KAŽDÉM APLIKOVÁNÍ OBRUSNÉHO NÁTĚRU) + FINÁLNÍ NÁTĚR V ODSTÍNU MAHAGONU, tl. DESKY 18mm.</v>
      </c>
      <c r="BB1542" s="214"/>
      <c r="BC1542" s="214"/>
      <c r="BD1542" s="214"/>
      <c r="BE1542" s="214"/>
      <c r="BF1542" s="214"/>
      <c r="BG1542" s="214"/>
      <c r="BH1542" s="214"/>
    </row>
    <row r="1543" spans="1:60" outlineLevel="3" x14ac:dyDescent="0.2">
      <c r="A1543" s="221"/>
      <c r="B1543" s="222"/>
      <c r="C1543" s="257" t="s">
        <v>1638</v>
      </c>
      <c r="D1543" s="252"/>
      <c r="E1543" s="252"/>
      <c r="F1543" s="252"/>
      <c r="G1543" s="252"/>
      <c r="H1543" s="224"/>
      <c r="I1543" s="224"/>
      <c r="J1543" s="224"/>
      <c r="K1543" s="224"/>
      <c r="L1543" s="224"/>
      <c r="M1543" s="224"/>
      <c r="N1543" s="223"/>
      <c r="O1543" s="223"/>
      <c r="P1543" s="223"/>
      <c r="Q1543" s="223"/>
      <c r="R1543" s="224"/>
      <c r="S1543" s="224"/>
      <c r="T1543" s="224"/>
      <c r="U1543" s="224"/>
      <c r="V1543" s="224"/>
      <c r="W1543" s="224"/>
      <c r="X1543" s="224"/>
      <c r="Y1543" s="224"/>
      <c r="Z1543" s="214"/>
      <c r="AA1543" s="214"/>
      <c r="AB1543" s="214"/>
      <c r="AC1543" s="214"/>
      <c r="AD1543" s="214"/>
      <c r="AE1543" s="214"/>
      <c r="AF1543" s="214"/>
      <c r="AG1543" s="214" t="s">
        <v>212</v>
      </c>
      <c r="AH1543" s="214"/>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outlineLevel="3" x14ac:dyDescent="0.2">
      <c r="A1544" s="221"/>
      <c r="B1544" s="222"/>
      <c r="C1544" s="257" t="s">
        <v>1629</v>
      </c>
      <c r="D1544" s="252"/>
      <c r="E1544" s="252"/>
      <c r="F1544" s="252"/>
      <c r="G1544" s="252"/>
      <c r="H1544" s="224"/>
      <c r="I1544" s="224"/>
      <c r="J1544" s="224"/>
      <c r="K1544" s="224"/>
      <c r="L1544" s="224"/>
      <c r="M1544" s="224"/>
      <c r="N1544" s="223"/>
      <c r="O1544" s="223"/>
      <c r="P1544" s="223"/>
      <c r="Q1544" s="223"/>
      <c r="R1544" s="224"/>
      <c r="S1544" s="224"/>
      <c r="T1544" s="224"/>
      <c r="U1544" s="224"/>
      <c r="V1544" s="224"/>
      <c r="W1544" s="224"/>
      <c r="X1544" s="224"/>
      <c r="Y1544" s="224"/>
      <c r="Z1544" s="214"/>
      <c r="AA1544" s="214"/>
      <c r="AB1544" s="214"/>
      <c r="AC1544" s="214"/>
      <c r="AD1544" s="214"/>
      <c r="AE1544" s="214"/>
      <c r="AF1544" s="214"/>
      <c r="AG1544" s="214" t="s">
        <v>212</v>
      </c>
      <c r="AH1544" s="214"/>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outlineLevel="3" x14ac:dyDescent="0.2">
      <c r="A1545" s="221"/>
      <c r="B1545" s="222"/>
      <c r="C1545" s="257" t="s">
        <v>1639</v>
      </c>
      <c r="D1545" s="252"/>
      <c r="E1545" s="252"/>
      <c r="F1545" s="252"/>
      <c r="G1545" s="252"/>
      <c r="H1545" s="224"/>
      <c r="I1545" s="224"/>
      <c r="J1545" s="224"/>
      <c r="K1545" s="224"/>
      <c r="L1545" s="224"/>
      <c r="M1545" s="224"/>
      <c r="N1545" s="223"/>
      <c r="O1545" s="223"/>
      <c r="P1545" s="223"/>
      <c r="Q1545" s="223"/>
      <c r="R1545" s="224"/>
      <c r="S1545" s="224"/>
      <c r="T1545" s="224"/>
      <c r="U1545" s="224"/>
      <c r="V1545" s="224"/>
      <c r="W1545" s="224"/>
      <c r="X1545" s="224"/>
      <c r="Y1545" s="224"/>
      <c r="Z1545" s="214"/>
      <c r="AA1545" s="214"/>
      <c r="AB1545" s="214"/>
      <c r="AC1545" s="214"/>
      <c r="AD1545" s="214"/>
      <c r="AE1545" s="214"/>
      <c r="AF1545" s="214"/>
      <c r="AG1545" s="214" t="s">
        <v>212</v>
      </c>
      <c r="AH1545" s="214"/>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3" x14ac:dyDescent="0.2">
      <c r="A1546" s="221"/>
      <c r="B1546" s="222"/>
      <c r="C1546" s="257" t="s">
        <v>1640</v>
      </c>
      <c r="D1546" s="252"/>
      <c r="E1546" s="252"/>
      <c r="F1546" s="252"/>
      <c r="G1546" s="252"/>
      <c r="H1546" s="224"/>
      <c r="I1546" s="224"/>
      <c r="J1546" s="224"/>
      <c r="K1546" s="224"/>
      <c r="L1546" s="224"/>
      <c r="M1546" s="224"/>
      <c r="N1546" s="223"/>
      <c r="O1546" s="223"/>
      <c r="P1546" s="223"/>
      <c r="Q1546" s="223"/>
      <c r="R1546" s="224"/>
      <c r="S1546" s="224"/>
      <c r="T1546" s="224"/>
      <c r="U1546" s="224"/>
      <c r="V1546" s="224"/>
      <c r="W1546" s="224"/>
      <c r="X1546" s="224"/>
      <c r="Y1546" s="224"/>
      <c r="Z1546" s="214"/>
      <c r="AA1546" s="214"/>
      <c r="AB1546" s="214"/>
      <c r="AC1546" s="214"/>
      <c r="AD1546" s="214"/>
      <c r="AE1546" s="214"/>
      <c r="AF1546" s="214"/>
      <c r="AG1546" s="214" t="s">
        <v>212</v>
      </c>
      <c r="AH1546" s="214"/>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3" x14ac:dyDescent="0.2">
      <c r="A1547" s="221"/>
      <c r="B1547" s="222"/>
      <c r="C1547" s="257" t="s">
        <v>1314</v>
      </c>
      <c r="D1547" s="252"/>
      <c r="E1547" s="252"/>
      <c r="F1547" s="252"/>
      <c r="G1547" s="252"/>
      <c r="H1547" s="224"/>
      <c r="I1547" s="224"/>
      <c r="J1547" s="224"/>
      <c r="K1547" s="224"/>
      <c r="L1547" s="224"/>
      <c r="M1547" s="224"/>
      <c r="N1547" s="223"/>
      <c r="O1547" s="223"/>
      <c r="P1547" s="223"/>
      <c r="Q1547" s="223"/>
      <c r="R1547" s="224"/>
      <c r="S1547" s="224"/>
      <c r="T1547" s="224"/>
      <c r="U1547" s="224"/>
      <c r="V1547" s="224"/>
      <c r="W1547" s="224"/>
      <c r="X1547" s="224"/>
      <c r="Y1547" s="224"/>
      <c r="Z1547" s="214"/>
      <c r="AA1547" s="214"/>
      <c r="AB1547" s="214"/>
      <c r="AC1547" s="214"/>
      <c r="AD1547" s="214"/>
      <c r="AE1547" s="214"/>
      <c r="AF1547" s="214"/>
      <c r="AG1547" s="214" t="s">
        <v>212</v>
      </c>
      <c r="AH1547" s="214"/>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2" x14ac:dyDescent="0.2">
      <c r="A1548" s="221"/>
      <c r="B1548" s="222"/>
      <c r="C1548" s="266" t="s">
        <v>1615</v>
      </c>
      <c r="D1548" s="262"/>
      <c r="E1548" s="263"/>
      <c r="F1548" s="224"/>
      <c r="G1548" s="224"/>
      <c r="H1548" s="224"/>
      <c r="I1548" s="224"/>
      <c r="J1548" s="224"/>
      <c r="K1548" s="224"/>
      <c r="L1548" s="224"/>
      <c r="M1548" s="224"/>
      <c r="N1548" s="223"/>
      <c r="O1548" s="223"/>
      <c r="P1548" s="223"/>
      <c r="Q1548" s="223"/>
      <c r="R1548" s="224"/>
      <c r="S1548" s="224"/>
      <c r="T1548" s="224"/>
      <c r="U1548" s="224"/>
      <c r="V1548" s="224"/>
      <c r="W1548" s="224"/>
      <c r="X1548" s="224"/>
      <c r="Y1548" s="224"/>
      <c r="Z1548" s="214"/>
      <c r="AA1548" s="214"/>
      <c r="AB1548" s="214"/>
      <c r="AC1548" s="214"/>
      <c r="AD1548" s="214"/>
      <c r="AE1548" s="214"/>
      <c r="AF1548" s="214"/>
      <c r="AG1548" s="214" t="s">
        <v>268</v>
      </c>
      <c r="AH1548" s="214">
        <v>0</v>
      </c>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outlineLevel="3" x14ac:dyDescent="0.2">
      <c r="A1549" s="221"/>
      <c r="B1549" s="222"/>
      <c r="C1549" s="266" t="s">
        <v>672</v>
      </c>
      <c r="D1549" s="262"/>
      <c r="E1549" s="263">
        <v>1</v>
      </c>
      <c r="F1549" s="224"/>
      <c r="G1549" s="224"/>
      <c r="H1549" s="224"/>
      <c r="I1549" s="224"/>
      <c r="J1549" s="224"/>
      <c r="K1549" s="224"/>
      <c r="L1549" s="224"/>
      <c r="M1549" s="224"/>
      <c r="N1549" s="223"/>
      <c r="O1549" s="223"/>
      <c r="P1549" s="223"/>
      <c r="Q1549" s="223"/>
      <c r="R1549" s="224"/>
      <c r="S1549" s="224"/>
      <c r="T1549" s="224"/>
      <c r="U1549" s="224"/>
      <c r="V1549" s="224"/>
      <c r="W1549" s="224"/>
      <c r="X1549" s="224"/>
      <c r="Y1549" s="224"/>
      <c r="Z1549" s="214"/>
      <c r="AA1549" s="214"/>
      <c r="AB1549" s="214"/>
      <c r="AC1549" s="214"/>
      <c r="AD1549" s="214"/>
      <c r="AE1549" s="214"/>
      <c r="AF1549" s="214"/>
      <c r="AG1549" s="214" t="s">
        <v>268</v>
      </c>
      <c r="AH1549" s="214">
        <v>0</v>
      </c>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1" x14ac:dyDescent="0.2">
      <c r="A1550" s="236">
        <v>225</v>
      </c>
      <c r="B1550" s="237" t="s">
        <v>1641</v>
      </c>
      <c r="C1550" s="254" t="s">
        <v>1642</v>
      </c>
      <c r="D1550" s="238" t="s">
        <v>290</v>
      </c>
      <c r="E1550" s="239">
        <v>16.2042</v>
      </c>
      <c r="F1550" s="240"/>
      <c r="G1550" s="241">
        <f>ROUND(E1550*F1550,2)</f>
        <v>0</v>
      </c>
      <c r="H1550" s="240"/>
      <c r="I1550" s="241">
        <f>ROUND(E1550*H1550,2)</f>
        <v>0</v>
      </c>
      <c r="J1550" s="240"/>
      <c r="K1550" s="241">
        <f>ROUND(E1550*J1550,2)</f>
        <v>0</v>
      </c>
      <c r="L1550" s="241">
        <v>15</v>
      </c>
      <c r="M1550" s="241">
        <f>G1550*(1+L1550/100)</f>
        <v>0</v>
      </c>
      <c r="N1550" s="239">
        <v>0</v>
      </c>
      <c r="O1550" s="239">
        <f>ROUND(E1550*N1550,2)</f>
        <v>0</v>
      </c>
      <c r="P1550" s="239">
        <v>0</v>
      </c>
      <c r="Q1550" s="239">
        <f>ROUND(E1550*P1550,2)</f>
        <v>0</v>
      </c>
      <c r="R1550" s="241"/>
      <c r="S1550" s="241" t="s">
        <v>253</v>
      </c>
      <c r="T1550" s="242" t="s">
        <v>207</v>
      </c>
      <c r="U1550" s="224">
        <v>0</v>
      </c>
      <c r="V1550" s="224">
        <f>ROUND(E1550*U1550,2)</f>
        <v>0</v>
      </c>
      <c r="W1550" s="224"/>
      <c r="X1550" s="224" t="s">
        <v>263</v>
      </c>
      <c r="Y1550" s="224" t="s">
        <v>209</v>
      </c>
      <c r="Z1550" s="214"/>
      <c r="AA1550" s="214"/>
      <c r="AB1550" s="214"/>
      <c r="AC1550" s="214"/>
      <c r="AD1550" s="214"/>
      <c r="AE1550" s="214"/>
      <c r="AF1550" s="214"/>
      <c r="AG1550" s="214" t="s">
        <v>264</v>
      </c>
      <c r="AH1550" s="214"/>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ht="22.5" outlineLevel="2" x14ac:dyDescent="0.2">
      <c r="A1551" s="221"/>
      <c r="B1551" s="222"/>
      <c r="C1551" s="255" t="s">
        <v>1643</v>
      </c>
      <c r="D1551" s="243"/>
      <c r="E1551" s="243"/>
      <c r="F1551" s="243"/>
      <c r="G1551" s="243"/>
      <c r="H1551" s="224"/>
      <c r="I1551" s="224"/>
      <c r="J1551" s="224"/>
      <c r="K1551" s="224"/>
      <c r="L1551" s="224"/>
      <c r="M1551" s="224"/>
      <c r="N1551" s="223"/>
      <c r="O1551" s="223"/>
      <c r="P1551" s="223"/>
      <c r="Q1551" s="223"/>
      <c r="R1551" s="224"/>
      <c r="S1551" s="224"/>
      <c r="T1551" s="224"/>
      <c r="U1551" s="224"/>
      <c r="V1551" s="224"/>
      <c r="W1551" s="224"/>
      <c r="X1551" s="224"/>
      <c r="Y1551" s="224"/>
      <c r="Z1551" s="214"/>
      <c r="AA1551" s="214"/>
      <c r="AB1551" s="214"/>
      <c r="AC1551" s="214"/>
      <c r="AD1551" s="214"/>
      <c r="AE1551" s="214"/>
      <c r="AF1551" s="214"/>
      <c r="AG1551" s="214" t="s">
        <v>212</v>
      </c>
      <c r="AH1551" s="214"/>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44" t="str">
        <f>C1551</f>
        <v>U NĚKTERÝCH OSTĚNÍ BYLY ODSTRANĚNY ZAKONČOVACÍ ROHOVÉ LIŠTY A OBKLADY BYLY NÁSLEDNĚ ZAKRYTY SDK PŘEDSTĚNOU.</v>
      </c>
      <c r="BB1551" s="214"/>
      <c r="BC1551" s="214"/>
      <c r="BD1551" s="214"/>
      <c r="BE1551" s="214"/>
      <c r="BF1551" s="214"/>
      <c r="BG1551" s="214"/>
      <c r="BH1551" s="214"/>
    </row>
    <row r="1552" spans="1:60" outlineLevel="3" x14ac:dyDescent="0.2">
      <c r="A1552" s="221"/>
      <c r="B1552" s="222"/>
      <c r="C1552" s="257" t="s">
        <v>1644</v>
      </c>
      <c r="D1552" s="252"/>
      <c r="E1552" s="252"/>
      <c r="F1552" s="252"/>
      <c r="G1552" s="252"/>
      <c r="H1552" s="224"/>
      <c r="I1552" s="224"/>
      <c r="J1552" s="224"/>
      <c r="K1552" s="224"/>
      <c r="L1552" s="224"/>
      <c r="M1552" s="224"/>
      <c r="N1552" s="223"/>
      <c r="O1552" s="223"/>
      <c r="P1552" s="223"/>
      <c r="Q1552" s="223"/>
      <c r="R1552" s="224"/>
      <c r="S1552" s="224"/>
      <c r="T1552" s="224"/>
      <c r="U1552" s="224"/>
      <c r="V1552" s="224"/>
      <c r="W1552" s="224"/>
      <c r="X1552" s="224"/>
      <c r="Y1552" s="224"/>
      <c r="Z1552" s="214"/>
      <c r="AA1552" s="214"/>
      <c r="AB1552" s="214"/>
      <c r="AC1552" s="214"/>
      <c r="AD1552" s="214"/>
      <c r="AE1552" s="214"/>
      <c r="AF1552" s="214"/>
      <c r="AG1552" s="214" t="s">
        <v>212</v>
      </c>
      <c r="AH1552" s="214"/>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3" x14ac:dyDescent="0.2">
      <c r="A1553" s="221"/>
      <c r="B1553" s="222"/>
      <c r="C1553" s="257" t="s">
        <v>1612</v>
      </c>
      <c r="D1553" s="252"/>
      <c r="E1553" s="252"/>
      <c r="F1553" s="252"/>
      <c r="G1553" s="252"/>
      <c r="H1553" s="224"/>
      <c r="I1553" s="224"/>
      <c r="J1553" s="224"/>
      <c r="K1553" s="224"/>
      <c r="L1553" s="224"/>
      <c r="M1553" s="224"/>
      <c r="N1553" s="223"/>
      <c r="O1553" s="223"/>
      <c r="P1553" s="223"/>
      <c r="Q1553" s="223"/>
      <c r="R1553" s="224"/>
      <c r="S1553" s="224"/>
      <c r="T1553" s="224"/>
      <c r="U1553" s="224"/>
      <c r="V1553" s="224"/>
      <c r="W1553" s="224"/>
      <c r="X1553" s="224"/>
      <c r="Y1553" s="224"/>
      <c r="Z1553" s="214"/>
      <c r="AA1553" s="214"/>
      <c r="AB1553" s="214"/>
      <c r="AC1553" s="214"/>
      <c r="AD1553" s="214"/>
      <c r="AE1553" s="214"/>
      <c r="AF1553" s="214"/>
      <c r="AG1553" s="214" t="s">
        <v>212</v>
      </c>
      <c r="AH1553" s="214"/>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ht="22.5" outlineLevel="3" x14ac:dyDescent="0.2">
      <c r="A1554" s="221"/>
      <c r="B1554" s="222"/>
      <c r="C1554" s="257" t="s">
        <v>1645</v>
      </c>
      <c r="D1554" s="252"/>
      <c r="E1554" s="252"/>
      <c r="F1554" s="252"/>
      <c r="G1554" s="252"/>
      <c r="H1554" s="224"/>
      <c r="I1554" s="224"/>
      <c r="J1554" s="224"/>
      <c r="K1554" s="224"/>
      <c r="L1554" s="224"/>
      <c r="M1554" s="224"/>
      <c r="N1554" s="223"/>
      <c r="O1554" s="223"/>
      <c r="P1554" s="223"/>
      <c r="Q1554" s="223"/>
      <c r="R1554" s="224"/>
      <c r="S1554" s="224"/>
      <c r="T1554" s="224"/>
      <c r="U1554" s="224"/>
      <c r="V1554" s="224"/>
      <c r="W1554" s="224"/>
      <c r="X1554" s="224"/>
      <c r="Y1554" s="224"/>
      <c r="Z1554" s="214"/>
      <c r="AA1554" s="214"/>
      <c r="AB1554" s="214"/>
      <c r="AC1554" s="214"/>
      <c r="AD1554" s="214"/>
      <c r="AE1554" s="214"/>
      <c r="AF1554" s="214"/>
      <c r="AG1554" s="214" t="s">
        <v>212</v>
      </c>
      <c r="AH1554" s="214"/>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44" t="str">
        <f>C1554</f>
        <v>REPASE, OBKLADY BUDOU ZBAVENY STÁVAJÍCÍHO NÁTĚRU A OPATŘENY NÁTĚREM NOVÝM, PŘÍPADNĚ BUDOU  DOPLNĚNY O CHYBĚJÍCÍ ROHOVOU ZAKONČOVACÍ LIŠTU.</v>
      </c>
      <c r="BB1554" s="214"/>
      <c r="BC1554" s="214"/>
      <c r="BD1554" s="214"/>
      <c r="BE1554" s="214"/>
      <c r="BF1554" s="214"/>
      <c r="BG1554" s="214"/>
      <c r="BH1554" s="214"/>
    </row>
    <row r="1555" spans="1:60" outlineLevel="3" x14ac:dyDescent="0.2">
      <c r="A1555" s="221"/>
      <c r="B1555" s="222"/>
      <c r="C1555" s="257" t="s">
        <v>1314</v>
      </c>
      <c r="D1555" s="252"/>
      <c r="E1555" s="252"/>
      <c r="F1555" s="252"/>
      <c r="G1555" s="252"/>
      <c r="H1555" s="224"/>
      <c r="I1555" s="224"/>
      <c r="J1555" s="224"/>
      <c r="K1555" s="224"/>
      <c r="L1555" s="224"/>
      <c r="M1555" s="224"/>
      <c r="N1555" s="223"/>
      <c r="O1555" s="223"/>
      <c r="P1555" s="223"/>
      <c r="Q1555" s="223"/>
      <c r="R1555" s="224"/>
      <c r="S1555" s="224"/>
      <c r="T1555" s="224"/>
      <c r="U1555" s="224"/>
      <c r="V1555" s="224"/>
      <c r="W1555" s="224"/>
      <c r="X1555" s="224"/>
      <c r="Y1555" s="224"/>
      <c r="Z1555" s="214"/>
      <c r="AA1555" s="214"/>
      <c r="AB1555" s="214"/>
      <c r="AC1555" s="214"/>
      <c r="AD1555" s="214"/>
      <c r="AE1555" s="214"/>
      <c r="AF1555" s="214"/>
      <c r="AG1555" s="214" t="s">
        <v>212</v>
      </c>
      <c r="AH1555" s="214"/>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2" x14ac:dyDescent="0.2">
      <c r="A1556" s="221"/>
      <c r="B1556" s="222"/>
      <c r="C1556" s="266" t="s">
        <v>1615</v>
      </c>
      <c r="D1556" s="262"/>
      <c r="E1556" s="263"/>
      <c r="F1556" s="224"/>
      <c r="G1556" s="224"/>
      <c r="H1556" s="224"/>
      <c r="I1556" s="224"/>
      <c r="J1556" s="224"/>
      <c r="K1556" s="224"/>
      <c r="L1556" s="224"/>
      <c r="M1556" s="224"/>
      <c r="N1556" s="223"/>
      <c r="O1556" s="223"/>
      <c r="P1556" s="223"/>
      <c r="Q1556" s="223"/>
      <c r="R1556" s="224"/>
      <c r="S1556" s="224"/>
      <c r="T1556" s="224"/>
      <c r="U1556" s="224"/>
      <c r="V1556" s="224"/>
      <c r="W1556" s="224"/>
      <c r="X1556" s="224"/>
      <c r="Y1556" s="224"/>
      <c r="Z1556" s="214"/>
      <c r="AA1556" s="214"/>
      <c r="AB1556" s="214"/>
      <c r="AC1556" s="214"/>
      <c r="AD1556" s="214"/>
      <c r="AE1556" s="214"/>
      <c r="AF1556" s="214"/>
      <c r="AG1556" s="214" t="s">
        <v>268</v>
      </c>
      <c r="AH1556" s="214">
        <v>0</v>
      </c>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outlineLevel="3" x14ac:dyDescent="0.2">
      <c r="A1557" s="221"/>
      <c r="B1557" s="222"/>
      <c r="C1557" s="266" t="s">
        <v>1646</v>
      </c>
      <c r="D1557" s="262"/>
      <c r="E1557" s="263">
        <v>8.92</v>
      </c>
      <c r="F1557" s="224"/>
      <c r="G1557" s="224"/>
      <c r="H1557" s="224"/>
      <c r="I1557" s="224"/>
      <c r="J1557" s="224"/>
      <c r="K1557" s="224"/>
      <c r="L1557" s="224"/>
      <c r="M1557" s="224"/>
      <c r="N1557" s="223"/>
      <c r="O1557" s="223"/>
      <c r="P1557" s="223"/>
      <c r="Q1557" s="223"/>
      <c r="R1557" s="224"/>
      <c r="S1557" s="224"/>
      <c r="T1557" s="224"/>
      <c r="U1557" s="224"/>
      <c r="V1557" s="224"/>
      <c r="W1557" s="224"/>
      <c r="X1557" s="224"/>
      <c r="Y1557" s="224"/>
      <c r="Z1557" s="214"/>
      <c r="AA1557" s="214"/>
      <c r="AB1557" s="214"/>
      <c r="AC1557" s="214"/>
      <c r="AD1557" s="214"/>
      <c r="AE1557" s="214"/>
      <c r="AF1557" s="214"/>
      <c r="AG1557" s="214" t="s">
        <v>268</v>
      </c>
      <c r="AH1557" s="214">
        <v>0</v>
      </c>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outlineLevel="3" x14ac:dyDescent="0.2">
      <c r="A1558" s="221"/>
      <c r="B1558" s="222"/>
      <c r="C1558" s="266" t="s">
        <v>1647</v>
      </c>
      <c r="D1558" s="262"/>
      <c r="E1558" s="263">
        <v>4.7300000000000004</v>
      </c>
      <c r="F1558" s="224"/>
      <c r="G1558" s="224"/>
      <c r="H1558" s="224"/>
      <c r="I1558" s="224"/>
      <c r="J1558" s="224"/>
      <c r="K1558" s="224"/>
      <c r="L1558" s="224"/>
      <c r="M1558" s="224"/>
      <c r="N1558" s="223"/>
      <c r="O1558" s="223"/>
      <c r="P1558" s="223"/>
      <c r="Q1558" s="223"/>
      <c r="R1558" s="224"/>
      <c r="S1558" s="224"/>
      <c r="T1558" s="224"/>
      <c r="U1558" s="224"/>
      <c r="V1558" s="224"/>
      <c r="W1558" s="224"/>
      <c r="X1558" s="224"/>
      <c r="Y1558" s="224"/>
      <c r="Z1558" s="214"/>
      <c r="AA1558" s="214"/>
      <c r="AB1558" s="214"/>
      <c r="AC1558" s="214"/>
      <c r="AD1558" s="214"/>
      <c r="AE1558" s="214"/>
      <c r="AF1558" s="214"/>
      <c r="AG1558" s="214" t="s">
        <v>268</v>
      </c>
      <c r="AH1558" s="214">
        <v>0</v>
      </c>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3" x14ac:dyDescent="0.2">
      <c r="A1559" s="221"/>
      <c r="B1559" s="222"/>
      <c r="C1559" s="266" t="s">
        <v>1648</v>
      </c>
      <c r="D1559" s="262"/>
      <c r="E1559" s="263">
        <v>2.5499999999999998</v>
      </c>
      <c r="F1559" s="224"/>
      <c r="G1559" s="224"/>
      <c r="H1559" s="224"/>
      <c r="I1559" s="224"/>
      <c r="J1559" s="224"/>
      <c r="K1559" s="224"/>
      <c r="L1559" s="224"/>
      <c r="M1559" s="224"/>
      <c r="N1559" s="223"/>
      <c r="O1559" s="223"/>
      <c r="P1559" s="223"/>
      <c r="Q1559" s="223"/>
      <c r="R1559" s="224"/>
      <c r="S1559" s="224"/>
      <c r="T1559" s="224"/>
      <c r="U1559" s="224"/>
      <c r="V1559" s="224"/>
      <c r="W1559" s="224"/>
      <c r="X1559" s="224"/>
      <c r="Y1559" s="224"/>
      <c r="Z1559" s="214"/>
      <c r="AA1559" s="214"/>
      <c r="AB1559" s="214"/>
      <c r="AC1559" s="214"/>
      <c r="AD1559" s="214"/>
      <c r="AE1559" s="214"/>
      <c r="AF1559" s="214"/>
      <c r="AG1559" s="214" t="s">
        <v>268</v>
      </c>
      <c r="AH1559" s="214">
        <v>0</v>
      </c>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1" x14ac:dyDescent="0.2">
      <c r="A1560" s="236">
        <v>226</v>
      </c>
      <c r="B1560" s="237" t="s">
        <v>1649</v>
      </c>
      <c r="C1560" s="254" t="s">
        <v>1650</v>
      </c>
      <c r="D1560" s="238" t="s">
        <v>354</v>
      </c>
      <c r="E1560" s="239">
        <v>1</v>
      </c>
      <c r="F1560" s="240"/>
      <c r="G1560" s="241">
        <f>ROUND(E1560*F1560,2)</f>
        <v>0</v>
      </c>
      <c r="H1560" s="240"/>
      <c r="I1560" s="241">
        <f>ROUND(E1560*H1560,2)</f>
        <v>0</v>
      </c>
      <c r="J1560" s="240"/>
      <c r="K1560" s="241">
        <f>ROUND(E1560*J1560,2)</f>
        <v>0</v>
      </c>
      <c r="L1560" s="241">
        <v>15</v>
      </c>
      <c r="M1560" s="241">
        <f>G1560*(1+L1560/100)</f>
        <v>0</v>
      </c>
      <c r="N1560" s="239">
        <v>0</v>
      </c>
      <c r="O1560" s="239">
        <f>ROUND(E1560*N1560,2)</f>
        <v>0</v>
      </c>
      <c r="P1560" s="239">
        <v>0</v>
      </c>
      <c r="Q1560" s="239">
        <f>ROUND(E1560*P1560,2)</f>
        <v>0</v>
      </c>
      <c r="R1560" s="241"/>
      <c r="S1560" s="241" t="s">
        <v>253</v>
      </c>
      <c r="T1560" s="242" t="s">
        <v>207</v>
      </c>
      <c r="U1560" s="224">
        <v>0</v>
      </c>
      <c r="V1560" s="224">
        <f>ROUND(E1560*U1560,2)</f>
        <v>0</v>
      </c>
      <c r="W1560" s="224"/>
      <c r="X1560" s="224" t="s">
        <v>263</v>
      </c>
      <c r="Y1560" s="224" t="s">
        <v>209</v>
      </c>
      <c r="Z1560" s="214"/>
      <c r="AA1560" s="214"/>
      <c r="AB1560" s="214"/>
      <c r="AC1560" s="214"/>
      <c r="AD1560" s="214"/>
      <c r="AE1560" s="214"/>
      <c r="AF1560" s="214"/>
      <c r="AG1560" s="214" t="s">
        <v>264</v>
      </c>
      <c r="AH1560" s="214"/>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2" x14ac:dyDescent="0.2">
      <c r="A1561" s="221"/>
      <c r="B1561" s="222"/>
      <c r="C1561" s="255" t="s">
        <v>1651</v>
      </c>
      <c r="D1561" s="243"/>
      <c r="E1561" s="243"/>
      <c r="F1561" s="243"/>
      <c r="G1561" s="243"/>
      <c r="H1561" s="224"/>
      <c r="I1561" s="224"/>
      <c r="J1561" s="224"/>
      <c r="K1561" s="224"/>
      <c r="L1561" s="224"/>
      <c r="M1561" s="224"/>
      <c r="N1561" s="223"/>
      <c r="O1561" s="223"/>
      <c r="P1561" s="223"/>
      <c r="Q1561" s="223"/>
      <c r="R1561" s="224"/>
      <c r="S1561" s="224"/>
      <c r="T1561" s="224"/>
      <c r="U1561" s="224"/>
      <c r="V1561" s="224"/>
      <c r="W1561" s="224"/>
      <c r="X1561" s="224"/>
      <c r="Y1561" s="224"/>
      <c r="Z1561" s="214"/>
      <c r="AA1561" s="214"/>
      <c r="AB1561" s="214"/>
      <c r="AC1561" s="214"/>
      <c r="AD1561" s="214"/>
      <c r="AE1561" s="214"/>
      <c r="AF1561" s="214"/>
      <c r="AG1561" s="214" t="s">
        <v>212</v>
      </c>
      <c r="AH1561" s="214"/>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3" x14ac:dyDescent="0.2">
      <c r="A1562" s="221"/>
      <c r="B1562" s="222"/>
      <c r="C1562" s="257" t="s">
        <v>1652</v>
      </c>
      <c r="D1562" s="252"/>
      <c r="E1562" s="252"/>
      <c r="F1562" s="252"/>
      <c r="G1562" s="252"/>
      <c r="H1562" s="224"/>
      <c r="I1562" s="224"/>
      <c r="J1562" s="224"/>
      <c r="K1562" s="224"/>
      <c r="L1562" s="224"/>
      <c r="M1562" s="224"/>
      <c r="N1562" s="223"/>
      <c r="O1562" s="223"/>
      <c r="P1562" s="223"/>
      <c r="Q1562" s="223"/>
      <c r="R1562" s="224"/>
      <c r="S1562" s="224"/>
      <c r="T1562" s="224"/>
      <c r="U1562" s="224"/>
      <c r="V1562" s="224"/>
      <c r="W1562" s="224"/>
      <c r="X1562" s="224"/>
      <c r="Y1562" s="224"/>
      <c r="Z1562" s="214"/>
      <c r="AA1562" s="214"/>
      <c r="AB1562" s="214"/>
      <c r="AC1562" s="214"/>
      <c r="AD1562" s="214"/>
      <c r="AE1562" s="214"/>
      <c r="AF1562" s="214"/>
      <c r="AG1562" s="214" t="s">
        <v>212</v>
      </c>
      <c r="AH1562" s="214"/>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outlineLevel="3" x14ac:dyDescent="0.2">
      <c r="A1563" s="221"/>
      <c r="B1563" s="222"/>
      <c r="C1563" s="257" t="s">
        <v>1653</v>
      </c>
      <c r="D1563" s="252"/>
      <c r="E1563" s="252"/>
      <c r="F1563" s="252"/>
      <c r="G1563" s="252"/>
      <c r="H1563" s="224"/>
      <c r="I1563" s="224"/>
      <c r="J1563" s="224"/>
      <c r="K1563" s="224"/>
      <c r="L1563" s="224"/>
      <c r="M1563" s="224"/>
      <c r="N1563" s="223"/>
      <c r="O1563" s="223"/>
      <c r="P1563" s="223"/>
      <c r="Q1563" s="223"/>
      <c r="R1563" s="224"/>
      <c r="S1563" s="224"/>
      <c r="T1563" s="224"/>
      <c r="U1563" s="224"/>
      <c r="V1563" s="224"/>
      <c r="W1563" s="224"/>
      <c r="X1563" s="224"/>
      <c r="Y1563" s="224"/>
      <c r="Z1563" s="214"/>
      <c r="AA1563" s="214"/>
      <c r="AB1563" s="214"/>
      <c r="AC1563" s="214"/>
      <c r="AD1563" s="214"/>
      <c r="AE1563" s="214"/>
      <c r="AF1563" s="214"/>
      <c r="AG1563" s="214" t="s">
        <v>212</v>
      </c>
      <c r="AH1563" s="214"/>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outlineLevel="3" x14ac:dyDescent="0.2">
      <c r="A1564" s="221"/>
      <c r="B1564" s="222"/>
      <c r="C1564" s="257" t="s">
        <v>1639</v>
      </c>
      <c r="D1564" s="252"/>
      <c r="E1564" s="252"/>
      <c r="F1564" s="252"/>
      <c r="G1564" s="252"/>
      <c r="H1564" s="224"/>
      <c r="I1564" s="224"/>
      <c r="J1564" s="224"/>
      <c r="K1564" s="224"/>
      <c r="L1564" s="224"/>
      <c r="M1564" s="224"/>
      <c r="N1564" s="223"/>
      <c r="O1564" s="223"/>
      <c r="P1564" s="223"/>
      <c r="Q1564" s="223"/>
      <c r="R1564" s="224"/>
      <c r="S1564" s="224"/>
      <c r="T1564" s="224"/>
      <c r="U1564" s="224"/>
      <c r="V1564" s="224"/>
      <c r="W1564" s="224"/>
      <c r="X1564" s="224"/>
      <c r="Y1564" s="224"/>
      <c r="Z1564" s="214"/>
      <c r="AA1564" s="214"/>
      <c r="AB1564" s="214"/>
      <c r="AC1564" s="214"/>
      <c r="AD1564" s="214"/>
      <c r="AE1564" s="214"/>
      <c r="AF1564" s="214"/>
      <c r="AG1564" s="214" t="s">
        <v>212</v>
      </c>
      <c r="AH1564" s="214"/>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outlineLevel="3" x14ac:dyDescent="0.2">
      <c r="A1565" s="221"/>
      <c r="B1565" s="222"/>
      <c r="C1565" s="257" t="s">
        <v>1640</v>
      </c>
      <c r="D1565" s="252"/>
      <c r="E1565" s="252"/>
      <c r="F1565" s="252"/>
      <c r="G1565" s="252"/>
      <c r="H1565" s="224"/>
      <c r="I1565" s="224"/>
      <c r="J1565" s="224"/>
      <c r="K1565" s="224"/>
      <c r="L1565" s="224"/>
      <c r="M1565" s="224"/>
      <c r="N1565" s="223"/>
      <c r="O1565" s="223"/>
      <c r="P1565" s="223"/>
      <c r="Q1565" s="223"/>
      <c r="R1565" s="224"/>
      <c r="S1565" s="224"/>
      <c r="T1565" s="224"/>
      <c r="U1565" s="224"/>
      <c r="V1565" s="224"/>
      <c r="W1565" s="224"/>
      <c r="X1565" s="224"/>
      <c r="Y1565" s="224"/>
      <c r="Z1565" s="214"/>
      <c r="AA1565" s="214"/>
      <c r="AB1565" s="214"/>
      <c r="AC1565" s="214"/>
      <c r="AD1565" s="214"/>
      <c r="AE1565" s="214"/>
      <c r="AF1565" s="214"/>
      <c r="AG1565" s="214" t="s">
        <v>212</v>
      </c>
      <c r="AH1565" s="214"/>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outlineLevel="2" x14ac:dyDescent="0.2">
      <c r="A1566" s="221"/>
      <c r="B1566" s="222"/>
      <c r="C1566" s="266" t="s">
        <v>1615</v>
      </c>
      <c r="D1566" s="262"/>
      <c r="E1566" s="263"/>
      <c r="F1566" s="224"/>
      <c r="G1566" s="224"/>
      <c r="H1566" s="224"/>
      <c r="I1566" s="224"/>
      <c r="J1566" s="224"/>
      <c r="K1566" s="224"/>
      <c r="L1566" s="224"/>
      <c r="M1566" s="224"/>
      <c r="N1566" s="223"/>
      <c r="O1566" s="223"/>
      <c r="P1566" s="223"/>
      <c r="Q1566" s="223"/>
      <c r="R1566" s="224"/>
      <c r="S1566" s="224"/>
      <c r="T1566" s="224"/>
      <c r="U1566" s="224"/>
      <c r="V1566" s="224"/>
      <c r="W1566" s="224"/>
      <c r="X1566" s="224"/>
      <c r="Y1566" s="224"/>
      <c r="Z1566" s="214"/>
      <c r="AA1566" s="214"/>
      <c r="AB1566" s="214"/>
      <c r="AC1566" s="214"/>
      <c r="AD1566" s="214"/>
      <c r="AE1566" s="214"/>
      <c r="AF1566" s="214"/>
      <c r="AG1566" s="214" t="s">
        <v>268</v>
      </c>
      <c r="AH1566" s="214">
        <v>0</v>
      </c>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outlineLevel="3" x14ac:dyDescent="0.2">
      <c r="A1567" s="221"/>
      <c r="B1567" s="222"/>
      <c r="C1567" s="266" t="s">
        <v>672</v>
      </c>
      <c r="D1567" s="262"/>
      <c r="E1567" s="263">
        <v>1</v>
      </c>
      <c r="F1567" s="224"/>
      <c r="G1567" s="224"/>
      <c r="H1567" s="224"/>
      <c r="I1567" s="224"/>
      <c r="J1567" s="224"/>
      <c r="K1567" s="224"/>
      <c r="L1567" s="224"/>
      <c r="M1567" s="224"/>
      <c r="N1567" s="223"/>
      <c r="O1567" s="223"/>
      <c r="P1567" s="223"/>
      <c r="Q1567" s="223"/>
      <c r="R1567" s="224"/>
      <c r="S1567" s="224"/>
      <c r="T1567" s="224"/>
      <c r="U1567" s="224"/>
      <c r="V1567" s="224"/>
      <c r="W1567" s="224"/>
      <c r="X1567" s="224"/>
      <c r="Y1567" s="224"/>
      <c r="Z1567" s="214"/>
      <c r="AA1567" s="214"/>
      <c r="AB1567" s="214"/>
      <c r="AC1567" s="214"/>
      <c r="AD1567" s="214"/>
      <c r="AE1567" s="214"/>
      <c r="AF1567" s="214"/>
      <c r="AG1567" s="214" t="s">
        <v>268</v>
      </c>
      <c r="AH1567" s="214">
        <v>0</v>
      </c>
      <c r="AI1567" s="214"/>
      <c r="AJ1567" s="214"/>
      <c r="AK1567" s="214"/>
      <c r="AL1567" s="214"/>
      <c r="AM1567" s="214"/>
      <c r="AN1567" s="214"/>
      <c r="AO1567" s="214"/>
      <c r="AP1567" s="214"/>
      <c r="AQ1567" s="214"/>
      <c r="AR1567" s="214"/>
      <c r="AS1567" s="214"/>
      <c r="AT1567" s="214"/>
      <c r="AU1567" s="214"/>
      <c r="AV1567" s="214"/>
      <c r="AW1567" s="214"/>
      <c r="AX1567" s="214"/>
      <c r="AY1567" s="214"/>
      <c r="AZ1567" s="214"/>
      <c r="BA1567" s="214"/>
      <c r="BB1567" s="214"/>
      <c r="BC1567" s="214"/>
      <c r="BD1567" s="214"/>
      <c r="BE1567" s="214"/>
      <c r="BF1567" s="214"/>
      <c r="BG1567" s="214"/>
      <c r="BH1567" s="214"/>
    </row>
    <row r="1568" spans="1:60" outlineLevel="1" x14ac:dyDescent="0.2">
      <c r="A1568" s="236">
        <v>227</v>
      </c>
      <c r="B1568" s="237" t="s">
        <v>1654</v>
      </c>
      <c r="C1568" s="254" t="s">
        <v>1655</v>
      </c>
      <c r="D1568" s="238" t="s">
        <v>354</v>
      </c>
      <c r="E1568" s="239">
        <v>1</v>
      </c>
      <c r="F1568" s="240"/>
      <c r="G1568" s="241">
        <f>ROUND(E1568*F1568,2)</f>
        <v>0</v>
      </c>
      <c r="H1568" s="240"/>
      <c r="I1568" s="241">
        <f>ROUND(E1568*H1568,2)</f>
        <v>0</v>
      </c>
      <c r="J1568" s="240"/>
      <c r="K1568" s="241">
        <f>ROUND(E1568*J1568,2)</f>
        <v>0</v>
      </c>
      <c r="L1568" s="241">
        <v>15</v>
      </c>
      <c r="M1568" s="241">
        <f>G1568*(1+L1568/100)</f>
        <v>0</v>
      </c>
      <c r="N1568" s="239">
        <v>0</v>
      </c>
      <c r="O1568" s="239">
        <f>ROUND(E1568*N1568,2)</f>
        <v>0</v>
      </c>
      <c r="P1568" s="239">
        <v>0</v>
      </c>
      <c r="Q1568" s="239">
        <f>ROUND(E1568*P1568,2)</f>
        <v>0</v>
      </c>
      <c r="R1568" s="241"/>
      <c r="S1568" s="241" t="s">
        <v>253</v>
      </c>
      <c r="T1568" s="242" t="s">
        <v>207</v>
      </c>
      <c r="U1568" s="224">
        <v>0</v>
      </c>
      <c r="V1568" s="224">
        <f>ROUND(E1568*U1568,2)</f>
        <v>0</v>
      </c>
      <c r="W1568" s="224"/>
      <c r="X1568" s="224" t="s">
        <v>263</v>
      </c>
      <c r="Y1568" s="224" t="s">
        <v>209</v>
      </c>
      <c r="Z1568" s="214"/>
      <c r="AA1568" s="214"/>
      <c r="AB1568" s="214"/>
      <c r="AC1568" s="214"/>
      <c r="AD1568" s="214"/>
      <c r="AE1568" s="214"/>
      <c r="AF1568" s="214"/>
      <c r="AG1568" s="214" t="s">
        <v>264</v>
      </c>
      <c r="AH1568" s="214"/>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2" x14ac:dyDescent="0.2">
      <c r="A1569" s="221"/>
      <c r="B1569" s="222"/>
      <c r="C1569" s="255" t="s">
        <v>1656</v>
      </c>
      <c r="D1569" s="243"/>
      <c r="E1569" s="243"/>
      <c r="F1569" s="243"/>
      <c r="G1569" s="243"/>
      <c r="H1569" s="224"/>
      <c r="I1569" s="224"/>
      <c r="J1569" s="224"/>
      <c r="K1569" s="224"/>
      <c r="L1569" s="224"/>
      <c r="M1569" s="224"/>
      <c r="N1569" s="223"/>
      <c r="O1569" s="223"/>
      <c r="P1569" s="223"/>
      <c r="Q1569" s="223"/>
      <c r="R1569" s="224"/>
      <c r="S1569" s="224"/>
      <c r="T1569" s="224"/>
      <c r="U1569" s="224"/>
      <c r="V1569" s="224"/>
      <c r="W1569" s="224"/>
      <c r="X1569" s="224"/>
      <c r="Y1569" s="224"/>
      <c r="Z1569" s="214"/>
      <c r="AA1569" s="214"/>
      <c r="AB1569" s="214"/>
      <c r="AC1569" s="214"/>
      <c r="AD1569" s="214"/>
      <c r="AE1569" s="214"/>
      <c r="AF1569" s="214"/>
      <c r="AG1569" s="214" t="s">
        <v>212</v>
      </c>
      <c r="AH1569" s="214"/>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outlineLevel="3" x14ac:dyDescent="0.2">
      <c r="A1570" s="221"/>
      <c r="B1570" s="222"/>
      <c r="C1570" s="257" t="s">
        <v>1657</v>
      </c>
      <c r="D1570" s="252"/>
      <c r="E1570" s="252"/>
      <c r="F1570" s="252"/>
      <c r="G1570" s="252"/>
      <c r="H1570" s="224"/>
      <c r="I1570" s="224"/>
      <c r="J1570" s="224"/>
      <c r="K1570" s="224"/>
      <c r="L1570" s="224"/>
      <c r="M1570" s="224"/>
      <c r="N1570" s="223"/>
      <c r="O1570" s="223"/>
      <c r="P1570" s="223"/>
      <c r="Q1570" s="223"/>
      <c r="R1570" s="224"/>
      <c r="S1570" s="224"/>
      <c r="T1570" s="224"/>
      <c r="U1570" s="224"/>
      <c r="V1570" s="224"/>
      <c r="W1570" s="224"/>
      <c r="X1570" s="224"/>
      <c r="Y1570" s="224"/>
      <c r="Z1570" s="214"/>
      <c r="AA1570" s="214"/>
      <c r="AB1570" s="214"/>
      <c r="AC1570" s="214"/>
      <c r="AD1570" s="214"/>
      <c r="AE1570" s="214"/>
      <c r="AF1570" s="214"/>
      <c r="AG1570" s="214" t="s">
        <v>212</v>
      </c>
      <c r="AH1570" s="214"/>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3" x14ac:dyDescent="0.2">
      <c r="A1571" s="221"/>
      <c r="B1571" s="222"/>
      <c r="C1571" s="257" t="s">
        <v>1658</v>
      </c>
      <c r="D1571" s="252"/>
      <c r="E1571" s="252"/>
      <c r="F1571" s="252"/>
      <c r="G1571" s="252"/>
      <c r="H1571" s="224"/>
      <c r="I1571" s="224"/>
      <c r="J1571" s="224"/>
      <c r="K1571" s="224"/>
      <c r="L1571" s="224"/>
      <c r="M1571" s="224"/>
      <c r="N1571" s="223"/>
      <c r="O1571" s="223"/>
      <c r="P1571" s="223"/>
      <c r="Q1571" s="223"/>
      <c r="R1571" s="224"/>
      <c r="S1571" s="224"/>
      <c r="T1571" s="224"/>
      <c r="U1571" s="224"/>
      <c r="V1571" s="224"/>
      <c r="W1571" s="224"/>
      <c r="X1571" s="224"/>
      <c r="Y1571" s="224"/>
      <c r="Z1571" s="214"/>
      <c r="AA1571" s="214"/>
      <c r="AB1571" s="214"/>
      <c r="AC1571" s="214"/>
      <c r="AD1571" s="214"/>
      <c r="AE1571" s="214"/>
      <c r="AF1571" s="214"/>
      <c r="AG1571" s="214" t="s">
        <v>212</v>
      </c>
      <c r="AH1571" s="214"/>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3" x14ac:dyDescent="0.2">
      <c r="A1572" s="221"/>
      <c r="B1572" s="222"/>
      <c r="C1572" s="257" t="s">
        <v>1659</v>
      </c>
      <c r="D1572" s="252"/>
      <c r="E1572" s="252"/>
      <c r="F1572" s="252"/>
      <c r="G1572" s="252"/>
      <c r="H1572" s="224"/>
      <c r="I1572" s="224"/>
      <c r="J1572" s="224"/>
      <c r="K1572" s="224"/>
      <c r="L1572" s="224"/>
      <c r="M1572" s="224"/>
      <c r="N1572" s="223"/>
      <c r="O1572" s="223"/>
      <c r="P1572" s="223"/>
      <c r="Q1572" s="223"/>
      <c r="R1572" s="224"/>
      <c r="S1572" s="224"/>
      <c r="T1572" s="224"/>
      <c r="U1572" s="224"/>
      <c r="V1572" s="224"/>
      <c r="W1572" s="224"/>
      <c r="X1572" s="224"/>
      <c r="Y1572" s="224"/>
      <c r="Z1572" s="214"/>
      <c r="AA1572" s="214"/>
      <c r="AB1572" s="214"/>
      <c r="AC1572" s="214"/>
      <c r="AD1572" s="214"/>
      <c r="AE1572" s="214"/>
      <c r="AF1572" s="214"/>
      <c r="AG1572" s="214" t="s">
        <v>212</v>
      </c>
      <c r="AH1572" s="214"/>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3" x14ac:dyDescent="0.2">
      <c r="A1573" s="221"/>
      <c r="B1573" s="222"/>
      <c r="C1573" s="257" t="s">
        <v>1587</v>
      </c>
      <c r="D1573" s="252"/>
      <c r="E1573" s="252"/>
      <c r="F1573" s="252"/>
      <c r="G1573" s="252"/>
      <c r="H1573" s="224"/>
      <c r="I1573" s="224"/>
      <c r="J1573" s="224"/>
      <c r="K1573" s="224"/>
      <c r="L1573" s="224"/>
      <c r="M1573" s="224"/>
      <c r="N1573" s="223"/>
      <c r="O1573" s="223"/>
      <c r="P1573" s="223"/>
      <c r="Q1573" s="223"/>
      <c r="R1573" s="224"/>
      <c r="S1573" s="224"/>
      <c r="T1573" s="224"/>
      <c r="U1573" s="224"/>
      <c r="V1573" s="224"/>
      <c r="W1573" s="224"/>
      <c r="X1573" s="224"/>
      <c r="Y1573" s="224"/>
      <c r="Z1573" s="214"/>
      <c r="AA1573" s="214"/>
      <c r="AB1573" s="214"/>
      <c r="AC1573" s="214"/>
      <c r="AD1573" s="214"/>
      <c r="AE1573" s="214"/>
      <c r="AF1573" s="214"/>
      <c r="AG1573" s="214" t="s">
        <v>212</v>
      </c>
      <c r="AH1573" s="214"/>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ht="22.5" outlineLevel="3" x14ac:dyDescent="0.2">
      <c r="A1574" s="221"/>
      <c r="B1574" s="222"/>
      <c r="C1574" s="257" t="s">
        <v>1660</v>
      </c>
      <c r="D1574" s="252"/>
      <c r="E1574" s="252"/>
      <c r="F1574" s="252"/>
      <c r="G1574" s="252"/>
      <c r="H1574" s="224"/>
      <c r="I1574" s="224"/>
      <c r="J1574" s="224"/>
      <c r="K1574" s="224"/>
      <c r="L1574" s="224"/>
      <c r="M1574" s="224"/>
      <c r="N1574" s="223"/>
      <c r="O1574" s="223"/>
      <c r="P1574" s="223"/>
      <c r="Q1574" s="223"/>
      <c r="R1574" s="224"/>
      <c r="S1574" s="224"/>
      <c r="T1574" s="224"/>
      <c r="U1574" s="224"/>
      <c r="V1574" s="224"/>
      <c r="W1574" s="224"/>
      <c r="X1574" s="224"/>
      <c r="Y1574" s="224"/>
      <c r="Z1574" s="214"/>
      <c r="AA1574" s="214"/>
      <c r="AB1574" s="214"/>
      <c r="AC1574" s="214"/>
      <c r="AD1574" s="214"/>
      <c r="AE1574" s="214"/>
      <c r="AF1574" s="214"/>
      <c r="AG1574" s="214" t="s">
        <v>212</v>
      </c>
      <c r="AH1574" s="214"/>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44" t="str">
        <f>C1574</f>
        <v>NA RÁM SE 2x NANESE ZÁKLADNÍ NÁTĚR S OBRUSNÝM NÁTĚREM (PO KAŽDÉM NANESENÍ OBRUSNÉHO NÁTĚRU BUDE RÁM OBROUŠEN) A NAKONEC FINÁLNÍ FLÁDROVACÍ NÁTĚR V ODSTÍNU MAHAGONU.</v>
      </c>
      <c r="BB1574" s="214"/>
      <c r="BC1574" s="214"/>
      <c r="BD1574" s="214"/>
      <c r="BE1574" s="214"/>
      <c r="BF1574" s="214"/>
      <c r="BG1574" s="214"/>
      <c r="BH1574" s="214"/>
    </row>
    <row r="1575" spans="1:60" outlineLevel="3" x14ac:dyDescent="0.2">
      <c r="A1575" s="221"/>
      <c r="B1575" s="222"/>
      <c r="C1575" s="257" t="s">
        <v>1661</v>
      </c>
      <c r="D1575" s="252"/>
      <c r="E1575" s="252"/>
      <c r="F1575" s="252"/>
      <c r="G1575" s="252"/>
      <c r="H1575" s="224"/>
      <c r="I1575" s="224"/>
      <c r="J1575" s="224"/>
      <c r="K1575" s="224"/>
      <c r="L1575" s="224"/>
      <c r="M1575" s="224"/>
      <c r="N1575" s="223"/>
      <c r="O1575" s="223"/>
      <c r="P1575" s="223"/>
      <c r="Q1575" s="223"/>
      <c r="R1575" s="224"/>
      <c r="S1575" s="224"/>
      <c r="T1575" s="224"/>
      <c r="U1575" s="224"/>
      <c r="V1575" s="224"/>
      <c r="W1575" s="224"/>
      <c r="X1575" s="224"/>
      <c r="Y1575" s="224"/>
      <c r="Z1575" s="214"/>
      <c r="AA1575" s="214"/>
      <c r="AB1575" s="214"/>
      <c r="AC1575" s="214"/>
      <c r="AD1575" s="214"/>
      <c r="AE1575" s="214"/>
      <c r="AF1575" s="214"/>
      <c r="AG1575" s="214" t="s">
        <v>212</v>
      </c>
      <c r="AH1575" s="214"/>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2" x14ac:dyDescent="0.2">
      <c r="A1576" s="221"/>
      <c r="B1576" s="222"/>
      <c r="C1576" s="266" t="s">
        <v>1615</v>
      </c>
      <c r="D1576" s="262"/>
      <c r="E1576" s="263"/>
      <c r="F1576" s="224"/>
      <c r="G1576" s="224"/>
      <c r="H1576" s="224"/>
      <c r="I1576" s="224"/>
      <c r="J1576" s="224"/>
      <c r="K1576" s="224"/>
      <c r="L1576" s="224"/>
      <c r="M1576" s="224"/>
      <c r="N1576" s="223"/>
      <c r="O1576" s="223"/>
      <c r="P1576" s="223"/>
      <c r="Q1576" s="223"/>
      <c r="R1576" s="224"/>
      <c r="S1576" s="224"/>
      <c r="T1576" s="224"/>
      <c r="U1576" s="224"/>
      <c r="V1576" s="224"/>
      <c r="W1576" s="224"/>
      <c r="X1576" s="224"/>
      <c r="Y1576" s="224"/>
      <c r="Z1576" s="214"/>
      <c r="AA1576" s="214"/>
      <c r="AB1576" s="214"/>
      <c r="AC1576" s="214"/>
      <c r="AD1576" s="214"/>
      <c r="AE1576" s="214"/>
      <c r="AF1576" s="214"/>
      <c r="AG1576" s="214" t="s">
        <v>268</v>
      </c>
      <c r="AH1576" s="214">
        <v>0</v>
      </c>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3" x14ac:dyDescent="0.2">
      <c r="A1577" s="221"/>
      <c r="B1577" s="222"/>
      <c r="C1577" s="266" t="s">
        <v>672</v>
      </c>
      <c r="D1577" s="262"/>
      <c r="E1577" s="263">
        <v>1</v>
      </c>
      <c r="F1577" s="224"/>
      <c r="G1577" s="224"/>
      <c r="H1577" s="224"/>
      <c r="I1577" s="224"/>
      <c r="J1577" s="224"/>
      <c r="K1577" s="224"/>
      <c r="L1577" s="224"/>
      <c r="M1577" s="224"/>
      <c r="N1577" s="223"/>
      <c r="O1577" s="223"/>
      <c r="P1577" s="223"/>
      <c r="Q1577" s="223"/>
      <c r="R1577" s="224"/>
      <c r="S1577" s="224"/>
      <c r="T1577" s="224"/>
      <c r="U1577" s="224"/>
      <c r="V1577" s="224"/>
      <c r="W1577" s="224"/>
      <c r="X1577" s="224"/>
      <c r="Y1577" s="224"/>
      <c r="Z1577" s="214"/>
      <c r="AA1577" s="214"/>
      <c r="AB1577" s="214"/>
      <c r="AC1577" s="214"/>
      <c r="AD1577" s="214"/>
      <c r="AE1577" s="214"/>
      <c r="AF1577" s="214"/>
      <c r="AG1577" s="214" t="s">
        <v>268</v>
      </c>
      <c r="AH1577" s="214">
        <v>0</v>
      </c>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1" x14ac:dyDescent="0.2">
      <c r="A1578" s="236">
        <v>228</v>
      </c>
      <c r="B1578" s="237" t="s">
        <v>1662</v>
      </c>
      <c r="C1578" s="254" t="s">
        <v>1663</v>
      </c>
      <c r="D1578" s="238" t="s">
        <v>354</v>
      </c>
      <c r="E1578" s="239">
        <v>1</v>
      </c>
      <c r="F1578" s="240"/>
      <c r="G1578" s="241">
        <f>ROUND(E1578*F1578,2)</f>
        <v>0</v>
      </c>
      <c r="H1578" s="240"/>
      <c r="I1578" s="241">
        <f>ROUND(E1578*H1578,2)</f>
        <v>0</v>
      </c>
      <c r="J1578" s="240"/>
      <c r="K1578" s="241">
        <f>ROUND(E1578*J1578,2)</f>
        <v>0</v>
      </c>
      <c r="L1578" s="241">
        <v>15</v>
      </c>
      <c r="M1578" s="241">
        <f>G1578*(1+L1578/100)</f>
        <v>0</v>
      </c>
      <c r="N1578" s="239">
        <v>0</v>
      </c>
      <c r="O1578" s="239">
        <f>ROUND(E1578*N1578,2)</f>
        <v>0</v>
      </c>
      <c r="P1578" s="239">
        <v>0</v>
      </c>
      <c r="Q1578" s="239">
        <f>ROUND(E1578*P1578,2)</f>
        <v>0</v>
      </c>
      <c r="R1578" s="241"/>
      <c r="S1578" s="241" t="s">
        <v>253</v>
      </c>
      <c r="T1578" s="242" t="s">
        <v>207</v>
      </c>
      <c r="U1578" s="224">
        <v>0</v>
      </c>
      <c r="V1578" s="224">
        <f>ROUND(E1578*U1578,2)</f>
        <v>0</v>
      </c>
      <c r="W1578" s="224"/>
      <c r="X1578" s="224" t="s">
        <v>263</v>
      </c>
      <c r="Y1578" s="224" t="s">
        <v>209</v>
      </c>
      <c r="Z1578" s="214"/>
      <c r="AA1578" s="214"/>
      <c r="AB1578" s="214"/>
      <c r="AC1578" s="214"/>
      <c r="AD1578" s="214"/>
      <c r="AE1578" s="214"/>
      <c r="AF1578" s="214"/>
      <c r="AG1578" s="214" t="s">
        <v>264</v>
      </c>
      <c r="AH1578" s="214"/>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2" x14ac:dyDescent="0.2">
      <c r="A1579" s="221"/>
      <c r="B1579" s="222"/>
      <c r="C1579" s="255" t="s">
        <v>1656</v>
      </c>
      <c r="D1579" s="243"/>
      <c r="E1579" s="243"/>
      <c r="F1579" s="243"/>
      <c r="G1579" s="243"/>
      <c r="H1579" s="224"/>
      <c r="I1579" s="224"/>
      <c r="J1579" s="224"/>
      <c r="K1579" s="224"/>
      <c r="L1579" s="224"/>
      <c r="M1579" s="224"/>
      <c r="N1579" s="223"/>
      <c r="O1579" s="223"/>
      <c r="P1579" s="223"/>
      <c r="Q1579" s="223"/>
      <c r="R1579" s="224"/>
      <c r="S1579" s="224"/>
      <c r="T1579" s="224"/>
      <c r="U1579" s="224"/>
      <c r="V1579" s="224"/>
      <c r="W1579" s="224"/>
      <c r="X1579" s="224"/>
      <c r="Y1579" s="224"/>
      <c r="Z1579" s="214"/>
      <c r="AA1579" s="214"/>
      <c r="AB1579" s="214"/>
      <c r="AC1579" s="214"/>
      <c r="AD1579" s="214"/>
      <c r="AE1579" s="214"/>
      <c r="AF1579" s="214"/>
      <c r="AG1579" s="214" t="s">
        <v>212</v>
      </c>
      <c r="AH1579" s="214"/>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3" x14ac:dyDescent="0.2">
      <c r="A1580" s="221"/>
      <c r="B1580" s="222"/>
      <c r="C1580" s="257" t="s">
        <v>1657</v>
      </c>
      <c r="D1580" s="252"/>
      <c r="E1580" s="252"/>
      <c r="F1580" s="252"/>
      <c r="G1580" s="252"/>
      <c r="H1580" s="224"/>
      <c r="I1580" s="224"/>
      <c r="J1580" s="224"/>
      <c r="K1580" s="224"/>
      <c r="L1580" s="224"/>
      <c r="M1580" s="224"/>
      <c r="N1580" s="223"/>
      <c r="O1580" s="223"/>
      <c r="P1580" s="223"/>
      <c r="Q1580" s="223"/>
      <c r="R1580" s="224"/>
      <c r="S1580" s="224"/>
      <c r="T1580" s="224"/>
      <c r="U1580" s="224"/>
      <c r="V1580" s="224"/>
      <c r="W1580" s="224"/>
      <c r="X1580" s="224"/>
      <c r="Y1580" s="224"/>
      <c r="Z1580" s="214"/>
      <c r="AA1580" s="214"/>
      <c r="AB1580" s="214"/>
      <c r="AC1580" s="214"/>
      <c r="AD1580" s="214"/>
      <c r="AE1580" s="214"/>
      <c r="AF1580" s="214"/>
      <c r="AG1580" s="214" t="s">
        <v>212</v>
      </c>
      <c r="AH1580" s="214"/>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3" x14ac:dyDescent="0.2">
      <c r="A1581" s="221"/>
      <c r="B1581" s="222"/>
      <c r="C1581" s="257" t="s">
        <v>1658</v>
      </c>
      <c r="D1581" s="252"/>
      <c r="E1581" s="252"/>
      <c r="F1581" s="252"/>
      <c r="G1581" s="252"/>
      <c r="H1581" s="224"/>
      <c r="I1581" s="224"/>
      <c r="J1581" s="224"/>
      <c r="K1581" s="224"/>
      <c r="L1581" s="224"/>
      <c r="M1581" s="224"/>
      <c r="N1581" s="223"/>
      <c r="O1581" s="223"/>
      <c r="P1581" s="223"/>
      <c r="Q1581" s="223"/>
      <c r="R1581" s="224"/>
      <c r="S1581" s="224"/>
      <c r="T1581" s="224"/>
      <c r="U1581" s="224"/>
      <c r="V1581" s="224"/>
      <c r="W1581" s="224"/>
      <c r="X1581" s="224"/>
      <c r="Y1581" s="224"/>
      <c r="Z1581" s="214"/>
      <c r="AA1581" s="214"/>
      <c r="AB1581" s="214"/>
      <c r="AC1581" s="214"/>
      <c r="AD1581" s="214"/>
      <c r="AE1581" s="214"/>
      <c r="AF1581" s="214"/>
      <c r="AG1581" s="214" t="s">
        <v>212</v>
      </c>
      <c r="AH1581" s="214"/>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3" x14ac:dyDescent="0.2">
      <c r="A1582" s="221"/>
      <c r="B1582" s="222"/>
      <c r="C1582" s="257" t="s">
        <v>1659</v>
      </c>
      <c r="D1582" s="252"/>
      <c r="E1582" s="252"/>
      <c r="F1582" s="252"/>
      <c r="G1582" s="252"/>
      <c r="H1582" s="224"/>
      <c r="I1582" s="224"/>
      <c r="J1582" s="224"/>
      <c r="K1582" s="224"/>
      <c r="L1582" s="224"/>
      <c r="M1582" s="224"/>
      <c r="N1582" s="223"/>
      <c r="O1582" s="223"/>
      <c r="P1582" s="223"/>
      <c r="Q1582" s="223"/>
      <c r="R1582" s="224"/>
      <c r="S1582" s="224"/>
      <c r="T1582" s="224"/>
      <c r="U1582" s="224"/>
      <c r="V1582" s="224"/>
      <c r="W1582" s="224"/>
      <c r="X1582" s="224"/>
      <c r="Y1582" s="224"/>
      <c r="Z1582" s="214"/>
      <c r="AA1582" s="214"/>
      <c r="AB1582" s="214"/>
      <c r="AC1582" s="214"/>
      <c r="AD1582" s="214"/>
      <c r="AE1582" s="214"/>
      <c r="AF1582" s="214"/>
      <c r="AG1582" s="214" t="s">
        <v>212</v>
      </c>
      <c r="AH1582" s="214"/>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3" x14ac:dyDescent="0.2">
      <c r="A1583" s="221"/>
      <c r="B1583" s="222"/>
      <c r="C1583" s="257" t="s">
        <v>1587</v>
      </c>
      <c r="D1583" s="252"/>
      <c r="E1583" s="252"/>
      <c r="F1583" s="252"/>
      <c r="G1583" s="252"/>
      <c r="H1583" s="224"/>
      <c r="I1583" s="224"/>
      <c r="J1583" s="224"/>
      <c r="K1583" s="224"/>
      <c r="L1583" s="224"/>
      <c r="M1583" s="224"/>
      <c r="N1583" s="223"/>
      <c r="O1583" s="223"/>
      <c r="P1583" s="223"/>
      <c r="Q1583" s="223"/>
      <c r="R1583" s="224"/>
      <c r="S1583" s="224"/>
      <c r="T1583" s="224"/>
      <c r="U1583" s="224"/>
      <c r="V1583" s="224"/>
      <c r="W1583" s="224"/>
      <c r="X1583" s="224"/>
      <c r="Y1583" s="224"/>
      <c r="Z1583" s="214"/>
      <c r="AA1583" s="214"/>
      <c r="AB1583" s="214"/>
      <c r="AC1583" s="214"/>
      <c r="AD1583" s="214"/>
      <c r="AE1583" s="214"/>
      <c r="AF1583" s="214"/>
      <c r="AG1583" s="214" t="s">
        <v>212</v>
      </c>
      <c r="AH1583" s="214"/>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ht="22.5" outlineLevel="3" x14ac:dyDescent="0.2">
      <c r="A1584" s="221"/>
      <c r="B1584" s="222"/>
      <c r="C1584" s="257" t="s">
        <v>1660</v>
      </c>
      <c r="D1584" s="252"/>
      <c r="E1584" s="252"/>
      <c r="F1584" s="252"/>
      <c r="G1584" s="252"/>
      <c r="H1584" s="224"/>
      <c r="I1584" s="224"/>
      <c r="J1584" s="224"/>
      <c r="K1584" s="224"/>
      <c r="L1584" s="224"/>
      <c r="M1584" s="224"/>
      <c r="N1584" s="223"/>
      <c r="O1584" s="223"/>
      <c r="P1584" s="223"/>
      <c r="Q1584" s="223"/>
      <c r="R1584" s="224"/>
      <c r="S1584" s="224"/>
      <c r="T1584" s="224"/>
      <c r="U1584" s="224"/>
      <c r="V1584" s="224"/>
      <c r="W1584" s="224"/>
      <c r="X1584" s="224"/>
      <c r="Y1584" s="224"/>
      <c r="Z1584" s="214"/>
      <c r="AA1584" s="214"/>
      <c r="AB1584" s="214"/>
      <c r="AC1584" s="214"/>
      <c r="AD1584" s="214"/>
      <c r="AE1584" s="214"/>
      <c r="AF1584" s="214"/>
      <c r="AG1584" s="214" t="s">
        <v>212</v>
      </c>
      <c r="AH1584" s="214"/>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44" t="str">
        <f>C1584</f>
        <v>NA RÁM SE 2x NANESE ZÁKLADNÍ NÁTĚR S OBRUSNÝM NÁTĚREM (PO KAŽDÉM NANESENÍ OBRUSNÉHO NÁTĚRU BUDE RÁM OBROUŠEN) A NAKONEC FINÁLNÍ FLÁDROVACÍ NÁTĚR V ODSTÍNU MAHAGONU.</v>
      </c>
      <c r="BB1584" s="214"/>
      <c r="BC1584" s="214"/>
      <c r="BD1584" s="214"/>
      <c r="BE1584" s="214"/>
      <c r="BF1584" s="214"/>
      <c r="BG1584" s="214"/>
      <c r="BH1584" s="214"/>
    </row>
    <row r="1585" spans="1:60" outlineLevel="3" x14ac:dyDescent="0.2">
      <c r="A1585" s="221"/>
      <c r="B1585" s="222"/>
      <c r="C1585" s="257" t="s">
        <v>1661</v>
      </c>
      <c r="D1585" s="252"/>
      <c r="E1585" s="252"/>
      <c r="F1585" s="252"/>
      <c r="G1585" s="252"/>
      <c r="H1585" s="224"/>
      <c r="I1585" s="224"/>
      <c r="J1585" s="224"/>
      <c r="K1585" s="224"/>
      <c r="L1585" s="224"/>
      <c r="M1585" s="224"/>
      <c r="N1585" s="223"/>
      <c r="O1585" s="223"/>
      <c r="P1585" s="223"/>
      <c r="Q1585" s="223"/>
      <c r="R1585" s="224"/>
      <c r="S1585" s="224"/>
      <c r="T1585" s="224"/>
      <c r="U1585" s="224"/>
      <c r="V1585" s="224"/>
      <c r="W1585" s="224"/>
      <c r="X1585" s="224"/>
      <c r="Y1585" s="224"/>
      <c r="Z1585" s="214"/>
      <c r="AA1585" s="214"/>
      <c r="AB1585" s="214"/>
      <c r="AC1585" s="214"/>
      <c r="AD1585" s="214"/>
      <c r="AE1585" s="214"/>
      <c r="AF1585" s="214"/>
      <c r="AG1585" s="214" t="s">
        <v>212</v>
      </c>
      <c r="AH1585" s="214"/>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2" x14ac:dyDescent="0.2">
      <c r="A1586" s="221"/>
      <c r="B1586" s="222"/>
      <c r="C1586" s="266" t="s">
        <v>1615</v>
      </c>
      <c r="D1586" s="262"/>
      <c r="E1586" s="263"/>
      <c r="F1586" s="224"/>
      <c r="G1586" s="224"/>
      <c r="H1586" s="224"/>
      <c r="I1586" s="224"/>
      <c r="J1586" s="224"/>
      <c r="K1586" s="224"/>
      <c r="L1586" s="224"/>
      <c r="M1586" s="224"/>
      <c r="N1586" s="223"/>
      <c r="O1586" s="223"/>
      <c r="P1586" s="223"/>
      <c r="Q1586" s="223"/>
      <c r="R1586" s="224"/>
      <c r="S1586" s="224"/>
      <c r="T1586" s="224"/>
      <c r="U1586" s="224"/>
      <c r="V1586" s="224"/>
      <c r="W1586" s="224"/>
      <c r="X1586" s="224"/>
      <c r="Y1586" s="224"/>
      <c r="Z1586" s="214"/>
      <c r="AA1586" s="214"/>
      <c r="AB1586" s="214"/>
      <c r="AC1586" s="214"/>
      <c r="AD1586" s="214"/>
      <c r="AE1586" s="214"/>
      <c r="AF1586" s="214"/>
      <c r="AG1586" s="214" t="s">
        <v>268</v>
      </c>
      <c r="AH1586" s="214">
        <v>0</v>
      </c>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3" x14ac:dyDescent="0.2">
      <c r="A1587" s="221"/>
      <c r="B1587" s="222"/>
      <c r="C1587" s="266" t="s">
        <v>672</v>
      </c>
      <c r="D1587" s="262"/>
      <c r="E1587" s="263">
        <v>1</v>
      </c>
      <c r="F1587" s="224"/>
      <c r="G1587" s="224"/>
      <c r="H1587" s="224"/>
      <c r="I1587" s="224"/>
      <c r="J1587" s="224"/>
      <c r="K1587" s="224"/>
      <c r="L1587" s="224"/>
      <c r="M1587" s="224"/>
      <c r="N1587" s="223"/>
      <c r="O1587" s="223"/>
      <c r="P1587" s="223"/>
      <c r="Q1587" s="223"/>
      <c r="R1587" s="224"/>
      <c r="S1587" s="224"/>
      <c r="T1587" s="224"/>
      <c r="U1587" s="224"/>
      <c r="V1587" s="224"/>
      <c r="W1587" s="224"/>
      <c r="X1587" s="224"/>
      <c r="Y1587" s="224"/>
      <c r="Z1587" s="214"/>
      <c r="AA1587" s="214"/>
      <c r="AB1587" s="214"/>
      <c r="AC1587" s="214"/>
      <c r="AD1587" s="214"/>
      <c r="AE1587" s="214"/>
      <c r="AF1587" s="214"/>
      <c r="AG1587" s="214" t="s">
        <v>268</v>
      </c>
      <c r="AH1587" s="214">
        <v>0</v>
      </c>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1" x14ac:dyDescent="0.2">
      <c r="A1588" s="236">
        <v>229</v>
      </c>
      <c r="B1588" s="237" t="s">
        <v>1664</v>
      </c>
      <c r="C1588" s="254" t="s">
        <v>1665</v>
      </c>
      <c r="D1588" s="238" t="s">
        <v>350</v>
      </c>
      <c r="E1588" s="239">
        <v>33.417999999999999</v>
      </c>
      <c r="F1588" s="240"/>
      <c r="G1588" s="241">
        <f>ROUND(E1588*F1588,2)</f>
        <v>0</v>
      </c>
      <c r="H1588" s="240"/>
      <c r="I1588" s="241">
        <f>ROUND(E1588*H1588,2)</f>
        <v>0</v>
      </c>
      <c r="J1588" s="240"/>
      <c r="K1588" s="241">
        <f>ROUND(E1588*J1588,2)</f>
        <v>0</v>
      </c>
      <c r="L1588" s="241">
        <v>15</v>
      </c>
      <c r="M1588" s="241">
        <f>G1588*(1+L1588/100)</f>
        <v>0</v>
      </c>
      <c r="N1588" s="239">
        <v>1.32E-3</v>
      </c>
      <c r="O1588" s="239">
        <f>ROUND(E1588*N1588,2)</f>
        <v>0.04</v>
      </c>
      <c r="P1588" s="239">
        <v>0</v>
      </c>
      <c r="Q1588" s="239">
        <f>ROUND(E1588*P1588,2)</f>
        <v>0</v>
      </c>
      <c r="R1588" s="241" t="s">
        <v>1179</v>
      </c>
      <c r="S1588" s="241" t="s">
        <v>206</v>
      </c>
      <c r="T1588" s="242" t="s">
        <v>206</v>
      </c>
      <c r="U1588" s="224">
        <v>0</v>
      </c>
      <c r="V1588" s="224">
        <f>ROUND(E1588*U1588,2)</f>
        <v>0</v>
      </c>
      <c r="W1588" s="224"/>
      <c r="X1588" s="224" t="s">
        <v>1180</v>
      </c>
      <c r="Y1588" s="224" t="s">
        <v>209</v>
      </c>
      <c r="Z1588" s="214"/>
      <c r="AA1588" s="214"/>
      <c r="AB1588" s="214"/>
      <c r="AC1588" s="214"/>
      <c r="AD1588" s="214"/>
      <c r="AE1588" s="214"/>
      <c r="AF1588" s="214"/>
      <c r="AG1588" s="214" t="s">
        <v>1181</v>
      </c>
      <c r="AH1588" s="214"/>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2" x14ac:dyDescent="0.2">
      <c r="A1589" s="221"/>
      <c r="B1589" s="222"/>
      <c r="C1589" s="266" t="s">
        <v>1666</v>
      </c>
      <c r="D1589" s="262"/>
      <c r="E1589" s="263">
        <v>30.38</v>
      </c>
      <c r="F1589" s="224"/>
      <c r="G1589" s="224"/>
      <c r="H1589" s="224"/>
      <c r="I1589" s="224"/>
      <c r="J1589" s="224"/>
      <c r="K1589" s="224"/>
      <c r="L1589" s="224"/>
      <c r="M1589" s="224"/>
      <c r="N1589" s="223"/>
      <c r="O1589" s="223"/>
      <c r="P1589" s="223"/>
      <c r="Q1589" s="223"/>
      <c r="R1589" s="224"/>
      <c r="S1589" s="224"/>
      <c r="T1589" s="224"/>
      <c r="U1589" s="224"/>
      <c r="V1589" s="224"/>
      <c r="W1589" s="224"/>
      <c r="X1589" s="224"/>
      <c r="Y1589" s="224"/>
      <c r="Z1589" s="214"/>
      <c r="AA1589" s="214"/>
      <c r="AB1589" s="214"/>
      <c r="AC1589" s="214"/>
      <c r="AD1589" s="214"/>
      <c r="AE1589" s="214"/>
      <c r="AF1589" s="214"/>
      <c r="AG1589" s="214" t="s">
        <v>268</v>
      </c>
      <c r="AH1589" s="214">
        <v>0</v>
      </c>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3" x14ac:dyDescent="0.2">
      <c r="A1590" s="221"/>
      <c r="B1590" s="222"/>
      <c r="C1590" s="275" t="s">
        <v>1202</v>
      </c>
      <c r="D1590" s="267"/>
      <c r="E1590" s="268">
        <v>3.04</v>
      </c>
      <c r="F1590" s="224"/>
      <c r="G1590" s="224"/>
      <c r="H1590" s="224"/>
      <c r="I1590" s="224"/>
      <c r="J1590" s="224"/>
      <c r="K1590" s="224"/>
      <c r="L1590" s="224"/>
      <c r="M1590" s="224"/>
      <c r="N1590" s="223"/>
      <c r="O1590" s="223"/>
      <c r="P1590" s="223"/>
      <c r="Q1590" s="223"/>
      <c r="R1590" s="224"/>
      <c r="S1590" s="224"/>
      <c r="T1590" s="224"/>
      <c r="U1590" s="224"/>
      <c r="V1590" s="224"/>
      <c r="W1590" s="224"/>
      <c r="X1590" s="224"/>
      <c r="Y1590" s="224"/>
      <c r="Z1590" s="214"/>
      <c r="AA1590" s="214"/>
      <c r="AB1590" s="214"/>
      <c r="AC1590" s="214"/>
      <c r="AD1590" s="214"/>
      <c r="AE1590" s="214"/>
      <c r="AF1590" s="214"/>
      <c r="AG1590" s="214" t="s">
        <v>268</v>
      </c>
      <c r="AH1590" s="214">
        <v>4</v>
      </c>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ht="22.5" outlineLevel="1" x14ac:dyDescent="0.2">
      <c r="A1591" s="236">
        <v>230</v>
      </c>
      <c r="B1591" s="237" t="s">
        <v>1667</v>
      </c>
      <c r="C1591" s="254" t="s">
        <v>1668</v>
      </c>
      <c r="D1591" s="238" t="s">
        <v>290</v>
      </c>
      <c r="E1591" s="239">
        <v>29.986000000000001</v>
      </c>
      <c r="F1591" s="240"/>
      <c r="G1591" s="241">
        <f>ROUND(E1591*F1591,2)</f>
        <v>0</v>
      </c>
      <c r="H1591" s="240"/>
      <c r="I1591" s="241">
        <f>ROUND(E1591*H1591,2)</f>
        <v>0</v>
      </c>
      <c r="J1591" s="240"/>
      <c r="K1591" s="241">
        <f>ROUND(E1591*J1591,2)</f>
        <v>0</v>
      </c>
      <c r="L1591" s="241">
        <v>15</v>
      </c>
      <c r="M1591" s="241">
        <f>G1591*(1+L1591/100)</f>
        <v>0</v>
      </c>
      <c r="N1591" s="239">
        <v>9.0799999999999995E-3</v>
      </c>
      <c r="O1591" s="239">
        <f>ROUND(E1591*N1591,2)</f>
        <v>0.27</v>
      </c>
      <c r="P1591" s="239">
        <v>0</v>
      </c>
      <c r="Q1591" s="239">
        <f>ROUND(E1591*P1591,2)</f>
        <v>0</v>
      </c>
      <c r="R1591" s="241" t="s">
        <v>1179</v>
      </c>
      <c r="S1591" s="241" t="s">
        <v>206</v>
      </c>
      <c r="T1591" s="242" t="s">
        <v>206</v>
      </c>
      <c r="U1591" s="224">
        <v>0</v>
      </c>
      <c r="V1591" s="224">
        <f>ROUND(E1591*U1591,2)</f>
        <v>0</v>
      </c>
      <c r="W1591" s="224"/>
      <c r="X1591" s="224" t="s">
        <v>1180</v>
      </c>
      <c r="Y1591" s="224" t="s">
        <v>209</v>
      </c>
      <c r="Z1591" s="214"/>
      <c r="AA1591" s="214"/>
      <c r="AB1591" s="214"/>
      <c r="AC1591" s="214"/>
      <c r="AD1591" s="214"/>
      <c r="AE1591" s="214"/>
      <c r="AF1591" s="214"/>
      <c r="AG1591" s="214" t="s">
        <v>1181</v>
      </c>
      <c r="AH1591" s="214"/>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2" x14ac:dyDescent="0.2">
      <c r="A1592" s="221"/>
      <c r="B1592" s="222"/>
      <c r="C1592" s="266" t="s">
        <v>1191</v>
      </c>
      <c r="D1592" s="262"/>
      <c r="E1592" s="263"/>
      <c r="F1592" s="224"/>
      <c r="G1592" s="224"/>
      <c r="H1592" s="224"/>
      <c r="I1592" s="224"/>
      <c r="J1592" s="224"/>
      <c r="K1592" s="224"/>
      <c r="L1592" s="224"/>
      <c r="M1592" s="224"/>
      <c r="N1592" s="223"/>
      <c r="O1592" s="223"/>
      <c r="P1592" s="223"/>
      <c r="Q1592" s="223"/>
      <c r="R1592" s="224"/>
      <c r="S1592" s="224"/>
      <c r="T1592" s="224"/>
      <c r="U1592" s="224"/>
      <c r="V1592" s="224"/>
      <c r="W1592" s="224"/>
      <c r="X1592" s="224"/>
      <c r="Y1592" s="224"/>
      <c r="Z1592" s="214"/>
      <c r="AA1592" s="214"/>
      <c r="AB1592" s="214"/>
      <c r="AC1592" s="214"/>
      <c r="AD1592" s="214"/>
      <c r="AE1592" s="214"/>
      <c r="AF1592" s="214"/>
      <c r="AG1592" s="214" t="s">
        <v>268</v>
      </c>
      <c r="AH1592" s="214">
        <v>0</v>
      </c>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3" x14ac:dyDescent="0.2">
      <c r="A1593" s="221"/>
      <c r="B1593" s="222"/>
      <c r="C1593" s="266" t="s">
        <v>1215</v>
      </c>
      <c r="D1593" s="262"/>
      <c r="E1593" s="263"/>
      <c r="F1593" s="224"/>
      <c r="G1593" s="224"/>
      <c r="H1593" s="224"/>
      <c r="I1593" s="224"/>
      <c r="J1593" s="224"/>
      <c r="K1593" s="224"/>
      <c r="L1593" s="224"/>
      <c r="M1593" s="224"/>
      <c r="N1593" s="223"/>
      <c r="O1593" s="223"/>
      <c r="P1593" s="223"/>
      <c r="Q1593" s="223"/>
      <c r="R1593" s="224"/>
      <c r="S1593" s="224"/>
      <c r="T1593" s="224"/>
      <c r="U1593" s="224"/>
      <c r="V1593" s="224"/>
      <c r="W1593" s="224"/>
      <c r="X1593" s="224"/>
      <c r="Y1593" s="224"/>
      <c r="Z1593" s="214"/>
      <c r="AA1593" s="214"/>
      <c r="AB1593" s="214"/>
      <c r="AC1593" s="214"/>
      <c r="AD1593" s="214"/>
      <c r="AE1593" s="214"/>
      <c r="AF1593" s="214"/>
      <c r="AG1593" s="214" t="s">
        <v>268</v>
      </c>
      <c r="AH1593" s="214">
        <v>0</v>
      </c>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3" x14ac:dyDescent="0.2">
      <c r="A1594" s="221"/>
      <c r="B1594" s="222"/>
      <c r="C1594" s="266" t="s">
        <v>1216</v>
      </c>
      <c r="D1594" s="262"/>
      <c r="E1594" s="263">
        <v>8.26</v>
      </c>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4"/>
      <c r="AA1594" s="214"/>
      <c r="AB1594" s="214"/>
      <c r="AC1594" s="214"/>
      <c r="AD1594" s="214"/>
      <c r="AE1594" s="214"/>
      <c r="AF1594" s="214"/>
      <c r="AG1594" s="214" t="s">
        <v>268</v>
      </c>
      <c r="AH1594" s="214">
        <v>0</v>
      </c>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3" x14ac:dyDescent="0.2">
      <c r="A1595" s="221"/>
      <c r="B1595" s="222"/>
      <c r="C1595" s="266" t="s">
        <v>1217</v>
      </c>
      <c r="D1595" s="262"/>
      <c r="E1595" s="263">
        <v>19</v>
      </c>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4"/>
      <c r="AA1595" s="214"/>
      <c r="AB1595" s="214"/>
      <c r="AC1595" s="214"/>
      <c r="AD1595" s="214"/>
      <c r="AE1595" s="214"/>
      <c r="AF1595" s="214"/>
      <c r="AG1595" s="214" t="s">
        <v>268</v>
      </c>
      <c r="AH1595" s="214">
        <v>0</v>
      </c>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3" x14ac:dyDescent="0.2">
      <c r="A1596" s="221"/>
      <c r="B1596" s="222"/>
      <c r="C1596" s="275" t="s">
        <v>1202</v>
      </c>
      <c r="D1596" s="267"/>
      <c r="E1596" s="268">
        <v>2.73</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4"/>
      <c r="AA1596" s="214"/>
      <c r="AB1596" s="214"/>
      <c r="AC1596" s="214"/>
      <c r="AD1596" s="214"/>
      <c r="AE1596" s="214"/>
      <c r="AF1596" s="214"/>
      <c r="AG1596" s="214" t="s">
        <v>268</v>
      </c>
      <c r="AH1596" s="214">
        <v>4</v>
      </c>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1" x14ac:dyDescent="0.2">
      <c r="A1597" s="236">
        <v>231</v>
      </c>
      <c r="B1597" s="237" t="s">
        <v>1669</v>
      </c>
      <c r="C1597" s="254" t="s">
        <v>1670</v>
      </c>
      <c r="D1597" s="238" t="s">
        <v>290</v>
      </c>
      <c r="E1597" s="239">
        <v>16.709</v>
      </c>
      <c r="F1597" s="240"/>
      <c r="G1597" s="241">
        <f>ROUND(E1597*F1597,2)</f>
        <v>0</v>
      </c>
      <c r="H1597" s="240"/>
      <c r="I1597" s="241">
        <f>ROUND(E1597*H1597,2)</f>
        <v>0</v>
      </c>
      <c r="J1597" s="240"/>
      <c r="K1597" s="241">
        <f>ROUND(E1597*J1597,2)</f>
        <v>0</v>
      </c>
      <c r="L1597" s="241">
        <v>15</v>
      </c>
      <c r="M1597" s="241">
        <f>G1597*(1+L1597/100)</f>
        <v>0</v>
      </c>
      <c r="N1597" s="239">
        <v>7.4999999999999997E-3</v>
      </c>
      <c r="O1597" s="239">
        <f>ROUND(E1597*N1597,2)</f>
        <v>0.13</v>
      </c>
      <c r="P1597" s="239">
        <v>0</v>
      </c>
      <c r="Q1597" s="239">
        <f>ROUND(E1597*P1597,2)</f>
        <v>0</v>
      </c>
      <c r="R1597" s="241" t="s">
        <v>1179</v>
      </c>
      <c r="S1597" s="241" t="s">
        <v>206</v>
      </c>
      <c r="T1597" s="242" t="s">
        <v>206</v>
      </c>
      <c r="U1597" s="224">
        <v>0</v>
      </c>
      <c r="V1597" s="224">
        <f>ROUND(E1597*U1597,2)</f>
        <v>0</v>
      </c>
      <c r="W1597" s="224"/>
      <c r="X1597" s="224" t="s">
        <v>1180</v>
      </c>
      <c r="Y1597" s="224" t="s">
        <v>209</v>
      </c>
      <c r="Z1597" s="214"/>
      <c r="AA1597" s="214"/>
      <c r="AB1597" s="214"/>
      <c r="AC1597" s="214"/>
      <c r="AD1597" s="214"/>
      <c r="AE1597" s="214"/>
      <c r="AF1597" s="214"/>
      <c r="AG1597" s="214" t="s">
        <v>1181</v>
      </c>
      <c r="AH1597" s="214"/>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2" x14ac:dyDescent="0.2">
      <c r="A1598" s="221"/>
      <c r="B1598" s="222"/>
      <c r="C1598" s="266" t="s">
        <v>1466</v>
      </c>
      <c r="D1598" s="262"/>
      <c r="E1598" s="263">
        <v>15.19</v>
      </c>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4"/>
      <c r="AA1598" s="214"/>
      <c r="AB1598" s="214"/>
      <c r="AC1598" s="214"/>
      <c r="AD1598" s="214"/>
      <c r="AE1598" s="214"/>
      <c r="AF1598" s="214"/>
      <c r="AG1598" s="214" t="s">
        <v>268</v>
      </c>
      <c r="AH1598" s="214">
        <v>0</v>
      </c>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3" x14ac:dyDescent="0.2">
      <c r="A1599" s="221"/>
      <c r="B1599" s="222"/>
      <c r="C1599" s="275" t="s">
        <v>1202</v>
      </c>
      <c r="D1599" s="267"/>
      <c r="E1599" s="268">
        <v>1.52</v>
      </c>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4"/>
      <c r="AA1599" s="214"/>
      <c r="AB1599" s="214"/>
      <c r="AC1599" s="214"/>
      <c r="AD1599" s="214"/>
      <c r="AE1599" s="214"/>
      <c r="AF1599" s="214"/>
      <c r="AG1599" s="214" t="s">
        <v>268</v>
      </c>
      <c r="AH1599" s="214">
        <v>4</v>
      </c>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1" x14ac:dyDescent="0.2">
      <c r="A1600" s="236">
        <v>232</v>
      </c>
      <c r="B1600" s="237" t="s">
        <v>1671</v>
      </c>
      <c r="C1600" s="254" t="s">
        <v>1672</v>
      </c>
      <c r="D1600" s="238" t="s">
        <v>530</v>
      </c>
      <c r="E1600" s="239">
        <v>0.45529999999999998</v>
      </c>
      <c r="F1600" s="240"/>
      <c r="G1600" s="241">
        <f>ROUND(E1600*F1600,2)</f>
        <v>0</v>
      </c>
      <c r="H1600" s="240"/>
      <c r="I1600" s="241">
        <f>ROUND(E1600*H1600,2)</f>
        <v>0</v>
      </c>
      <c r="J1600" s="240"/>
      <c r="K1600" s="241">
        <f>ROUND(E1600*J1600,2)</f>
        <v>0</v>
      </c>
      <c r="L1600" s="241">
        <v>15</v>
      </c>
      <c r="M1600" s="241">
        <f>G1600*(1+L1600/100)</f>
        <v>0</v>
      </c>
      <c r="N1600" s="239">
        <v>0</v>
      </c>
      <c r="O1600" s="239">
        <f>ROUND(E1600*N1600,2)</f>
        <v>0</v>
      </c>
      <c r="P1600" s="239">
        <v>0</v>
      </c>
      <c r="Q1600" s="239">
        <f>ROUND(E1600*P1600,2)</f>
        <v>0</v>
      </c>
      <c r="R1600" s="241" t="s">
        <v>1460</v>
      </c>
      <c r="S1600" s="241" t="s">
        <v>206</v>
      </c>
      <c r="T1600" s="242" t="s">
        <v>206</v>
      </c>
      <c r="U1600" s="224">
        <v>2.4470000000000001</v>
      </c>
      <c r="V1600" s="224">
        <f>ROUND(E1600*U1600,2)</f>
        <v>1.1100000000000001</v>
      </c>
      <c r="W1600" s="224"/>
      <c r="X1600" s="224" t="s">
        <v>263</v>
      </c>
      <c r="Y1600" s="224" t="s">
        <v>209</v>
      </c>
      <c r="Z1600" s="214"/>
      <c r="AA1600" s="214"/>
      <c r="AB1600" s="214"/>
      <c r="AC1600" s="214"/>
      <c r="AD1600" s="214"/>
      <c r="AE1600" s="214"/>
      <c r="AF1600" s="214"/>
      <c r="AG1600" s="214" t="s">
        <v>583</v>
      </c>
      <c r="AH1600" s="214"/>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2" x14ac:dyDescent="0.2">
      <c r="A1601" s="221"/>
      <c r="B1601" s="222"/>
      <c r="C1601" s="265" t="s">
        <v>584</v>
      </c>
      <c r="D1601" s="264"/>
      <c r="E1601" s="264"/>
      <c r="F1601" s="264"/>
      <c r="G1601" s="264"/>
      <c r="H1601" s="224"/>
      <c r="I1601" s="224"/>
      <c r="J1601" s="224"/>
      <c r="K1601" s="224"/>
      <c r="L1601" s="224"/>
      <c r="M1601" s="224"/>
      <c r="N1601" s="223"/>
      <c r="O1601" s="223"/>
      <c r="P1601" s="223"/>
      <c r="Q1601" s="223"/>
      <c r="R1601" s="224"/>
      <c r="S1601" s="224"/>
      <c r="T1601" s="224"/>
      <c r="U1601" s="224"/>
      <c r="V1601" s="224"/>
      <c r="W1601" s="224"/>
      <c r="X1601" s="224"/>
      <c r="Y1601" s="224"/>
      <c r="Z1601" s="214"/>
      <c r="AA1601" s="214"/>
      <c r="AB1601" s="214"/>
      <c r="AC1601" s="214"/>
      <c r="AD1601" s="214"/>
      <c r="AE1601" s="214"/>
      <c r="AF1601" s="214"/>
      <c r="AG1601" s="214" t="s">
        <v>266</v>
      </c>
      <c r="AH1601" s="214"/>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2" x14ac:dyDescent="0.2">
      <c r="A1602" s="221"/>
      <c r="B1602" s="222"/>
      <c r="C1602" s="266" t="s">
        <v>534</v>
      </c>
      <c r="D1602" s="262"/>
      <c r="E1602" s="263"/>
      <c r="F1602" s="224"/>
      <c r="G1602" s="224"/>
      <c r="H1602" s="224"/>
      <c r="I1602" s="224"/>
      <c r="J1602" s="224"/>
      <c r="K1602" s="224"/>
      <c r="L1602" s="224"/>
      <c r="M1602" s="224"/>
      <c r="N1602" s="223"/>
      <c r="O1602" s="223"/>
      <c r="P1602" s="223"/>
      <c r="Q1602" s="223"/>
      <c r="R1602" s="224"/>
      <c r="S1602" s="224"/>
      <c r="T1602" s="224"/>
      <c r="U1602" s="224"/>
      <c r="V1602" s="224"/>
      <c r="W1602" s="224"/>
      <c r="X1602" s="224"/>
      <c r="Y1602" s="224"/>
      <c r="Z1602" s="214"/>
      <c r="AA1602" s="214"/>
      <c r="AB1602" s="214"/>
      <c r="AC1602" s="214"/>
      <c r="AD1602" s="214"/>
      <c r="AE1602" s="214"/>
      <c r="AF1602" s="214"/>
      <c r="AG1602" s="214" t="s">
        <v>268</v>
      </c>
      <c r="AH1602" s="214">
        <v>0</v>
      </c>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3" x14ac:dyDescent="0.2">
      <c r="A1603" s="221"/>
      <c r="B1603" s="222"/>
      <c r="C1603" s="266" t="s">
        <v>1673</v>
      </c>
      <c r="D1603" s="262"/>
      <c r="E1603" s="263"/>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4"/>
      <c r="AA1603" s="214"/>
      <c r="AB1603" s="214"/>
      <c r="AC1603" s="214"/>
      <c r="AD1603" s="214"/>
      <c r="AE1603" s="214"/>
      <c r="AF1603" s="214"/>
      <c r="AG1603" s="214" t="s">
        <v>268</v>
      </c>
      <c r="AH1603" s="214">
        <v>0</v>
      </c>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3" x14ac:dyDescent="0.2">
      <c r="A1604" s="221"/>
      <c r="B1604" s="222"/>
      <c r="C1604" s="266" t="s">
        <v>1674</v>
      </c>
      <c r="D1604" s="262"/>
      <c r="E1604" s="263">
        <v>0.46</v>
      </c>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4"/>
      <c r="AA1604" s="214"/>
      <c r="AB1604" s="214"/>
      <c r="AC1604" s="214"/>
      <c r="AD1604" s="214"/>
      <c r="AE1604" s="214"/>
      <c r="AF1604" s="214"/>
      <c r="AG1604" s="214" t="s">
        <v>268</v>
      </c>
      <c r="AH1604" s="214">
        <v>0</v>
      </c>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x14ac:dyDescent="0.2">
      <c r="A1605" s="229" t="s">
        <v>201</v>
      </c>
      <c r="B1605" s="230" t="s">
        <v>135</v>
      </c>
      <c r="C1605" s="253" t="s">
        <v>136</v>
      </c>
      <c r="D1605" s="231"/>
      <c r="E1605" s="232"/>
      <c r="F1605" s="233"/>
      <c r="G1605" s="233">
        <f>SUMIF(AG1606:AG1817,"&lt;&gt;NOR",G1606:G1817)</f>
        <v>0</v>
      </c>
      <c r="H1605" s="233"/>
      <c r="I1605" s="233">
        <f>SUM(I1606:I1817)</f>
        <v>0</v>
      </c>
      <c r="J1605" s="233"/>
      <c r="K1605" s="233">
        <f>SUM(K1606:K1817)</f>
        <v>0</v>
      </c>
      <c r="L1605" s="233"/>
      <c r="M1605" s="233">
        <f>SUM(M1606:M1817)</f>
        <v>0</v>
      </c>
      <c r="N1605" s="232"/>
      <c r="O1605" s="232">
        <f>SUM(O1606:O1817)</f>
        <v>2.2799999999999998</v>
      </c>
      <c r="P1605" s="232"/>
      <c r="Q1605" s="232">
        <f>SUM(Q1606:Q1817)</f>
        <v>0</v>
      </c>
      <c r="R1605" s="233"/>
      <c r="S1605" s="233"/>
      <c r="T1605" s="234"/>
      <c r="U1605" s="228"/>
      <c r="V1605" s="228">
        <f>SUM(V1606:V1817)</f>
        <v>20.170000000000002</v>
      </c>
      <c r="W1605" s="228"/>
      <c r="X1605" s="228"/>
      <c r="Y1605" s="228"/>
      <c r="AG1605" t="s">
        <v>202</v>
      </c>
    </row>
    <row r="1606" spans="1:60" ht="22.5" outlineLevel="1" x14ac:dyDescent="0.2">
      <c r="A1606" s="236">
        <v>233</v>
      </c>
      <c r="B1606" s="237" t="s">
        <v>1675</v>
      </c>
      <c r="C1606" s="254" t="s">
        <v>1676</v>
      </c>
      <c r="D1606" s="238" t="s">
        <v>290</v>
      </c>
      <c r="E1606" s="239">
        <v>47.74</v>
      </c>
      <c r="F1606" s="240"/>
      <c r="G1606" s="241">
        <f>ROUND(E1606*F1606,2)</f>
        <v>0</v>
      </c>
      <c r="H1606" s="240"/>
      <c r="I1606" s="241">
        <f>ROUND(E1606*H1606,2)</f>
        <v>0</v>
      </c>
      <c r="J1606" s="240"/>
      <c r="K1606" s="241">
        <f>ROUND(E1606*J1606,2)</f>
        <v>0</v>
      </c>
      <c r="L1606" s="241">
        <v>15</v>
      </c>
      <c r="M1606" s="241">
        <f>G1606*(1+L1606/100)</f>
        <v>0</v>
      </c>
      <c r="N1606" s="239">
        <v>4.4630000000000003E-2</v>
      </c>
      <c r="O1606" s="239">
        <f>ROUND(E1606*N1606,2)</f>
        <v>2.13</v>
      </c>
      <c r="P1606" s="239">
        <v>0</v>
      </c>
      <c r="Q1606" s="239">
        <f>ROUND(E1606*P1606,2)</f>
        <v>0</v>
      </c>
      <c r="R1606" s="241" t="s">
        <v>638</v>
      </c>
      <c r="S1606" s="241" t="s">
        <v>206</v>
      </c>
      <c r="T1606" s="242" t="s">
        <v>206</v>
      </c>
      <c r="U1606" s="224">
        <v>0.26100000000000001</v>
      </c>
      <c r="V1606" s="224">
        <f>ROUND(E1606*U1606,2)</f>
        <v>12.46</v>
      </c>
      <c r="W1606" s="224"/>
      <c r="X1606" s="224" t="s">
        <v>263</v>
      </c>
      <c r="Y1606" s="224" t="s">
        <v>209</v>
      </c>
      <c r="Z1606" s="214"/>
      <c r="AA1606" s="214"/>
      <c r="AB1606" s="214"/>
      <c r="AC1606" s="214"/>
      <c r="AD1606" s="214"/>
      <c r="AE1606" s="214"/>
      <c r="AF1606" s="214"/>
      <c r="AG1606" s="214" t="s">
        <v>264</v>
      </c>
      <c r="AH1606" s="214"/>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2" x14ac:dyDescent="0.2">
      <c r="A1607" s="221"/>
      <c r="B1607" s="222"/>
      <c r="C1607" s="266" t="s">
        <v>812</v>
      </c>
      <c r="D1607" s="262"/>
      <c r="E1607" s="263"/>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4"/>
      <c r="AA1607" s="214"/>
      <c r="AB1607" s="214"/>
      <c r="AC1607" s="214"/>
      <c r="AD1607" s="214"/>
      <c r="AE1607" s="214"/>
      <c r="AF1607" s="214"/>
      <c r="AG1607" s="214" t="s">
        <v>268</v>
      </c>
      <c r="AH1607" s="214">
        <v>0</v>
      </c>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3" x14ac:dyDescent="0.2">
      <c r="A1608" s="221"/>
      <c r="B1608" s="222"/>
      <c r="C1608" s="266" t="s">
        <v>1076</v>
      </c>
      <c r="D1608" s="262"/>
      <c r="E1608" s="263"/>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4"/>
      <c r="AA1608" s="214"/>
      <c r="AB1608" s="214"/>
      <c r="AC1608" s="214"/>
      <c r="AD1608" s="214"/>
      <c r="AE1608" s="214"/>
      <c r="AF1608" s="214"/>
      <c r="AG1608" s="214" t="s">
        <v>268</v>
      </c>
      <c r="AH1608" s="214">
        <v>0</v>
      </c>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3" x14ac:dyDescent="0.2">
      <c r="A1609" s="221"/>
      <c r="B1609" s="222"/>
      <c r="C1609" s="266" t="s">
        <v>905</v>
      </c>
      <c r="D1609" s="262"/>
      <c r="E1609" s="263">
        <v>13.56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4"/>
      <c r="AA1609" s="214"/>
      <c r="AB1609" s="214"/>
      <c r="AC1609" s="214"/>
      <c r="AD1609" s="214"/>
      <c r="AE1609" s="214"/>
      <c r="AF1609" s="214"/>
      <c r="AG1609" s="214" t="s">
        <v>268</v>
      </c>
      <c r="AH1609" s="214">
        <v>0</v>
      </c>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3" x14ac:dyDescent="0.2">
      <c r="A1610" s="221"/>
      <c r="B1610" s="222"/>
      <c r="C1610" s="266" t="s">
        <v>1077</v>
      </c>
      <c r="D1610" s="262"/>
      <c r="E1610" s="263">
        <v>24.51</v>
      </c>
      <c r="F1610" s="224"/>
      <c r="G1610" s="224"/>
      <c r="H1610" s="224"/>
      <c r="I1610" s="224"/>
      <c r="J1610" s="224"/>
      <c r="K1610" s="224"/>
      <c r="L1610" s="224"/>
      <c r="M1610" s="224"/>
      <c r="N1610" s="223"/>
      <c r="O1610" s="223"/>
      <c r="P1610" s="223"/>
      <c r="Q1610" s="223"/>
      <c r="R1610" s="224"/>
      <c r="S1610" s="224"/>
      <c r="T1610" s="224"/>
      <c r="U1610" s="224"/>
      <c r="V1610" s="224"/>
      <c r="W1610" s="224"/>
      <c r="X1610" s="224"/>
      <c r="Y1610" s="224"/>
      <c r="Z1610" s="214"/>
      <c r="AA1610" s="214"/>
      <c r="AB1610" s="214"/>
      <c r="AC1610" s="214"/>
      <c r="AD1610" s="214"/>
      <c r="AE1610" s="214"/>
      <c r="AF1610" s="214"/>
      <c r="AG1610" s="214" t="s">
        <v>268</v>
      </c>
      <c r="AH1610" s="214">
        <v>0</v>
      </c>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3" x14ac:dyDescent="0.2">
      <c r="A1611" s="221"/>
      <c r="B1611" s="222"/>
      <c r="C1611" s="266" t="s">
        <v>906</v>
      </c>
      <c r="D1611" s="262"/>
      <c r="E1611" s="263">
        <v>7.52</v>
      </c>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4"/>
      <c r="AA1611" s="214"/>
      <c r="AB1611" s="214"/>
      <c r="AC1611" s="214"/>
      <c r="AD1611" s="214"/>
      <c r="AE1611" s="214"/>
      <c r="AF1611" s="214"/>
      <c r="AG1611" s="214" t="s">
        <v>268</v>
      </c>
      <c r="AH1611" s="214">
        <v>0</v>
      </c>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3" x14ac:dyDescent="0.2">
      <c r="A1612" s="221"/>
      <c r="B1612" s="222"/>
      <c r="C1612" s="266" t="s">
        <v>1078</v>
      </c>
      <c r="D1612" s="262"/>
      <c r="E1612" s="263"/>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4"/>
      <c r="AA1612" s="214"/>
      <c r="AB1612" s="214"/>
      <c r="AC1612" s="214"/>
      <c r="AD1612" s="214"/>
      <c r="AE1612" s="214"/>
      <c r="AF1612" s="214"/>
      <c r="AG1612" s="214" t="s">
        <v>268</v>
      </c>
      <c r="AH1612" s="214">
        <v>0</v>
      </c>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3" x14ac:dyDescent="0.2">
      <c r="A1613" s="221"/>
      <c r="B1613" s="222"/>
      <c r="C1613" s="266" t="s">
        <v>1079</v>
      </c>
      <c r="D1613" s="262"/>
      <c r="E1613" s="263">
        <v>1.1100000000000001</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4"/>
      <c r="AA1613" s="214"/>
      <c r="AB1613" s="214"/>
      <c r="AC1613" s="214"/>
      <c r="AD1613" s="214"/>
      <c r="AE1613" s="214"/>
      <c r="AF1613" s="214"/>
      <c r="AG1613" s="214" t="s">
        <v>268</v>
      </c>
      <c r="AH1613" s="214">
        <v>0</v>
      </c>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3" x14ac:dyDescent="0.2">
      <c r="A1614" s="221"/>
      <c r="B1614" s="222"/>
      <c r="C1614" s="266" t="s">
        <v>1080</v>
      </c>
      <c r="D1614" s="262"/>
      <c r="E1614" s="263">
        <v>1.04</v>
      </c>
      <c r="F1614" s="224"/>
      <c r="G1614" s="224"/>
      <c r="H1614" s="224"/>
      <c r="I1614" s="224"/>
      <c r="J1614" s="224"/>
      <c r="K1614" s="224"/>
      <c r="L1614" s="224"/>
      <c r="M1614" s="224"/>
      <c r="N1614" s="223"/>
      <c r="O1614" s="223"/>
      <c r="P1614" s="223"/>
      <c r="Q1614" s="223"/>
      <c r="R1614" s="224"/>
      <c r="S1614" s="224"/>
      <c r="T1614" s="224"/>
      <c r="U1614" s="224"/>
      <c r="V1614" s="224"/>
      <c r="W1614" s="224"/>
      <c r="X1614" s="224"/>
      <c r="Y1614" s="224"/>
      <c r="Z1614" s="214"/>
      <c r="AA1614" s="214"/>
      <c r="AB1614" s="214"/>
      <c r="AC1614" s="214"/>
      <c r="AD1614" s="214"/>
      <c r="AE1614" s="214"/>
      <c r="AF1614" s="214"/>
      <c r="AG1614" s="214" t="s">
        <v>268</v>
      </c>
      <c r="AH1614" s="214">
        <v>0</v>
      </c>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ht="22.5" outlineLevel="1" x14ac:dyDescent="0.2">
      <c r="A1615" s="236">
        <v>234</v>
      </c>
      <c r="B1615" s="237" t="s">
        <v>1677</v>
      </c>
      <c r="C1615" s="254" t="s">
        <v>1678</v>
      </c>
      <c r="D1615" s="238" t="s">
        <v>290</v>
      </c>
      <c r="E1615" s="239">
        <v>3.226</v>
      </c>
      <c r="F1615" s="240"/>
      <c r="G1615" s="241">
        <f>ROUND(E1615*F1615,2)</f>
        <v>0</v>
      </c>
      <c r="H1615" s="240"/>
      <c r="I1615" s="241">
        <f>ROUND(E1615*H1615,2)</f>
        <v>0</v>
      </c>
      <c r="J1615" s="240"/>
      <c r="K1615" s="241">
        <f>ROUND(E1615*J1615,2)</f>
        <v>0</v>
      </c>
      <c r="L1615" s="241">
        <v>15</v>
      </c>
      <c r="M1615" s="241">
        <f>G1615*(1+L1615/100)</f>
        <v>0</v>
      </c>
      <c r="N1615" s="239">
        <v>4.5679999999999998E-2</v>
      </c>
      <c r="O1615" s="239">
        <f>ROUND(E1615*N1615,2)</f>
        <v>0.15</v>
      </c>
      <c r="P1615" s="239">
        <v>0</v>
      </c>
      <c r="Q1615" s="239">
        <f>ROUND(E1615*P1615,2)</f>
        <v>0</v>
      </c>
      <c r="R1615" s="241" t="s">
        <v>638</v>
      </c>
      <c r="S1615" s="241" t="s">
        <v>206</v>
      </c>
      <c r="T1615" s="242" t="s">
        <v>206</v>
      </c>
      <c r="U1615" s="224">
        <v>0.26100000000000001</v>
      </c>
      <c r="V1615" s="224">
        <f>ROUND(E1615*U1615,2)</f>
        <v>0.84</v>
      </c>
      <c r="W1615" s="224"/>
      <c r="X1615" s="224" t="s">
        <v>263</v>
      </c>
      <c r="Y1615" s="224" t="s">
        <v>209</v>
      </c>
      <c r="Z1615" s="214"/>
      <c r="AA1615" s="214"/>
      <c r="AB1615" s="214"/>
      <c r="AC1615" s="214"/>
      <c r="AD1615" s="214"/>
      <c r="AE1615" s="214"/>
      <c r="AF1615" s="214"/>
      <c r="AG1615" s="214" t="s">
        <v>264</v>
      </c>
      <c r="AH1615" s="214"/>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2" x14ac:dyDescent="0.2">
      <c r="A1616" s="221"/>
      <c r="B1616" s="222"/>
      <c r="C1616" s="266" t="s">
        <v>812</v>
      </c>
      <c r="D1616" s="262"/>
      <c r="E1616" s="263"/>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4"/>
      <c r="AA1616" s="214"/>
      <c r="AB1616" s="214"/>
      <c r="AC1616" s="214"/>
      <c r="AD1616" s="214"/>
      <c r="AE1616" s="214"/>
      <c r="AF1616" s="214"/>
      <c r="AG1616" s="214" t="s">
        <v>268</v>
      </c>
      <c r="AH1616" s="214">
        <v>0</v>
      </c>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3" x14ac:dyDescent="0.2">
      <c r="A1617" s="221"/>
      <c r="B1617" s="222"/>
      <c r="C1617" s="266" t="s">
        <v>1076</v>
      </c>
      <c r="D1617" s="262"/>
      <c r="E1617" s="263"/>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4"/>
      <c r="AA1617" s="214"/>
      <c r="AB1617" s="214"/>
      <c r="AC1617" s="214"/>
      <c r="AD1617" s="214"/>
      <c r="AE1617" s="214"/>
      <c r="AF1617" s="214"/>
      <c r="AG1617" s="214" t="s">
        <v>268</v>
      </c>
      <c r="AH1617" s="214">
        <v>0</v>
      </c>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3" x14ac:dyDescent="0.2">
      <c r="A1618" s="221"/>
      <c r="B1618" s="222"/>
      <c r="C1618" s="266" t="s">
        <v>1081</v>
      </c>
      <c r="D1618" s="262"/>
      <c r="E1618" s="263">
        <v>1.17</v>
      </c>
      <c r="F1618" s="224"/>
      <c r="G1618" s="224"/>
      <c r="H1618" s="224"/>
      <c r="I1618" s="224"/>
      <c r="J1618" s="224"/>
      <c r="K1618" s="224"/>
      <c r="L1618" s="224"/>
      <c r="M1618" s="224"/>
      <c r="N1618" s="223"/>
      <c r="O1618" s="223"/>
      <c r="P1618" s="223"/>
      <c r="Q1618" s="223"/>
      <c r="R1618" s="224"/>
      <c r="S1618" s="224"/>
      <c r="T1618" s="224"/>
      <c r="U1618" s="224"/>
      <c r="V1618" s="224"/>
      <c r="W1618" s="224"/>
      <c r="X1618" s="224"/>
      <c r="Y1618" s="224"/>
      <c r="Z1618" s="214"/>
      <c r="AA1618" s="214"/>
      <c r="AB1618" s="214"/>
      <c r="AC1618" s="214"/>
      <c r="AD1618" s="214"/>
      <c r="AE1618" s="214"/>
      <c r="AF1618" s="214"/>
      <c r="AG1618" s="214" t="s">
        <v>268</v>
      </c>
      <c r="AH1618" s="214">
        <v>0</v>
      </c>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3" x14ac:dyDescent="0.2">
      <c r="A1619" s="221"/>
      <c r="B1619" s="222"/>
      <c r="C1619" s="266" t="s">
        <v>1078</v>
      </c>
      <c r="D1619" s="262"/>
      <c r="E1619" s="263"/>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4"/>
      <c r="AA1619" s="214"/>
      <c r="AB1619" s="214"/>
      <c r="AC1619" s="214"/>
      <c r="AD1619" s="214"/>
      <c r="AE1619" s="214"/>
      <c r="AF1619" s="214"/>
      <c r="AG1619" s="214" t="s">
        <v>268</v>
      </c>
      <c r="AH1619" s="214">
        <v>0</v>
      </c>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3" x14ac:dyDescent="0.2">
      <c r="A1620" s="221"/>
      <c r="B1620" s="222"/>
      <c r="C1620" s="266" t="s">
        <v>874</v>
      </c>
      <c r="D1620" s="262"/>
      <c r="E1620" s="263">
        <v>2.06</v>
      </c>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4"/>
      <c r="AA1620" s="214"/>
      <c r="AB1620" s="214"/>
      <c r="AC1620" s="214"/>
      <c r="AD1620" s="214"/>
      <c r="AE1620" s="214"/>
      <c r="AF1620" s="214"/>
      <c r="AG1620" s="214" t="s">
        <v>268</v>
      </c>
      <c r="AH1620" s="214">
        <v>0</v>
      </c>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ht="22.5" outlineLevel="1" x14ac:dyDescent="0.2">
      <c r="A1621" s="236">
        <v>235</v>
      </c>
      <c r="B1621" s="237" t="s">
        <v>1679</v>
      </c>
      <c r="C1621" s="254" t="s">
        <v>1680</v>
      </c>
      <c r="D1621" s="238" t="s">
        <v>354</v>
      </c>
      <c r="E1621" s="239">
        <v>1</v>
      </c>
      <c r="F1621" s="240"/>
      <c r="G1621" s="241">
        <f>ROUND(E1621*F1621,2)</f>
        <v>0</v>
      </c>
      <c r="H1621" s="240"/>
      <c r="I1621" s="241">
        <f>ROUND(E1621*H1621,2)</f>
        <v>0</v>
      </c>
      <c r="J1621" s="240"/>
      <c r="K1621" s="241">
        <f>ROUND(E1621*J1621,2)</f>
        <v>0</v>
      </c>
      <c r="L1621" s="241">
        <v>15</v>
      </c>
      <c r="M1621" s="241">
        <f>G1621*(1+L1621/100)</f>
        <v>0</v>
      </c>
      <c r="N1621" s="239">
        <v>0</v>
      </c>
      <c r="O1621" s="239">
        <f>ROUND(E1621*N1621,2)</f>
        <v>0</v>
      </c>
      <c r="P1621" s="239">
        <v>0</v>
      </c>
      <c r="Q1621" s="239">
        <f>ROUND(E1621*P1621,2)</f>
        <v>0</v>
      </c>
      <c r="R1621" s="241"/>
      <c r="S1621" s="241" t="s">
        <v>253</v>
      </c>
      <c r="T1621" s="242" t="s">
        <v>207</v>
      </c>
      <c r="U1621" s="224">
        <v>0</v>
      </c>
      <c r="V1621" s="224">
        <f>ROUND(E1621*U1621,2)</f>
        <v>0</v>
      </c>
      <c r="W1621" s="224"/>
      <c r="X1621" s="224" t="s">
        <v>263</v>
      </c>
      <c r="Y1621" s="224" t="s">
        <v>209</v>
      </c>
      <c r="Z1621" s="214"/>
      <c r="AA1621" s="214"/>
      <c r="AB1621" s="214"/>
      <c r="AC1621" s="214"/>
      <c r="AD1621" s="214"/>
      <c r="AE1621" s="214"/>
      <c r="AF1621" s="214"/>
      <c r="AG1621" s="214" t="s">
        <v>264</v>
      </c>
      <c r="AH1621" s="214"/>
      <c r="AI1621" s="214"/>
      <c r="AJ1621" s="214"/>
      <c r="AK1621" s="214"/>
      <c r="AL1621" s="214"/>
      <c r="AM1621" s="214"/>
      <c r="AN1621" s="214"/>
      <c r="AO1621" s="214"/>
      <c r="AP1621" s="214"/>
      <c r="AQ1621" s="214"/>
      <c r="AR1621" s="214"/>
      <c r="AS1621" s="214"/>
      <c r="AT1621" s="214"/>
      <c r="AU1621" s="214"/>
      <c r="AV1621" s="214"/>
      <c r="AW1621" s="214"/>
      <c r="AX1621" s="214"/>
      <c r="AY1621" s="214"/>
      <c r="AZ1621" s="214"/>
      <c r="BA1621" s="214"/>
      <c r="BB1621" s="214"/>
      <c r="BC1621" s="214"/>
      <c r="BD1621" s="214"/>
      <c r="BE1621" s="214"/>
      <c r="BF1621" s="214"/>
      <c r="BG1621" s="214"/>
      <c r="BH1621" s="214"/>
    </row>
    <row r="1622" spans="1:60" outlineLevel="2" x14ac:dyDescent="0.2">
      <c r="A1622" s="221"/>
      <c r="B1622" s="222"/>
      <c r="C1622" s="255" t="s">
        <v>1681</v>
      </c>
      <c r="D1622" s="243"/>
      <c r="E1622" s="243"/>
      <c r="F1622" s="243"/>
      <c r="G1622" s="243"/>
      <c r="H1622" s="224"/>
      <c r="I1622" s="224"/>
      <c r="J1622" s="224"/>
      <c r="K1622" s="224"/>
      <c r="L1622" s="224"/>
      <c r="M1622" s="224"/>
      <c r="N1622" s="223"/>
      <c r="O1622" s="223"/>
      <c r="P1622" s="223"/>
      <c r="Q1622" s="223"/>
      <c r="R1622" s="224"/>
      <c r="S1622" s="224"/>
      <c r="T1622" s="224"/>
      <c r="U1622" s="224"/>
      <c r="V1622" s="224"/>
      <c r="W1622" s="224"/>
      <c r="X1622" s="224"/>
      <c r="Y1622" s="224"/>
      <c r="Z1622" s="214"/>
      <c r="AA1622" s="214"/>
      <c r="AB1622" s="214"/>
      <c r="AC1622" s="214"/>
      <c r="AD1622" s="214"/>
      <c r="AE1622" s="214"/>
      <c r="AF1622" s="214"/>
      <c r="AG1622" s="214" t="s">
        <v>212</v>
      </c>
      <c r="AH1622" s="214"/>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3" x14ac:dyDescent="0.2">
      <c r="A1623" s="221"/>
      <c r="B1623" s="222"/>
      <c r="C1623" s="257" t="s">
        <v>1682</v>
      </c>
      <c r="D1623" s="252"/>
      <c r="E1623" s="252"/>
      <c r="F1623" s="252"/>
      <c r="G1623" s="252"/>
      <c r="H1623" s="224"/>
      <c r="I1623" s="224"/>
      <c r="J1623" s="224"/>
      <c r="K1623" s="224"/>
      <c r="L1623" s="224"/>
      <c r="M1623" s="224"/>
      <c r="N1623" s="223"/>
      <c r="O1623" s="223"/>
      <c r="P1623" s="223"/>
      <c r="Q1623" s="223"/>
      <c r="R1623" s="224"/>
      <c r="S1623" s="224"/>
      <c r="T1623" s="224"/>
      <c r="U1623" s="224"/>
      <c r="V1623" s="224"/>
      <c r="W1623" s="224"/>
      <c r="X1623" s="224"/>
      <c r="Y1623" s="224"/>
      <c r="Z1623" s="214"/>
      <c r="AA1623" s="214"/>
      <c r="AB1623" s="214"/>
      <c r="AC1623" s="214"/>
      <c r="AD1623" s="214"/>
      <c r="AE1623" s="214"/>
      <c r="AF1623" s="214"/>
      <c r="AG1623" s="214" t="s">
        <v>212</v>
      </c>
      <c r="AH1623" s="214"/>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3" x14ac:dyDescent="0.2">
      <c r="A1624" s="221"/>
      <c r="B1624" s="222"/>
      <c r="C1624" s="257" t="s">
        <v>1683</v>
      </c>
      <c r="D1624" s="252"/>
      <c r="E1624" s="252"/>
      <c r="F1624" s="252"/>
      <c r="G1624" s="252"/>
      <c r="H1624" s="224"/>
      <c r="I1624" s="224"/>
      <c r="J1624" s="224"/>
      <c r="K1624" s="224"/>
      <c r="L1624" s="224"/>
      <c r="M1624" s="224"/>
      <c r="N1624" s="223"/>
      <c r="O1624" s="223"/>
      <c r="P1624" s="223"/>
      <c r="Q1624" s="223"/>
      <c r="R1624" s="224"/>
      <c r="S1624" s="224"/>
      <c r="T1624" s="224"/>
      <c r="U1624" s="224"/>
      <c r="V1624" s="224"/>
      <c r="W1624" s="224"/>
      <c r="X1624" s="224"/>
      <c r="Y1624" s="224"/>
      <c r="Z1624" s="214"/>
      <c r="AA1624" s="214"/>
      <c r="AB1624" s="214"/>
      <c r="AC1624" s="214"/>
      <c r="AD1624" s="214"/>
      <c r="AE1624" s="214"/>
      <c r="AF1624" s="214"/>
      <c r="AG1624" s="214" t="s">
        <v>212</v>
      </c>
      <c r="AH1624" s="214"/>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3" x14ac:dyDescent="0.2">
      <c r="A1625" s="221"/>
      <c r="B1625" s="222"/>
      <c r="C1625" s="257" t="s">
        <v>1684</v>
      </c>
      <c r="D1625" s="252"/>
      <c r="E1625" s="252"/>
      <c r="F1625" s="252"/>
      <c r="G1625" s="252"/>
      <c r="H1625" s="224"/>
      <c r="I1625" s="224"/>
      <c r="J1625" s="224"/>
      <c r="K1625" s="224"/>
      <c r="L1625" s="224"/>
      <c r="M1625" s="224"/>
      <c r="N1625" s="223"/>
      <c r="O1625" s="223"/>
      <c r="P1625" s="223"/>
      <c r="Q1625" s="223"/>
      <c r="R1625" s="224"/>
      <c r="S1625" s="224"/>
      <c r="T1625" s="224"/>
      <c r="U1625" s="224"/>
      <c r="V1625" s="224"/>
      <c r="W1625" s="224"/>
      <c r="X1625" s="224"/>
      <c r="Y1625" s="224"/>
      <c r="Z1625" s="214"/>
      <c r="AA1625" s="214"/>
      <c r="AB1625" s="214"/>
      <c r="AC1625" s="214"/>
      <c r="AD1625" s="214"/>
      <c r="AE1625" s="214"/>
      <c r="AF1625" s="214"/>
      <c r="AG1625" s="214" t="s">
        <v>212</v>
      </c>
      <c r="AH1625" s="214"/>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3" x14ac:dyDescent="0.2">
      <c r="A1626" s="221"/>
      <c r="B1626" s="222"/>
      <c r="C1626" s="257" t="s">
        <v>1685</v>
      </c>
      <c r="D1626" s="252"/>
      <c r="E1626" s="252"/>
      <c r="F1626" s="252"/>
      <c r="G1626" s="252"/>
      <c r="H1626" s="224"/>
      <c r="I1626" s="224"/>
      <c r="J1626" s="224"/>
      <c r="K1626" s="224"/>
      <c r="L1626" s="224"/>
      <c r="M1626" s="224"/>
      <c r="N1626" s="223"/>
      <c r="O1626" s="223"/>
      <c r="P1626" s="223"/>
      <c r="Q1626" s="223"/>
      <c r="R1626" s="224"/>
      <c r="S1626" s="224"/>
      <c r="T1626" s="224"/>
      <c r="U1626" s="224"/>
      <c r="V1626" s="224"/>
      <c r="W1626" s="224"/>
      <c r="X1626" s="224"/>
      <c r="Y1626" s="224"/>
      <c r="Z1626" s="214"/>
      <c r="AA1626" s="214"/>
      <c r="AB1626" s="214"/>
      <c r="AC1626" s="214"/>
      <c r="AD1626" s="214"/>
      <c r="AE1626" s="214"/>
      <c r="AF1626" s="214"/>
      <c r="AG1626" s="214" t="s">
        <v>212</v>
      </c>
      <c r="AH1626" s="214"/>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outlineLevel="3" x14ac:dyDescent="0.2">
      <c r="A1627" s="221"/>
      <c r="B1627" s="222"/>
      <c r="C1627" s="257" t="s">
        <v>1686</v>
      </c>
      <c r="D1627" s="252"/>
      <c r="E1627" s="252"/>
      <c r="F1627" s="252"/>
      <c r="G1627" s="252"/>
      <c r="H1627" s="224"/>
      <c r="I1627" s="224"/>
      <c r="J1627" s="224"/>
      <c r="K1627" s="224"/>
      <c r="L1627" s="224"/>
      <c r="M1627" s="224"/>
      <c r="N1627" s="223"/>
      <c r="O1627" s="223"/>
      <c r="P1627" s="223"/>
      <c r="Q1627" s="223"/>
      <c r="R1627" s="224"/>
      <c r="S1627" s="224"/>
      <c r="T1627" s="224"/>
      <c r="U1627" s="224"/>
      <c r="V1627" s="224"/>
      <c r="W1627" s="224"/>
      <c r="X1627" s="224"/>
      <c r="Y1627" s="224"/>
      <c r="Z1627" s="214"/>
      <c r="AA1627" s="214"/>
      <c r="AB1627" s="214"/>
      <c r="AC1627" s="214"/>
      <c r="AD1627" s="214"/>
      <c r="AE1627" s="214"/>
      <c r="AF1627" s="214"/>
      <c r="AG1627" s="214" t="s">
        <v>212</v>
      </c>
      <c r="AH1627" s="214"/>
      <c r="AI1627" s="214"/>
      <c r="AJ1627" s="214"/>
      <c r="AK1627" s="214"/>
      <c r="AL1627" s="214"/>
      <c r="AM1627" s="214"/>
      <c r="AN1627" s="214"/>
      <c r="AO1627" s="214"/>
      <c r="AP1627" s="214"/>
      <c r="AQ1627" s="214"/>
      <c r="AR1627" s="214"/>
      <c r="AS1627" s="214"/>
      <c r="AT1627" s="214"/>
      <c r="AU1627" s="214"/>
      <c r="AV1627" s="214"/>
      <c r="AW1627" s="214"/>
      <c r="AX1627" s="214"/>
      <c r="AY1627" s="214"/>
      <c r="AZ1627" s="214"/>
      <c r="BA1627" s="214"/>
      <c r="BB1627" s="214"/>
      <c r="BC1627" s="214"/>
      <c r="BD1627" s="214"/>
      <c r="BE1627" s="214"/>
      <c r="BF1627" s="214"/>
      <c r="BG1627" s="214"/>
      <c r="BH1627" s="214"/>
    </row>
    <row r="1628" spans="1:60" outlineLevel="3" x14ac:dyDescent="0.2">
      <c r="A1628" s="221"/>
      <c r="B1628" s="222"/>
      <c r="C1628" s="257" t="s">
        <v>1687</v>
      </c>
      <c r="D1628" s="252"/>
      <c r="E1628" s="252"/>
      <c r="F1628" s="252"/>
      <c r="G1628" s="252"/>
      <c r="H1628" s="224"/>
      <c r="I1628" s="224"/>
      <c r="J1628" s="224"/>
      <c r="K1628" s="224"/>
      <c r="L1628" s="224"/>
      <c r="M1628" s="224"/>
      <c r="N1628" s="223"/>
      <c r="O1628" s="223"/>
      <c r="P1628" s="223"/>
      <c r="Q1628" s="223"/>
      <c r="R1628" s="224"/>
      <c r="S1628" s="224"/>
      <c r="T1628" s="224"/>
      <c r="U1628" s="224"/>
      <c r="V1628" s="224"/>
      <c r="W1628" s="224"/>
      <c r="X1628" s="224"/>
      <c r="Y1628" s="224"/>
      <c r="Z1628" s="214"/>
      <c r="AA1628" s="214"/>
      <c r="AB1628" s="214"/>
      <c r="AC1628" s="214"/>
      <c r="AD1628" s="214"/>
      <c r="AE1628" s="214"/>
      <c r="AF1628" s="214"/>
      <c r="AG1628" s="214" t="s">
        <v>212</v>
      </c>
      <c r="AH1628" s="214"/>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3" x14ac:dyDescent="0.2">
      <c r="A1629" s="221"/>
      <c r="B1629" s="222"/>
      <c r="C1629" s="257" t="s">
        <v>1688</v>
      </c>
      <c r="D1629" s="252"/>
      <c r="E1629" s="252"/>
      <c r="F1629" s="252"/>
      <c r="G1629" s="252"/>
      <c r="H1629" s="224"/>
      <c r="I1629" s="224"/>
      <c r="J1629" s="224"/>
      <c r="K1629" s="224"/>
      <c r="L1629" s="224"/>
      <c r="M1629" s="224"/>
      <c r="N1629" s="223"/>
      <c r="O1629" s="223"/>
      <c r="P1629" s="223"/>
      <c r="Q1629" s="223"/>
      <c r="R1629" s="224"/>
      <c r="S1629" s="224"/>
      <c r="T1629" s="224"/>
      <c r="U1629" s="224"/>
      <c r="V1629" s="224"/>
      <c r="W1629" s="224"/>
      <c r="X1629" s="224"/>
      <c r="Y1629" s="224"/>
      <c r="Z1629" s="214"/>
      <c r="AA1629" s="214"/>
      <c r="AB1629" s="214"/>
      <c r="AC1629" s="214"/>
      <c r="AD1629" s="214"/>
      <c r="AE1629" s="214"/>
      <c r="AF1629" s="214"/>
      <c r="AG1629" s="214" t="s">
        <v>212</v>
      </c>
      <c r="AH1629" s="214"/>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3" x14ac:dyDescent="0.2">
      <c r="A1630" s="221"/>
      <c r="B1630" s="222"/>
      <c r="C1630" s="257" t="s">
        <v>1689</v>
      </c>
      <c r="D1630" s="252"/>
      <c r="E1630" s="252"/>
      <c r="F1630" s="252"/>
      <c r="G1630" s="252"/>
      <c r="H1630" s="224"/>
      <c r="I1630" s="224"/>
      <c r="J1630" s="224"/>
      <c r="K1630" s="224"/>
      <c r="L1630" s="224"/>
      <c r="M1630" s="224"/>
      <c r="N1630" s="223"/>
      <c r="O1630" s="223"/>
      <c r="P1630" s="223"/>
      <c r="Q1630" s="223"/>
      <c r="R1630" s="224"/>
      <c r="S1630" s="224"/>
      <c r="T1630" s="224"/>
      <c r="U1630" s="224"/>
      <c r="V1630" s="224"/>
      <c r="W1630" s="224"/>
      <c r="X1630" s="224"/>
      <c r="Y1630" s="224"/>
      <c r="Z1630" s="214"/>
      <c r="AA1630" s="214"/>
      <c r="AB1630" s="214"/>
      <c r="AC1630" s="214"/>
      <c r="AD1630" s="214"/>
      <c r="AE1630" s="214"/>
      <c r="AF1630" s="214"/>
      <c r="AG1630" s="214" t="s">
        <v>212</v>
      </c>
      <c r="AH1630" s="214"/>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outlineLevel="3" x14ac:dyDescent="0.2">
      <c r="A1631" s="221"/>
      <c r="B1631" s="222"/>
      <c r="C1631" s="257" t="s">
        <v>1690</v>
      </c>
      <c r="D1631" s="252"/>
      <c r="E1631" s="252"/>
      <c r="F1631" s="252"/>
      <c r="G1631" s="252"/>
      <c r="H1631" s="224"/>
      <c r="I1631" s="224"/>
      <c r="J1631" s="224"/>
      <c r="K1631" s="224"/>
      <c r="L1631" s="224"/>
      <c r="M1631" s="224"/>
      <c r="N1631" s="223"/>
      <c r="O1631" s="223"/>
      <c r="P1631" s="223"/>
      <c r="Q1631" s="223"/>
      <c r="R1631" s="224"/>
      <c r="S1631" s="224"/>
      <c r="T1631" s="224"/>
      <c r="U1631" s="224"/>
      <c r="V1631" s="224"/>
      <c r="W1631" s="224"/>
      <c r="X1631" s="224"/>
      <c r="Y1631" s="224"/>
      <c r="Z1631" s="214"/>
      <c r="AA1631" s="214"/>
      <c r="AB1631" s="214"/>
      <c r="AC1631" s="214"/>
      <c r="AD1631" s="214"/>
      <c r="AE1631" s="214"/>
      <c r="AF1631" s="214"/>
      <c r="AG1631" s="214" t="s">
        <v>212</v>
      </c>
      <c r="AH1631" s="214"/>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3" x14ac:dyDescent="0.2">
      <c r="A1632" s="221"/>
      <c r="B1632" s="222"/>
      <c r="C1632" s="257" t="s">
        <v>1691</v>
      </c>
      <c r="D1632" s="252"/>
      <c r="E1632" s="252"/>
      <c r="F1632" s="252"/>
      <c r="G1632" s="252"/>
      <c r="H1632" s="224"/>
      <c r="I1632" s="224"/>
      <c r="J1632" s="224"/>
      <c r="K1632" s="224"/>
      <c r="L1632" s="224"/>
      <c r="M1632" s="224"/>
      <c r="N1632" s="223"/>
      <c r="O1632" s="223"/>
      <c r="P1632" s="223"/>
      <c r="Q1632" s="223"/>
      <c r="R1632" s="224"/>
      <c r="S1632" s="224"/>
      <c r="T1632" s="224"/>
      <c r="U1632" s="224"/>
      <c r="V1632" s="224"/>
      <c r="W1632" s="224"/>
      <c r="X1632" s="224"/>
      <c r="Y1632" s="224"/>
      <c r="Z1632" s="214"/>
      <c r="AA1632" s="214"/>
      <c r="AB1632" s="214"/>
      <c r="AC1632" s="214"/>
      <c r="AD1632" s="214"/>
      <c r="AE1632" s="214"/>
      <c r="AF1632" s="214"/>
      <c r="AG1632" s="214" t="s">
        <v>212</v>
      </c>
      <c r="AH1632" s="214"/>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3" x14ac:dyDescent="0.2">
      <c r="A1633" s="221"/>
      <c r="B1633" s="222"/>
      <c r="C1633" s="257" t="s">
        <v>1522</v>
      </c>
      <c r="D1633" s="252"/>
      <c r="E1633" s="252"/>
      <c r="F1633" s="252"/>
      <c r="G1633" s="252"/>
      <c r="H1633" s="224"/>
      <c r="I1633" s="224"/>
      <c r="J1633" s="224"/>
      <c r="K1633" s="224"/>
      <c r="L1633" s="224"/>
      <c r="M1633" s="224"/>
      <c r="N1633" s="223"/>
      <c r="O1633" s="223"/>
      <c r="P1633" s="223"/>
      <c r="Q1633" s="223"/>
      <c r="R1633" s="224"/>
      <c r="S1633" s="224"/>
      <c r="T1633" s="224"/>
      <c r="U1633" s="224"/>
      <c r="V1633" s="224"/>
      <c r="W1633" s="224"/>
      <c r="X1633" s="224"/>
      <c r="Y1633" s="224"/>
      <c r="Z1633" s="214"/>
      <c r="AA1633" s="214"/>
      <c r="AB1633" s="214"/>
      <c r="AC1633" s="214"/>
      <c r="AD1633" s="214"/>
      <c r="AE1633" s="214"/>
      <c r="AF1633" s="214"/>
      <c r="AG1633" s="214" t="s">
        <v>212</v>
      </c>
      <c r="AH1633" s="214"/>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3" x14ac:dyDescent="0.2">
      <c r="A1634" s="221"/>
      <c r="B1634" s="222"/>
      <c r="C1634" s="257" t="s">
        <v>1523</v>
      </c>
      <c r="D1634" s="252"/>
      <c r="E1634" s="252"/>
      <c r="F1634" s="252"/>
      <c r="G1634" s="252"/>
      <c r="H1634" s="224"/>
      <c r="I1634" s="224"/>
      <c r="J1634" s="224"/>
      <c r="K1634" s="224"/>
      <c r="L1634" s="224"/>
      <c r="M1634" s="224"/>
      <c r="N1634" s="223"/>
      <c r="O1634" s="223"/>
      <c r="P1634" s="223"/>
      <c r="Q1634" s="223"/>
      <c r="R1634" s="224"/>
      <c r="S1634" s="224"/>
      <c r="T1634" s="224"/>
      <c r="U1634" s="224"/>
      <c r="V1634" s="224"/>
      <c r="W1634" s="224"/>
      <c r="X1634" s="224"/>
      <c r="Y1634" s="224"/>
      <c r="Z1634" s="214"/>
      <c r="AA1634" s="214"/>
      <c r="AB1634" s="214"/>
      <c r="AC1634" s="214"/>
      <c r="AD1634" s="214"/>
      <c r="AE1634" s="214"/>
      <c r="AF1634" s="214"/>
      <c r="AG1634" s="214" t="s">
        <v>212</v>
      </c>
      <c r="AH1634" s="214"/>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outlineLevel="3" x14ac:dyDescent="0.2">
      <c r="A1635" s="221"/>
      <c r="B1635" s="222"/>
      <c r="C1635" s="257" t="s">
        <v>1524</v>
      </c>
      <c r="D1635" s="252"/>
      <c r="E1635" s="252"/>
      <c r="F1635" s="252"/>
      <c r="G1635" s="252"/>
      <c r="H1635" s="224"/>
      <c r="I1635" s="224"/>
      <c r="J1635" s="224"/>
      <c r="K1635" s="224"/>
      <c r="L1635" s="224"/>
      <c r="M1635" s="224"/>
      <c r="N1635" s="223"/>
      <c r="O1635" s="223"/>
      <c r="P1635" s="223"/>
      <c r="Q1635" s="223"/>
      <c r="R1635" s="224"/>
      <c r="S1635" s="224"/>
      <c r="T1635" s="224"/>
      <c r="U1635" s="224"/>
      <c r="V1635" s="224"/>
      <c r="W1635" s="224"/>
      <c r="X1635" s="224"/>
      <c r="Y1635" s="224"/>
      <c r="Z1635" s="214"/>
      <c r="AA1635" s="214"/>
      <c r="AB1635" s="214"/>
      <c r="AC1635" s="214"/>
      <c r="AD1635" s="214"/>
      <c r="AE1635" s="214"/>
      <c r="AF1635" s="214"/>
      <c r="AG1635" s="214" t="s">
        <v>212</v>
      </c>
      <c r="AH1635" s="214"/>
      <c r="AI1635" s="214"/>
      <c r="AJ1635" s="214"/>
      <c r="AK1635" s="214"/>
      <c r="AL1635" s="214"/>
      <c r="AM1635" s="214"/>
      <c r="AN1635" s="214"/>
      <c r="AO1635" s="214"/>
      <c r="AP1635" s="214"/>
      <c r="AQ1635" s="214"/>
      <c r="AR1635" s="214"/>
      <c r="AS1635" s="214"/>
      <c r="AT1635" s="214"/>
      <c r="AU1635" s="214"/>
      <c r="AV1635" s="214"/>
      <c r="AW1635" s="214"/>
      <c r="AX1635" s="214"/>
      <c r="AY1635" s="214"/>
      <c r="AZ1635" s="214"/>
      <c r="BA1635" s="214"/>
      <c r="BB1635" s="214"/>
      <c r="BC1635" s="214"/>
      <c r="BD1635" s="214"/>
      <c r="BE1635" s="214"/>
      <c r="BF1635" s="214"/>
      <c r="BG1635" s="214"/>
      <c r="BH1635" s="214"/>
    </row>
    <row r="1636" spans="1:60" outlineLevel="3" x14ac:dyDescent="0.2">
      <c r="A1636" s="221"/>
      <c r="B1636" s="222"/>
      <c r="C1636" s="257" t="s">
        <v>1314</v>
      </c>
      <c r="D1636" s="252"/>
      <c r="E1636" s="252"/>
      <c r="F1636" s="252"/>
      <c r="G1636" s="252"/>
      <c r="H1636" s="224"/>
      <c r="I1636" s="224"/>
      <c r="J1636" s="224"/>
      <c r="K1636" s="224"/>
      <c r="L1636" s="224"/>
      <c r="M1636" s="224"/>
      <c r="N1636" s="223"/>
      <c r="O1636" s="223"/>
      <c r="P1636" s="223"/>
      <c r="Q1636" s="223"/>
      <c r="R1636" s="224"/>
      <c r="S1636" s="224"/>
      <c r="T1636" s="224"/>
      <c r="U1636" s="224"/>
      <c r="V1636" s="224"/>
      <c r="W1636" s="224"/>
      <c r="X1636" s="224"/>
      <c r="Y1636" s="224"/>
      <c r="Z1636" s="214"/>
      <c r="AA1636" s="214"/>
      <c r="AB1636" s="214"/>
      <c r="AC1636" s="214"/>
      <c r="AD1636" s="214"/>
      <c r="AE1636" s="214"/>
      <c r="AF1636" s="214"/>
      <c r="AG1636" s="214" t="s">
        <v>212</v>
      </c>
      <c r="AH1636" s="214"/>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outlineLevel="2" x14ac:dyDescent="0.2">
      <c r="A1637" s="221"/>
      <c r="B1637" s="222"/>
      <c r="C1637" s="266" t="s">
        <v>1475</v>
      </c>
      <c r="D1637" s="262"/>
      <c r="E1637" s="263"/>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4"/>
      <c r="AA1637" s="214"/>
      <c r="AB1637" s="214"/>
      <c r="AC1637" s="214"/>
      <c r="AD1637" s="214"/>
      <c r="AE1637" s="214"/>
      <c r="AF1637" s="214"/>
      <c r="AG1637" s="214" t="s">
        <v>268</v>
      </c>
      <c r="AH1637" s="214">
        <v>0</v>
      </c>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14"/>
      <c r="BB1637" s="214"/>
      <c r="BC1637" s="214"/>
      <c r="BD1637" s="214"/>
      <c r="BE1637" s="214"/>
      <c r="BF1637" s="214"/>
      <c r="BG1637" s="214"/>
      <c r="BH1637" s="214"/>
    </row>
    <row r="1638" spans="1:60" outlineLevel="3" x14ac:dyDescent="0.2">
      <c r="A1638" s="221"/>
      <c r="B1638" s="222"/>
      <c r="C1638" s="266" t="s">
        <v>672</v>
      </c>
      <c r="D1638" s="262"/>
      <c r="E1638" s="263">
        <v>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4"/>
      <c r="AA1638" s="214"/>
      <c r="AB1638" s="214"/>
      <c r="AC1638" s="214"/>
      <c r="AD1638" s="214"/>
      <c r="AE1638" s="214"/>
      <c r="AF1638" s="214"/>
      <c r="AG1638" s="214" t="s">
        <v>268</v>
      </c>
      <c r="AH1638" s="214">
        <v>0</v>
      </c>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outlineLevel="1" x14ac:dyDescent="0.2">
      <c r="A1639" s="236">
        <v>236</v>
      </c>
      <c r="B1639" s="237" t="s">
        <v>1692</v>
      </c>
      <c r="C1639" s="254" t="s">
        <v>1693</v>
      </c>
      <c r="D1639" s="238" t="s">
        <v>354</v>
      </c>
      <c r="E1639" s="239">
        <v>1</v>
      </c>
      <c r="F1639" s="240"/>
      <c r="G1639" s="241">
        <f>ROUND(E1639*F1639,2)</f>
        <v>0</v>
      </c>
      <c r="H1639" s="240"/>
      <c r="I1639" s="241">
        <f>ROUND(E1639*H1639,2)</f>
        <v>0</v>
      </c>
      <c r="J1639" s="240"/>
      <c r="K1639" s="241">
        <f>ROUND(E1639*J1639,2)</f>
        <v>0</v>
      </c>
      <c r="L1639" s="241">
        <v>15</v>
      </c>
      <c r="M1639" s="241">
        <f>G1639*(1+L1639/100)</f>
        <v>0</v>
      </c>
      <c r="N1639" s="239">
        <v>0</v>
      </c>
      <c r="O1639" s="239">
        <f>ROUND(E1639*N1639,2)</f>
        <v>0</v>
      </c>
      <c r="P1639" s="239">
        <v>0</v>
      </c>
      <c r="Q1639" s="239">
        <f>ROUND(E1639*P1639,2)</f>
        <v>0</v>
      </c>
      <c r="R1639" s="241"/>
      <c r="S1639" s="241" t="s">
        <v>253</v>
      </c>
      <c r="T1639" s="242" t="s">
        <v>207</v>
      </c>
      <c r="U1639" s="224">
        <v>0</v>
      </c>
      <c r="V1639" s="224">
        <f>ROUND(E1639*U1639,2)</f>
        <v>0</v>
      </c>
      <c r="W1639" s="224"/>
      <c r="X1639" s="224" t="s">
        <v>263</v>
      </c>
      <c r="Y1639" s="224" t="s">
        <v>209</v>
      </c>
      <c r="Z1639" s="214"/>
      <c r="AA1639" s="214"/>
      <c r="AB1639" s="214"/>
      <c r="AC1639" s="214"/>
      <c r="AD1639" s="214"/>
      <c r="AE1639" s="214"/>
      <c r="AF1639" s="214"/>
      <c r="AG1639" s="214" t="s">
        <v>264</v>
      </c>
      <c r="AH1639" s="214"/>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14"/>
      <c r="BB1639" s="214"/>
      <c r="BC1639" s="214"/>
      <c r="BD1639" s="214"/>
      <c r="BE1639" s="214"/>
      <c r="BF1639" s="214"/>
      <c r="BG1639" s="214"/>
      <c r="BH1639" s="214"/>
    </row>
    <row r="1640" spans="1:60" outlineLevel="2" x14ac:dyDescent="0.2">
      <c r="A1640" s="221"/>
      <c r="B1640" s="222"/>
      <c r="C1640" s="255" t="s">
        <v>1681</v>
      </c>
      <c r="D1640" s="243"/>
      <c r="E1640" s="243"/>
      <c r="F1640" s="243"/>
      <c r="G1640" s="243"/>
      <c r="H1640" s="224"/>
      <c r="I1640" s="224"/>
      <c r="J1640" s="224"/>
      <c r="K1640" s="224"/>
      <c r="L1640" s="224"/>
      <c r="M1640" s="224"/>
      <c r="N1640" s="223"/>
      <c r="O1640" s="223"/>
      <c r="P1640" s="223"/>
      <c r="Q1640" s="223"/>
      <c r="R1640" s="224"/>
      <c r="S1640" s="224"/>
      <c r="T1640" s="224"/>
      <c r="U1640" s="224"/>
      <c r="V1640" s="224"/>
      <c r="W1640" s="224"/>
      <c r="X1640" s="224"/>
      <c r="Y1640" s="224"/>
      <c r="Z1640" s="214"/>
      <c r="AA1640" s="214"/>
      <c r="AB1640" s="214"/>
      <c r="AC1640" s="214"/>
      <c r="AD1640" s="214"/>
      <c r="AE1640" s="214"/>
      <c r="AF1640" s="214"/>
      <c r="AG1640" s="214" t="s">
        <v>212</v>
      </c>
      <c r="AH1640" s="214"/>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3" x14ac:dyDescent="0.2">
      <c r="A1641" s="221"/>
      <c r="B1641" s="222"/>
      <c r="C1641" s="257" t="s">
        <v>1682</v>
      </c>
      <c r="D1641" s="252"/>
      <c r="E1641" s="252"/>
      <c r="F1641" s="252"/>
      <c r="G1641" s="252"/>
      <c r="H1641" s="224"/>
      <c r="I1641" s="224"/>
      <c r="J1641" s="224"/>
      <c r="K1641" s="224"/>
      <c r="L1641" s="224"/>
      <c r="M1641" s="224"/>
      <c r="N1641" s="223"/>
      <c r="O1641" s="223"/>
      <c r="P1641" s="223"/>
      <c r="Q1641" s="223"/>
      <c r="R1641" s="224"/>
      <c r="S1641" s="224"/>
      <c r="T1641" s="224"/>
      <c r="U1641" s="224"/>
      <c r="V1641" s="224"/>
      <c r="W1641" s="224"/>
      <c r="X1641" s="224"/>
      <c r="Y1641" s="224"/>
      <c r="Z1641" s="214"/>
      <c r="AA1641" s="214"/>
      <c r="AB1641" s="214"/>
      <c r="AC1641" s="214"/>
      <c r="AD1641" s="214"/>
      <c r="AE1641" s="214"/>
      <c r="AF1641" s="214"/>
      <c r="AG1641" s="214" t="s">
        <v>212</v>
      </c>
      <c r="AH1641" s="214"/>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outlineLevel="3" x14ac:dyDescent="0.2">
      <c r="A1642" s="221"/>
      <c r="B1642" s="222"/>
      <c r="C1642" s="257" t="s">
        <v>1683</v>
      </c>
      <c r="D1642" s="252"/>
      <c r="E1642" s="252"/>
      <c r="F1642" s="252"/>
      <c r="G1642" s="252"/>
      <c r="H1642" s="224"/>
      <c r="I1642" s="224"/>
      <c r="J1642" s="224"/>
      <c r="K1642" s="224"/>
      <c r="L1642" s="224"/>
      <c r="M1642" s="224"/>
      <c r="N1642" s="223"/>
      <c r="O1642" s="223"/>
      <c r="P1642" s="223"/>
      <c r="Q1642" s="223"/>
      <c r="R1642" s="224"/>
      <c r="S1642" s="224"/>
      <c r="T1642" s="224"/>
      <c r="U1642" s="224"/>
      <c r="V1642" s="224"/>
      <c r="W1642" s="224"/>
      <c r="X1642" s="224"/>
      <c r="Y1642" s="224"/>
      <c r="Z1642" s="214"/>
      <c r="AA1642" s="214"/>
      <c r="AB1642" s="214"/>
      <c r="AC1642" s="214"/>
      <c r="AD1642" s="214"/>
      <c r="AE1642" s="214"/>
      <c r="AF1642" s="214"/>
      <c r="AG1642" s="214" t="s">
        <v>212</v>
      </c>
      <c r="AH1642" s="214"/>
      <c r="AI1642" s="214"/>
      <c r="AJ1642" s="214"/>
      <c r="AK1642" s="214"/>
      <c r="AL1642" s="214"/>
      <c r="AM1642" s="214"/>
      <c r="AN1642" s="214"/>
      <c r="AO1642" s="214"/>
      <c r="AP1642" s="214"/>
      <c r="AQ1642" s="214"/>
      <c r="AR1642" s="214"/>
      <c r="AS1642" s="214"/>
      <c r="AT1642" s="214"/>
      <c r="AU1642" s="214"/>
      <c r="AV1642" s="214"/>
      <c r="AW1642" s="214"/>
      <c r="AX1642" s="214"/>
      <c r="AY1642" s="214"/>
      <c r="AZ1642" s="214"/>
      <c r="BA1642" s="214"/>
      <c r="BB1642" s="214"/>
      <c r="BC1642" s="214"/>
      <c r="BD1642" s="214"/>
      <c r="BE1642" s="214"/>
      <c r="BF1642" s="214"/>
      <c r="BG1642" s="214"/>
      <c r="BH1642" s="214"/>
    </row>
    <row r="1643" spans="1:60" outlineLevel="3" x14ac:dyDescent="0.2">
      <c r="A1643" s="221"/>
      <c r="B1643" s="222"/>
      <c r="C1643" s="257" t="s">
        <v>1684</v>
      </c>
      <c r="D1643" s="252"/>
      <c r="E1643" s="252"/>
      <c r="F1643" s="252"/>
      <c r="G1643" s="252"/>
      <c r="H1643" s="224"/>
      <c r="I1643" s="224"/>
      <c r="J1643" s="224"/>
      <c r="K1643" s="224"/>
      <c r="L1643" s="224"/>
      <c r="M1643" s="224"/>
      <c r="N1643" s="223"/>
      <c r="O1643" s="223"/>
      <c r="P1643" s="223"/>
      <c r="Q1643" s="223"/>
      <c r="R1643" s="224"/>
      <c r="S1643" s="224"/>
      <c r="T1643" s="224"/>
      <c r="U1643" s="224"/>
      <c r="V1643" s="224"/>
      <c r="W1643" s="224"/>
      <c r="X1643" s="224"/>
      <c r="Y1643" s="224"/>
      <c r="Z1643" s="214"/>
      <c r="AA1643" s="214"/>
      <c r="AB1643" s="214"/>
      <c r="AC1643" s="214"/>
      <c r="AD1643" s="214"/>
      <c r="AE1643" s="214"/>
      <c r="AF1643" s="214"/>
      <c r="AG1643" s="214" t="s">
        <v>212</v>
      </c>
      <c r="AH1643" s="214"/>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3" x14ac:dyDescent="0.2">
      <c r="A1644" s="221"/>
      <c r="B1644" s="222"/>
      <c r="C1644" s="257" t="s">
        <v>1685</v>
      </c>
      <c r="D1644" s="252"/>
      <c r="E1644" s="252"/>
      <c r="F1644" s="252"/>
      <c r="G1644" s="252"/>
      <c r="H1644" s="224"/>
      <c r="I1644" s="224"/>
      <c r="J1644" s="224"/>
      <c r="K1644" s="224"/>
      <c r="L1644" s="224"/>
      <c r="M1644" s="224"/>
      <c r="N1644" s="223"/>
      <c r="O1644" s="223"/>
      <c r="P1644" s="223"/>
      <c r="Q1644" s="223"/>
      <c r="R1644" s="224"/>
      <c r="S1644" s="224"/>
      <c r="T1644" s="224"/>
      <c r="U1644" s="224"/>
      <c r="V1644" s="224"/>
      <c r="W1644" s="224"/>
      <c r="X1644" s="224"/>
      <c r="Y1644" s="224"/>
      <c r="Z1644" s="214"/>
      <c r="AA1644" s="214"/>
      <c r="AB1644" s="214"/>
      <c r="AC1644" s="214"/>
      <c r="AD1644" s="214"/>
      <c r="AE1644" s="214"/>
      <c r="AF1644" s="214"/>
      <c r="AG1644" s="214" t="s">
        <v>212</v>
      </c>
      <c r="AH1644" s="214"/>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14"/>
      <c r="BB1644" s="214"/>
      <c r="BC1644" s="214"/>
      <c r="BD1644" s="214"/>
      <c r="BE1644" s="214"/>
      <c r="BF1644" s="214"/>
      <c r="BG1644" s="214"/>
      <c r="BH1644" s="214"/>
    </row>
    <row r="1645" spans="1:60" outlineLevel="3" x14ac:dyDescent="0.2">
      <c r="A1645" s="221"/>
      <c r="B1645" s="222"/>
      <c r="C1645" s="257" t="s">
        <v>1694</v>
      </c>
      <c r="D1645" s="252"/>
      <c r="E1645" s="252"/>
      <c r="F1645" s="252"/>
      <c r="G1645" s="252"/>
      <c r="H1645" s="224"/>
      <c r="I1645" s="224"/>
      <c r="J1645" s="224"/>
      <c r="K1645" s="224"/>
      <c r="L1645" s="224"/>
      <c r="M1645" s="224"/>
      <c r="N1645" s="223"/>
      <c r="O1645" s="223"/>
      <c r="P1645" s="223"/>
      <c r="Q1645" s="223"/>
      <c r="R1645" s="224"/>
      <c r="S1645" s="224"/>
      <c r="T1645" s="224"/>
      <c r="U1645" s="224"/>
      <c r="V1645" s="224"/>
      <c r="W1645" s="224"/>
      <c r="X1645" s="224"/>
      <c r="Y1645" s="224"/>
      <c r="Z1645" s="214"/>
      <c r="AA1645" s="214"/>
      <c r="AB1645" s="214"/>
      <c r="AC1645" s="214"/>
      <c r="AD1645" s="214"/>
      <c r="AE1645" s="214"/>
      <c r="AF1645" s="214"/>
      <c r="AG1645" s="214" t="s">
        <v>212</v>
      </c>
      <c r="AH1645" s="214"/>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3" x14ac:dyDescent="0.2">
      <c r="A1646" s="221"/>
      <c r="B1646" s="222"/>
      <c r="C1646" s="257" t="s">
        <v>1695</v>
      </c>
      <c r="D1646" s="252"/>
      <c r="E1646" s="252"/>
      <c r="F1646" s="252"/>
      <c r="G1646" s="252"/>
      <c r="H1646" s="224"/>
      <c r="I1646" s="224"/>
      <c r="J1646" s="224"/>
      <c r="K1646" s="224"/>
      <c r="L1646" s="224"/>
      <c r="M1646" s="224"/>
      <c r="N1646" s="223"/>
      <c r="O1646" s="223"/>
      <c r="P1646" s="223"/>
      <c r="Q1646" s="223"/>
      <c r="R1646" s="224"/>
      <c r="S1646" s="224"/>
      <c r="T1646" s="224"/>
      <c r="U1646" s="224"/>
      <c r="V1646" s="224"/>
      <c r="W1646" s="224"/>
      <c r="X1646" s="224"/>
      <c r="Y1646" s="224"/>
      <c r="Z1646" s="214"/>
      <c r="AA1646" s="214"/>
      <c r="AB1646" s="214"/>
      <c r="AC1646" s="214"/>
      <c r="AD1646" s="214"/>
      <c r="AE1646" s="214"/>
      <c r="AF1646" s="214"/>
      <c r="AG1646" s="214" t="s">
        <v>212</v>
      </c>
      <c r="AH1646" s="214"/>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14"/>
      <c r="BB1646" s="214"/>
      <c r="BC1646" s="214"/>
      <c r="BD1646" s="214"/>
      <c r="BE1646" s="214"/>
      <c r="BF1646" s="214"/>
      <c r="BG1646" s="214"/>
      <c r="BH1646" s="214"/>
    </row>
    <row r="1647" spans="1:60" outlineLevel="3" x14ac:dyDescent="0.2">
      <c r="A1647" s="221"/>
      <c r="B1647" s="222"/>
      <c r="C1647" s="257" t="s">
        <v>1522</v>
      </c>
      <c r="D1647" s="252"/>
      <c r="E1647" s="252"/>
      <c r="F1647" s="252"/>
      <c r="G1647" s="252"/>
      <c r="H1647" s="224"/>
      <c r="I1647" s="224"/>
      <c r="J1647" s="224"/>
      <c r="K1647" s="224"/>
      <c r="L1647" s="224"/>
      <c r="M1647" s="224"/>
      <c r="N1647" s="223"/>
      <c r="O1647" s="223"/>
      <c r="P1647" s="223"/>
      <c r="Q1647" s="223"/>
      <c r="R1647" s="224"/>
      <c r="S1647" s="224"/>
      <c r="T1647" s="224"/>
      <c r="U1647" s="224"/>
      <c r="V1647" s="224"/>
      <c r="W1647" s="224"/>
      <c r="X1647" s="224"/>
      <c r="Y1647" s="224"/>
      <c r="Z1647" s="214"/>
      <c r="AA1647" s="214"/>
      <c r="AB1647" s="214"/>
      <c r="AC1647" s="214"/>
      <c r="AD1647" s="214"/>
      <c r="AE1647" s="214"/>
      <c r="AF1647" s="214"/>
      <c r="AG1647" s="214" t="s">
        <v>212</v>
      </c>
      <c r="AH1647" s="214"/>
      <c r="AI1647" s="214"/>
      <c r="AJ1647" s="214"/>
      <c r="AK1647" s="214"/>
      <c r="AL1647" s="214"/>
      <c r="AM1647" s="214"/>
      <c r="AN1647" s="214"/>
      <c r="AO1647" s="214"/>
      <c r="AP1647" s="214"/>
      <c r="AQ1647" s="214"/>
      <c r="AR1647" s="214"/>
      <c r="AS1647" s="214"/>
      <c r="AT1647" s="214"/>
      <c r="AU1647" s="214"/>
      <c r="AV1647" s="214"/>
      <c r="AW1647" s="214"/>
      <c r="AX1647" s="214"/>
      <c r="AY1647" s="214"/>
      <c r="AZ1647" s="214"/>
      <c r="BA1647" s="214"/>
      <c r="BB1647" s="214"/>
      <c r="BC1647" s="214"/>
      <c r="BD1647" s="214"/>
      <c r="BE1647" s="214"/>
      <c r="BF1647" s="214"/>
      <c r="BG1647" s="214"/>
      <c r="BH1647" s="214"/>
    </row>
    <row r="1648" spans="1:60" outlineLevel="3" x14ac:dyDescent="0.2">
      <c r="A1648" s="221"/>
      <c r="B1648" s="222"/>
      <c r="C1648" s="257" t="s">
        <v>1523</v>
      </c>
      <c r="D1648" s="252"/>
      <c r="E1648" s="252"/>
      <c r="F1648" s="252"/>
      <c r="G1648" s="252"/>
      <c r="H1648" s="224"/>
      <c r="I1648" s="224"/>
      <c r="J1648" s="224"/>
      <c r="K1648" s="224"/>
      <c r="L1648" s="224"/>
      <c r="M1648" s="224"/>
      <c r="N1648" s="223"/>
      <c r="O1648" s="223"/>
      <c r="P1648" s="223"/>
      <c r="Q1648" s="223"/>
      <c r="R1648" s="224"/>
      <c r="S1648" s="224"/>
      <c r="T1648" s="224"/>
      <c r="U1648" s="224"/>
      <c r="V1648" s="224"/>
      <c r="W1648" s="224"/>
      <c r="X1648" s="224"/>
      <c r="Y1648" s="224"/>
      <c r="Z1648" s="214"/>
      <c r="AA1648" s="214"/>
      <c r="AB1648" s="214"/>
      <c r="AC1648" s="214"/>
      <c r="AD1648" s="214"/>
      <c r="AE1648" s="214"/>
      <c r="AF1648" s="214"/>
      <c r="AG1648" s="214" t="s">
        <v>212</v>
      </c>
      <c r="AH1648" s="214"/>
      <c r="AI1648" s="214"/>
      <c r="AJ1648" s="214"/>
      <c r="AK1648" s="214"/>
      <c r="AL1648" s="214"/>
      <c r="AM1648" s="214"/>
      <c r="AN1648" s="214"/>
      <c r="AO1648" s="214"/>
      <c r="AP1648" s="214"/>
      <c r="AQ1648" s="214"/>
      <c r="AR1648" s="214"/>
      <c r="AS1648" s="214"/>
      <c r="AT1648" s="214"/>
      <c r="AU1648" s="214"/>
      <c r="AV1648" s="214"/>
      <c r="AW1648" s="214"/>
      <c r="AX1648" s="214"/>
      <c r="AY1648" s="214"/>
      <c r="AZ1648" s="214"/>
      <c r="BA1648" s="214"/>
      <c r="BB1648" s="214"/>
      <c r="BC1648" s="214"/>
      <c r="BD1648" s="214"/>
      <c r="BE1648" s="214"/>
      <c r="BF1648" s="214"/>
      <c r="BG1648" s="214"/>
      <c r="BH1648" s="214"/>
    </row>
    <row r="1649" spans="1:60" outlineLevel="3" x14ac:dyDescent="0.2">
      <c r="A1649" s="221"/>
      <c r="B1649" s="222"/>
      <c r="C1649" s="257" t="s">
        <v>1524</v>
      </c>
      <c r="D1649" s="252"/>
      <c r="E1649" s="252"/>
      <c r="F1649" s="252"/>
      <c r="G1649" s="252"/>
      <c r="H1649" s="224"/>
      <c r="I1649" s="224"/>
      <c r="J1649" s="224"/>
      <c r="K1649" s="224"/>
      <c r="L1649" s="224"/>
      <c r="M1649" s="224"/>
      <c r="N1649" s="223"/>
      <c r="O1649" s="223"/>
      <c r="P1649" s="223"/>
      <c r="Q1649" s="223"/>
      <c r="R1649" s="224"/>
      <c r="S1649" s="224"/>
      <c r="T1649" s="224"/>
      <c r="U1649" s="224"/>
      <c r="V1649" s="224"/>
      <c r="W1649" s="224"/>
      <c r="X1649" s="224"/>
      <c r="Y1649" s="224"/>
      <c r="Z1649" s="214"/>
      <c r="AA1649" s="214"/>
      <c r="AB1649" s="214"/>
      <c r="AC1649" s="214"/>
      <c r="AD1649" s="214"/>
      <c r="AE1649" s="214"/>
      <c r="AF1649" s="214"/>
      <c r="AG1649" s="214" t="s">
        <v>212</v>
      </c>
      <c r="AH1649" s="214"/>
      <c r="AI1649" s="214"/>
      <c r="AJ1649" s="214"/>
      <c r="AK1649" s="214"/>
      <c r="AL1649" s="214"/>
      <c r="AM1649" s="214"/>
      <c r="AN1649" s="214"/>
      <c r="AO1649" s="214"/>
      <c r="AP1649" s="214"/>
      <c r="AQ1649" s="214"/>
      <c r="AR1649" s="214"/>
      <c r="AS1649" s="214"/>
      <c r="AT1649" s="214"/>
      <c r="AU1649" s="214"/>
      <c r="AV1649" s="214"/>
      <c r="AW1649" s="214"/>
      <c r="AX1649" s="214"/>
      <c r="AY1649" s="214"/>
      <c r="AZ1649" s="214"/>
      <c r="BA1649" s="214"/>
      <c r="BB1649" s="214"/>
      <c r="BC1649" s="214"/>
      <c r="BD1649" s="214"/>
      <c r="BE1649" s="214"/>
      <c r="BF1649" s="214"/>
      <c r="BG1649" s="214"/>
      <c r="BH1649" s="214"/>
    </row>
    <row r="1650" spans="1:60" outlineLevel="3" x14ac:dyDescent="0.2">
      <c r="A1650" s="221"/>
      <c r="B1650" s="222"/>
      <c r="C1650" s="257" t="s">
        <v>1314</v>
      </c>
      <c r="D1650" s="252"/>
      <c r="E1650" s="252"/>
      <c r="F1650" s="252"/>
      <c r="G1650" s="252"/>
      <c r="H1650" s="224"/>
      <c r="I1650" s="224"/>
      <c r="J1650" s="224"/>
      <c r="K1650" s="224"/>
      <c r="L1650" s="224"/>
      <c r="M1650" s="224"/>
      <c r="N1650" s="223"/>
      <c r="O1650" s="223"/>
      <c r="P1650" s="223"/>
      <c r="Q1650" s="223"/>
      <c r="R1650" s="224"/>
      <c r="S1650" s="224"/>
      <c r="T1650" s="224"/>
      <c r="U1650" s="224"/>
      <c r="V1650" s="224"/>
      <c r="W1650" s="224"/>
      <c r="X1650" s="224"/>
      <c r="Y1650" s="224"/>
      <c r="Z1650" s="214"/>
      <c r="AA1650" s="214"/>
      <c r="AB1650" s="214"/>
      <c r="AC1650" s="214"/>
      <c r="AD1650" s="214"/>
      <c r="AE1650" s="214"/>
      <c r="AF1650" s="214"/>
      <c r="AG1650" s="214" t="s">
        <v>212</v>
      </c>
      <c r="AH1650" s="214"/>
      <c r="AI1650" s="214"/>
      <c r="AJ1650" s="214"/>
      <c r="AK1650" s="214"/>
      <c r="AL1650" s="214"/>
      <c r="AM1650" s="214"/>
      <c r="AN1650" s="214"/>
      <c r="AO1650" s="214"/>
      <c r="AP1650" s="214"/>
      <c r="AQ1650" s="214"/>
      <c r="AR1650" s="214"/>
      <c r="AS1650" s="214"/>
      <c r="AT1650" s="214"/>
      <c r="AU1650" s="214"/>
      <c r="AV1650" s="214"/>
      <c r="AW1650" s="214"/>
      <c r="AX1650" s="214"/>
      <c r="AY1650" s="214"/>
      <c r="AZ1650" s="214"/>
      <c r="BA1650" s="214"/>
      <c r="BB1650" s="214"/>
      <c r="BC1650" s="214"/>
      <c r="BD1650" s="214"/>
      <c r="BE1650" s="214"/>
      <c r="BF1650" s="214"/>
      <c r="BG1650" s="214"/>
      <c r="BH1650" s="214"/>
    </row>
    <row r="1651" spans="1:60" outlineLevel="2" x14ac:dyDescent="0.2">
      <c r="A1651" s="221"/>
      <c r="B1651" s="222"/>
      <c r="C1651" s="266" t="s">
        <v>1475</v>
      </c>
      <c r="D1651" s="262"/>
      <c r="E1651" s="263"/>
      <c r="F1651" s="224"/>
      <c r="G1651" s="224"/>
      <c r="H1651" s="224"/>
      <c r="I1651" s="224"/>
      <c r="J1651" s="224"/>
      <c r="K1651" s="224"/>
      <c r="L1651" s="224"/>
      <c r="M1651" s="224"/>
      <c r="N1651" s="223"/>
      <c r="O1651" s="223"/>
      <c r="P1651" s="223"/>
      <c r="Q1651" s="223"/>
      <c r="R1651" s="224"/>
      <c r="S1651" s="224"/>
      <c r="T1651" s="224"/>
      <c r="U1651" s="224"/>
      <c r="V1651" s="224"/>
      <c r="W1651" s="224"/>
      <c r="X1651" s="224"/>
      <c r="Y1651" s="224"/>
      <c r="Z1651" s="214"/>
      <c r="AA1651" s="214"/>
      <c r="AB1651" s="214"/>
      <c r="AC1651" s="214"/>
      <c r="AD1651" s="214"/>
      <c r="AE1651" s="214"/>
      <c r="AF1651" s="214"/>
      <c r="AG1651" s="214" t="s">
        <v>268</v>
      </c>
      <c r="AH1651" s="214">
        <v>0</v>
      </c>
      <c r="AI1651" s="214"/>
      <c r="AJ1651" s="214"/>
      <c r="AK1651" s="214"/>
      <c r="AL1651" s="214"/>
      <c r="AM1651" s="214"/>
      <c r="AN1651" s="214"/>
      <c r="AO1651" s="214"/>
      <c r="AP1651" s="214"/>
      <c r="AQ1651" s="214"/>
      <c r="AR1651" s="214"/>
      <c r="AS1651" s="214"/>
      <c r="AT1651" s="214"/>
      <c r="AU1651" s="214"/>
      <c r="AV1651" s="214"/>
      <c r="AW1651" s="214"/>
      <c r="AX1651" s="214"/>
      <c r="AY1651" s="214"/>
      <c r="AZ1651" s="214"/>
      <c r="BA1651" s="214"/>
      <c r="BB1651" s="214"/>
      <c r="BC1651" s="214"/>
      <c r="BD1651" s="214"/>
      <c r="BE1651" s="214"/>
      <c r="BF1651" s="214"/>
      <c r="BG1651" s="214"/>
      <c r="BH1651" s="214"/>
    </row>
    <row r="1652" spans="1:60" outlineLevel="3" x14ac:dyDescent="0.2">
      <c r="A1652" s="221"/>
      <c r="B1652" s="222"/>
      <c r="C1652" s="266" t="s">
        <v>672</v>
      </c>
      <c r="D1652" s="262"/>
      <c r="E1652" s="263">
        <v>1</v>
      </c>
      <c r="F1652" s="224"/>
      <c r="G1652" s="224"/>
      <c r="H1652" s="224"/>
      <c r="I1652" s="224"/>
      <c r="J1652" s="224"/>
      <c r="K1652" s="224"/>
      <c r="L1652" s="224"/>
      <c r="M1652" s="224"/>
      <c r="N1652" s="223"/>
      <c r="O1652" s="223"/>
      <c r="P1652" s="223"/>
      <c r="Q1652" s="223"/>
      <c r="R1652" s="224"/>
      <c r="S1652" s="224"/>
      <c r="T1652" s="224"/>
      <c r="U1652" s="224"/>
      <c r="V1652" s="224"/>
      <c r="W1652" s="224"/>
      <c r="X1652" s="224"/>
      <c r="Y1652" s="224"/>
      <c r="Z1652" s="214"/>
      <c r="AA1652" s="214"/>
      <c r="AB1652" s="214"/>
      <c r="AC1652" s="214"/>
      <c r="AD1652" s="214"/>
      <c r="AE1652" s="214"/>
      <c r="AF1652" s="214"/>
      <c r="AG1652" s="214" t="s">
        <v>268</v>
      </c>
      <c r="AH1652" s="214">
        <v>0</v>
      </c>
      <c r="AI1652" s="214"/>
      <c r="AJ1652" s="214"/>
      <c r="AK1652" s="214"/>
      <c r="AL1652" s="214"/>
      <c r="AM1652" s="214"/>
      <c r="AN1652" s="214"/>
      <c r="AO1652" s="214"/>
      <c r="AP1652" s="214"/>
      <c r="AQ1652" s="214"/>
      <c r="AR1652" s="214"/>
      <c r="AS1652" s="214"/>
      <c r="AT1652" s="214"/>
      <c r="AU1652" s="214"/>
      <c r="AV1652" s="214"/>
      <c r="AW1652" s="214"/>
      <c r="AX1652" s="214"/>
      <c r="AY1652" s="214"/>
      <c r="AZ1652" s="214"/>
      <c r="BA1652" s="214"/>
      <c r="BB1652" s="214"/>
      <c r="BC1652" s="214"/>
      <c r="BD1652" s="214"/>
      <c r="BE1652" s="214"/>
      <c r="BF1652" s="214"/>
      <c r="BG1652" s="214"/>
      <c r="BH1652" s="214"/>
    </row>
    <row r="1653" spans="1:60" outlineLevel="1" x14ac:dyDescent="0.2">
      <c r="A1653" s="236">
        <v>237</v>
      </c>
      <c r="B1653" s="237" t="s">
        <v>1696</v>
      </c>
      <c r="C1653" s="254" t="s">
        <v>1697</v>
      </c>
      <c r="D1653" s="238" t="s">
        <v>354</v>
      </c>
      <c r="E1653" s="239">
        <v>1</v>
      </c>
      <c r="F1653" s="240"/>
      <c r="G1653" s="241">
        <f>ROUND(E1653*F1653,2)</f>
        <v>0</v>
      </c>
      <c r="H1653" s="240"/>
      <c r="I1653" s="241">
        <f>ROUND(E1653*H1653,2)</f>
        <v>0</v>
      </c>
      <c r="J1653" s="240"/>
      <c r="K1653" s="241">
        <f>ROUND(E1653*J1653,2)</f>
        <v>0</v>
      </c>
      <c r="L1653" s="241">
        <v>15</v>
      </c>
      <c r="M1653" s="241">
        <f>G1653*(1+L1653/100)</f>
        <v>0</v>
      </c>
      <c r="N1653" s="239">
        <v>0</v>
      </c>
      <c r="O1653" s="239">
        <f>ROUND(E1653*N1653,2)</f>
        <v>0</v>
      </c>
      <c r="P1653" s="239">
        <v>0</v>
      </c>
      <c r="Q1653" s="239">
        <f>ROUND(E1653*P1653,2)</f>
        <v>0</v>
      </c>
      <c r="R1653" s="241"/>
      <c r="S1653" s="241" t="s">
        <v>253</v>
      </c>
      <c r="T1653" s="242" t="s">
        <v>207</v>
      </c>
      <c r="U1653" s="224">
        <v>0</v>
      </c>
      <c r="V1653" s="224">
        <f>ROUND(E1653*U1653,2)</f>
        <v>0</v>
      </c>
      <c r="W1653" s="224"/>
      <c r="X1653" s="224" t="s">
        <v>263</v>
      </c>
      <c r="Y1653" s="224" t="s">
        <v>209</v>
      </c>
      <c r="Z1653" s="214"/>
      <c r="AA1653" s="214"/>
      <c r="AB1653" s="214"/>
      <c r="AC1653" s="214"/>
      <c r="AD1653" s="214"/>
      <c r="AE1653" s="214"/>
      <c r="AF1653" s="214"/>
      <c r="AG1653" s="214" t="s">
        <v>264</v>
      </c>
      <c r="AH1653" s="214"/>
      <c r="AI1653" s="214"/>
      <c r="AJ1653" s="214"/>
      <c r="AK1653" s="214"/>
      <c r="AL1653" s="214"/>
      <c r="AM1653" s="214"/>
      <c r="AN1653" s="214"/>
      <c r="AO1653" s="214"/>
      <c r="AP1653" s="214"/>
      <c r="AQ1653" s="214"/>
      <c r="AR1653" s="214"/>
      <c r="AS1653" s="214"/>
      <c r="AT1653" s="214"/>
      <c r="AU1653" s="214"/>
      <c r="AV1653" s="214"/>
      <c r="AW1653" s="214"/>
      <c r="AX1653" s="214"/>
      <c r="AY1653" s="214"/>
      <c r="AZ1653" s="214"/>
      <c r="BA1653" s="214"/>
      <c r="BB1653" s="214"/>
      <c r="BC1653" s="214"/>
      <c r="BD1653" s="214"/>
      <c r="BE1653" s="214"/>
      <c r="BF1653" s="214"/>
      <c r="BG1653" s="214"/>
      <c r="BH1653" s="214"/>
    </row>
    <row r="1654" spans="1:60" outlineLevel="2" x14ac:dyDescent="0.2">
      <c r="A1654" s="221"/>
      <c r="B1654" s="222"/>
      <c r="C1654" s="255" t="s">
        <v>1681</v>
      </c>
      <c r="D1654" s="243"/>
      <c r="E1654" s="243"/>
      <c r="F1654" s="243"/>
      <c r="G1654" s="243"/>
      <c r="H1654" s="224"/>
      <c r="I1654" s="224"/>
      <c r="J1654" s="224"/>
      <c r="K1654" s="224"/>
      <c r="L1654" s="224"/>
      <c r="M1654" s="224"/>
      <c r="N1654" s="223"/>
      <c r="O1654" s="223"/>
      <c r="P1654" s="223"/>
      <c r="Q1654" s="223"/>
      <c r="R1654" s="224"/>
      <c r="S1654" s="224"/>
      <c r="T1654" s="224"/>
      <c r="U1654" s="224"/>
      <c r="V1654" s="224"/>
      <c r="W1654" s="224"/>
      <c r="X1654" s="224"/>
      <c r="Y1654" s="224"/>
      <c r="Z1654" s="214"/>
      <c r="AA1654" s="214"/>
      <c r="AB1654" s="214"/>
      <c r="AC1654" s="214"/>
      <c r="AD1654" s="214"/>
      <c r="AE1654" s="214"/>
      <c r="AF1654" s="214"/>
      <c r="AG1654" s="214" t="s">
        <v>212</v>
      </c>
      <c r="AH1654" s="214"/>
      <c r="AI1654" s="214"/>
      <c r="AJ1654" s="214"/>
      <c r="AK1654" s="214"/>
      <c r="AL1654" s="214"/>
      <c r="AM1654" s="214"/>
      <c r="AN1654" s="214"/>
      <c r="AO1654" s="214"/>
      <c r="AP1654" s="214"/>
      <c r="AQ1654" s="214"/>
      <c r="AR1654" s="214"/>
      <c r="AS1654" s="214"/>
      <c r="AT1654" s="214"/>
      <c r="AU1654" s="214"/>
      <c r="AV1654" s="214"/>
      <c r="AW1654" s="214"/>
      <c r="AX1654" s="214"/>
      <c r="AY1654" s="214"/>
      <c r="AZ1654" s="214"/>
      <c r="BA1654" s="214"/>
      <c r="BB1654" s="214"/>
      <c r="BC1654" s="214"/>
      <c r="BD1654" s="214"/>
      <c r="BE1654" s="214"/>
      <c r="BF1654" s="214"/>
      <c r="BG1654" s="214"/>
      <c r="BH1654" s="214"/>
    </row>
    <row r="1655" spans="1:60" outlineLevel="3" x14ac:dyDescent="0.2">
      <c r="A1655" s="221"/>
      <c r="B1655" s="222"/>
      <c r="C1655" s="257" t="s">
        <v>1682</v>
      </c>
      <c r="D1655" s="252"/>
      <c r="E1655" s="252"/>
      <c r="F1655" s="252"/>
      <c r="G1655" s="252"/>
      <c r="H1655" s="224"/>
      <c r="I1655" s="224"/>
      <c r="J1655" s="224"/>
      <c r="K1655" s="224"/>
      <c r="L1655" s="224"/>
      <c r="M1655" s="224"/>
      <c r="N1655" s="223"/>
      <c r="O1655" s="223"/>
      <c r="P1655" s="223"/>
      <c r="Q1655" s="223"/>
      <c r="R1655" s="224"/>
      <c r="S1655" s="224"/>
      <c r="T1655" s="224"/>
      <c r="U1655" s="224"/>
      <c r="V1655" s="224"/>
      <c r="W1655" s="224"/>
      <c r="X1655" s="224"/>
      <c r="Y1655" s="224"/>
      <c r="Z1655" s="214"/>
      <c r="AA1655" s="214"/>
      <c r="AB1655" s="214"/>
      <c r="AC1655" s="214"/>
      <c r="AD1655" s="214"/>
      <c r="AE1655" s="214"/>
      <c r="AF1655" s="214"/>
      <c r="AG1655" s="214" t="s">
        <v>212</v>
      </c>
      <c r="AH1655" s="214"/>
      <c r="AI1655" s="214"/>
      <c r="AJ1655" s="214"/>
      <c r="AK1655" s="214"/>
      <c r="AL1655" s="214"/>
      <c r="AM1655" s="214"/>
      <c r="AN1655" s="214"/>
      <c r="AO1655" s="214"/>
      <c r="AP1655" s="214"/>
      <c r="AQ1655" s="214"/>
      <c r="AR1655" s="214"/>
      <c r="AS1655" s="214"/>
      <c r="AT1655" s="214"/>
      <c r="AU1655" s="214"/>
      <c r="AV1655" s="214"/>
      <c r="AW1655" s="214"/>
      <c r="AX1655" s="214"/>
      <c r="AY1655" s="214"/>
      <c r="AZ1655" s="214"/>
      <c r="BA1655" s="214"/>
      <c r="BB1655" s="214"/>
      <c r="BC1655" s="214"/>
      <c r="BD1655" s="214"/>
      <c r="BE1655" s="214"/>
      <c r="BF1655" s="214"/>
      <c r="BG1655" s="214"/>
      <c r="BH1655" s="214"/>
    </row>
    <row r="1656" spans="1:60" outlineLevel="3" x14ac:dyDescent="0.2">
      <c r="A1656" s="221"/>
      <c r="B1656" s="222"/>
      <c r="C1656" s="257" t="s">
        <v>1683</v>
      </c>
      <c r="D1656" s="252"/>
      <c r="E1656" s="252"/>
      <c r="F1656" s="252"/>
      <c r="G1656" s="252"/>
      <c r="H1656" s="224"/>
      <c r="I1656" s="224"/>
      <c r="J1656" s="224"/>
      <c r="K1656" s="224"/>
      <c r="L1656" s="224"/>
      <c r="M1656" s="224"/>
      <c r="N1656" s="223"/>
      <c r="O1656" s="223"/>
      <c r="P1656" s="223"/>
      <c r="Q1656" s="223"/>
      <c r="R1656" s="224"/>
      <c r="S1656" s="224"/>
      <c r="T1656" s="224"/>
      <c r="U1656" s="224"/>
      <c r="V1656" s="224"/>
      <c r="W1656" s="224"/>
      <c r="X1656" s="224"/>
      <c r="Y1656" s="224"/>
      <c r="Z1656" s="214"/>
      <c r="AA1656" s="214"/>
      <c r="AB1656" s="214"/>
      <c r="AC1656" s="214"/>
      <c r="AD1656" s="214"/>
      <c r="AE1656" s="214"/>
      <c r="AF1656" s="214"/>
      <c r="AG1656" s="214" t="s">
        <v>212</v>
      </c>
      <c r="AH1656" s="214"/>
      <c r="AI1656" s="214"/>
      <c r="AJ1656" s="214"/>
      <c r="AK1656" s="214"/>
      <c r="AL1656" s="214"/>
      <c r="AM1656" s="214"/>
      <c r="AN1656" s="214"/>
      <c r="AO1656" s="214"/>
      <c r="AP1656" s="214"/>
      <c r="AQ1656" s="214"/>
      <c r="AR1656" s="214"/>
      <c r="AS1656" s="214"/>
      <c r="AT1656" s="214"/>
      <c r="AU1656" s="214"/>
      <c r="AV1656" s="214"/>
      <c r="AW1656" s="214"/>
      <c r="AX1656" s="214"/>
      <c r="AY1656" s="214"/>
      <c r="AZ1656" s="214"/>
      <c r="BA1656" s="214"/>
      <c r="BB1656" s="214"/>
      <c r="BC1656" s="214"/>
      <c r="BD1656" s="214"/>
      <c r="BE1656" s="214"/>
      <c r="BF1656" s="214"/>
      <c r="BG1656" s="214"/>
      <c r="BH1656" s="214"/>
    </row>
    <row r="1657" spans="1:60" outlineLevel="3" x14ac:dyDescent="0.2">
      <c r="A1657" s="221"/>
      <c r="B1657" s="222"/>
      <c r="C1657" s="257" t="s">
        <v>1684</v>
      </c>
      <c r="D1657" s="252"/>
      <c r="E1657" s="252"/>
      <c r="F1657" s="252"/>
      <c r="G1657" s="252"/>
      <c r="H1657" s="224"/>
      <c r="I1657" s="224"/>
      <c r="J1657" s="224"/>
      <c r="K1657" s="224"/>
      <c r="L1657" s="224"/>
      <c r="M1657" s="224"/>
      <c r="N1657" s="223"/>
      <c r="O1657" s="223"/>
      <c r="P1657" s="223"/>
      <c r="Q1657" s="223"/>
      <c r="R1657" s="224"/>
      <c r="S1657" s="224"/>
      <c r="T1657" s="224"/>
      <c r="U1657" s="224"/>
      <c r="V1657" s="224"/>
      <c r="W1657" s="224"/>
      <c r="X1657" s="224"/>
      <c r="Y1657" s="224"/>
      <c r="Z1657" s="214"/>
      <c r="AA1657" s="214"/>
      <c r="AB1657" s="214"/>
      <c r="AC1657" s="214"/>
      <c r="AD1657" s="214"/>
      <c r="AE1657" s="214"/>
      <c r="AF1657" s="214"/>
      <c r="AG1657" s="214" t="s">
        <v>212</v>
      </c>
      <c r="AH1657" s="214"/>
      <c r="AI1657" s="214"/>
      <c r="AJ1657" s="214"/>
      <c r="AK1657" s="214"/>
      <c r="AL1657" s="214"/>
      <c r="AM1657" s="214"/>
      <c r="AN1657" s="214"/>
      <c r="AO1657" s="214"/>
      <c r="AP1657" s="214"/>
      <c r="AQ1657" s="214"/>
      <c r="AR1657" s="214"/>
      <c r="AS1657" s="214"/>
      <c r="AT1657" s="214"/>
      <c r="AU1657" s="214"/>
      <c r="AV1657" s="214"/>
      <c r="AW1657" s="214"/>
      <c r="AX1657" s="214"/>
      <c r="AY1657" s="214"/>
      <c r="AZ1657" s="214"/>
      <c r="BA1657" s="214"/>
      <c r="BB1657" s="214"/>
      <c r="BC1657" s="214"/>
      <c r="BD1657" s="214"/>
      <c r="BE1657" s="214"/>
      <c r="BF1657" s="214"/>
      <c r="BG1657" s="214"/>
      <c r="BH1657" s="214"/>
    </row>
    <row r="1658" spans="1:60" outlineLevel="3" x14ac:dyDescent="0.2">
      <c r="A1658" s="221"/>
      <c r="B1658" s="222"/>
      <c r="C1658" s="257" t="s">
        <v>1685</v>
      </c>
      <c r="D1658" s="252"/>
      <c r="E1658" s="252"/>
      <c r="F1658" s="252"/>
      <c r="G1658" s="252"/>
      <c r="H1658" s="224"/>
      <c r="I1658" s="224"/>
      <c r="J1658" s="224"/>
      <c r="K1658" s="224"/>
      <c r="L1658" s="224"/>
      <c r="M1658" s="224"/>
      <c r="N1658" s="223"/>
      <c r="O1658" s="223"/>
      <c r="P1658" s="223"/>
      <c r="Q1658" s="223"/>
      <c r="R1658" s="224"/>
      <c r="S1658" s="224"/>
      <c r="T1658" s="224"/>
      <c r="U1658" s="224"/>
      <c r="V1658" s="224"/>
      <c r="W1658" s="224"/>
      <c r="X1658" s="224"/>
      <c r="Y1658" s="224"/>
      <c r="Z1658" s="214"/>
      <c r="AA1658" s="214"/>
      <c r="AB1658" s="214"/>
      <c r="AC1658" s="214"/>
      <c r="AD1658" s="214"/>
      <c r="AE1658" s="214"/>
      <c r="AF1658" s="214"/>
      <c r="AG1658" s="214" t="s">
        <v>212</v>
      </c>
      <c r="AH1658" s="214"/>
      <c r="AI1658" s="214"/>
      <c r="AJ1658" s="214"/>
      <c r="AK1658" s="214"/>
      <c r="AL1658" s="214"/>
      <c r="AM1658" s="214"/>
      <c r="AN1658" s="214"/>
      <c r="AO1658" s="214"/>
      <c r="AP1658" s="214"/>
      <c r="AQ1658" s="214"/>
      <c r="AR1658" s="214"/>
      <c r="AS1658" s="214"/>
      <c r="AT1658" s="214"/>
      <c r="AU1658" s="214"/>
      <c r="AV1658" s="214"/>
      <c r="AW1658" s="214"/>
      <c r="AX1658" s="214"/>
      <c r="AY1658" s="214"/>
      <c r="AZ1658" s="214"/>
      <c r="BA1658" s="214"/>
      <c r="BB1658" s="214"/>
      <c r="BC1658" s="214"/>
      <c r="BD1658" s="214"/>
      <c r="BE1658" s="214"/>
      <c r="BF1658" s="214"/>
      <c r="BG1658" s="214"/>
      <c r="BH1658" s="214"/>
    </row>
    <row r="1659" spans="1:60" outlineLevel="3" x14ac:dyDescent="0.2">
      <c r="A1659" s="221"/>
      <c r="B1659" s="222"/>
      <c r="C1659" s="257" t="s">
        <v>1694</v>
      </c>
      <c r="D1659" s="252"/>
      <c r="E1659" s="252"/>
      <c r="F1659" s="252"/>
      <c r="G1659" s="252"/>
      <c r="H1659" s="224"/>
      <c r="I1659" s="224"/>
      <c r="J1659" s="224"/>
      <c r="K1659" s="224"/>
      <c r="L1659" s="224"/>
      <c r="M1659" s="224"/>
      <c r="N1659" s="223"/>
      <c r="O1659" s="223"/>
      <c r="P1659" s="223"/>
      <c r="Q1659" s="223"/>
      <c r="R1659" s="224"/>
      <c r="S1659" s="224"/>
      <c r="T1659" s="224"/>
      <c r="U1659" s="224"/>
      <c r="V1659" s="224"/>
      <c r="W1659" s="224"/>
      <c r="X1659" s="224"/>
      <c r="Y1659" s="224"/>
      <c r="Z1659" s="214"/>
      <c r="AA1659" s="214"/>
      <c r="AB1659" s="214"/>
      <c r="AC1659" s="214"/>
      <c r="AD1659" s="214"/>
      <c r="AE1659" s="214"/>
      <c r="AF1659" s="214"/>
      <c r="AG1659" s="214" t="s">
        <v>212</v>
      </c>
      <c r="AH1659" s="214"/>
      <c r="AI1659" s="214"/>
      <c r="AJ1659" s="214"/>
      <c r="AK1659" s="214"/>
      <c r="AL1659" s="214"/>
      <c r="AM1659" s="214"/>
      <c r="AN1659" s="214"/>
      <c r="AO1659" s="214"/>
      <c r="AP1659" s="214"/>
      <c r="AQ1659" s="214"/>
      <c r="AR1659" s="214"/>
      <c r="AS1659" s="214"/>
      <c r="AT1659" s="214"/>
      <c r="AU1659" s="214"/>
      <c r="AV1659" s="214"/>
      <c r="AW1659" s="214"/>
      <c r="AX1659" s="214"/>
      <c r="AY1659" s="214"/>
      <c r="AZ1659" s="214"/>
      <c r="BA1659" s="214"/>
      <c r="BB1659" s="214"/>
      <c r="BC1659" s="214"/>
      <c r="BD1659" s="214"/>
      <c r="BE1659" s="214"/>
      <c r="BF1659" s="214"/>
      <c r="BG1659" s="214"/>
      <c r="BH1659" s="214"/>
    </row>
    <row r="1660" spans="1:60" outlineLevel="3" x14ac:dyDescent="0.2">
      <c r="A1660" s="221"/>
      <c r="B1660" s="222"/>
      <c r="C1660" s="257" t="s">
        <v>1695</v>
      </c>
      <c r="D1660" s="252"/>
      <c r="E1660" s="252"/>
      <c r="F1660" s="252"/>
      <c r="G1660" s="252"/>
      <c r="H1660" s="224"/>
      <c r="I1660" s="224"/>
      <c r="J1660" s="224"/>
      <c r="K1660" s="224"/>
      <c r="L1660" s="224"/>
      <c r="M1660" s="224"/>
      <c r="N1660" s="223"/>
      <c r="O1660" s="223"/>
      <c r="P1660" s="223"/>
      <c r="Q1660" s="223"/>
      <c r="R1660" s="224"/>
      <c r="S1660" s="224"/>
      <c r="T1660" s="224"/>
      <c r="U1660" s="224"/>
      <c r="V1660" s="224"/>
      <c r="W1660" s="224"/>
      <c r="X1660" s="224"/>
      <c r="Y1660" s="224"/>
      <c r="Z1660" s="214"/>
      <c r="AA1660" s="214"/>
      <c r="AB1660" s="214"/>
      <c r="AC1660" s="214"/>
      <c r="AD1660" s="214"/>
      <c r="AE1660" s="214"/>
      <c r="AF1660" s="214"/>
      <c r="AG1660" s="214" t="s">
        <v>212</v>
      </c>
      <c r="AH1660" s="214"/>
      <c r="AI1660" s="214"/>
      <c r="AJ1660" s="214"/>
      <c r="AK1660" s="214"/>
      <c r="AL1660" s="214"/>
      <c r="AM1660" s="214"/>
      <c r="AN1660" s="214"/>
      <c r="AO1660" s="214"/>
      <c r="AP1660" s="214"/>
      <c r="AQ1660" s="214"/>
      <c r="AR1660" s="214"/>
      <c r="AS1660" s="214"/>
      <c r="AT1660" s="214"/>
      <c r="AU1660" s="214"/>
      <c r="AV1660" s="214"/>
      <c r="AW1660" s="214"/>
      <c r="AX1660" s="214"/>
      <c r="AY1660" s="214"/>
      <c r="AZ1660" s="214"/>
      <c r="BA1660" s="214"/>
      <c r="BB1660" s="214"/>
      <c r="BC1660" s="214"/>
      <c r="BD1660" s="214"/>
      <c r="BE1660" s="214"/>
      <c r="BF1660" s="214"/>
      <c r="BG1660" s="214"/>
      <c r="BH1660" s="214"/>
    </row>
    <row r="1661" spans="1:60" outlineLevel="3" x14ac:dyDescent="0.2">
      <c r="A1661" s="221"/>
      <c r="B1661" s="222"/>
      <c r="C1661" s="257" t="s">
        <v>1522</v>
      </c>
      <c r="D1661" s="252"/>
      <c r="E1661" s="252"/>
      <c r="F1661" s="252"/>
      <c r="G1661" s="252"/>
      <c r="H1661" s="224"/>
      <c r="I1661" s="224"/>
      <c r="J1661" s="224"/>
      <c r="K1661" s="224"/>
      <c r="L1661" s="224"/>
      <c r="M1661" s="224"/>
      <c r="N1661" s="223"/>
      <c r="O1661" s="223"/>
      <c r="P1661" s="223"/>
      <c r="Q1661" s="223"/>
      <c r="R1661" s="224"/>
      <c r="S1661" s="224"/>
      <c r="T1661" s="224"/>
      <c r="U1661" s="224"/>
      <c r="V1661" s="224"/>
      <c r="W1661" s="224"/>
      <c r="X1661" s="224"/>
      <c r="Y1661" s="224"/>
      <c r="Z1661" s="214"/>
      <c r="AA1661" s="214"/>
      <c r="AB1661" s="214"/>
      <c r="AC1661" s="214"/>
      <c r="AD1661" s="214"/>
      <c r="AE1661" s="214"/>
      <c r="AF1661" s="214"/>
      <c r="AG1661" s="214" t="s">
        <v>212</v>
      </c>
      <c r="AH1661" s="214"/>
      <c r="AI1661" s="214"/>
      <c r="AJ1661" s="214"/>
      <c r="AK1661" s="214"/>
      <c r="AL1661" s="214"/>
      <c r="AM1661" s="214"/>
      <c r="AN1661" s="214"/>
      <c r="AO1661" s="214"/>
      <c r="AP1661" s="214"/>
      <c r="AQ1661" s="214"/>
      <c r="AR1661" s="214"/>
      <c r="AS1661" s="214"/>
      <c r="AT1661" s="214"/>
      <c r="AU1661" s="214"/>
      <c r="AV1661" s="214"/>
      <c r="AW1661" s="214"/>
      <c r="AX1661" s="214"/>
      <c r="AY1661" s="214"/>
      <c r="AZ1661" s="214"/>
      <c r="BA1661" s="214"/>
      <c r="BB1661" s="214"/>
      <c r="BC1661" s="214"/>
      <c r="BD1661" s="214"/>
      <c r="BE1661" s="214"/>
      <c r="BF1661" s="214"/>
      <c r="BG1661" s="214"/>
      <c r="BH1661" s="214"/>
    </row>
    <row r="1662" spans="1:60" outlineLevel="3" x14ac:dyDescent="0.2">
      <c r="A1662" s="221"/>
      <c r="B1662" s="222"/>
      <c r="C1662" s="257" t="s">
        <v>1523</v>
      </c>
      <c r="D1662" s="252"/>
      <c r="E1662" s="252"/>
      <c r="F1662" s="252"/>
      <c r="G1662" s="252"/>
      <c r="H1662" s="224"/>
      <c r="I1662" s="224"/>
      <c r="J1662" s="224"/>
      <c r="K1662" s="224"/>
      <c r="L1662" s="224"/>
      <c r="M1662" s="224"/>
      <c r="N1662" s="223"/>
      <c r="O1662" s="223"/>
      <c r="P1662" s="223"/>
      <c r="Q1662" s="223"/>
      <c r="R1662" s="224"/>
      <c r="S1662" s="224"/>
      <c r="T1662" s="224"/>
      <c r="U1662" s="224"/>
      <c r="V1662" s="224"/>
      <c r="W1662" s="224"/>
      <c r="X1662" s="224"/>
      <c r="Y1662" s="224"/>
      <c r="Z1662" s="214"/>
      <c r="AA1662" s="214"/>
      <c r="AB1662" s="214"/>
      <c r="AC1662" s="214"/>
      <c r="AD1662" s="214"/>
      <c r="AE1662" s="214"/>
      <c r="AF1662" s="214"/>
      <c r="AG1662" s="214" t="s">
        <v>212</v>
      </c>
      <c r="AH1662" s="214"/>
      <c r="AI1662" s="214"/>
      <c r="AJ1662" s="214"/>
      <c r="AK1662" s="214"/>
      <c r="AL1662" s="214"/>
      <c r="AM1662" s="214"/>
      <c r="AN1662" s="214"/>
      <c r="AO1662" s="214"/>
      <c r="AP1662" s="214"/>
      <c r="AQ1662" s="214"/>
      <c r="AR1662" s="214"/>
      <c r="AS1662" s="214"/>
      <c r="AT1662" s="214"/>
      <c r="AU1662" s="214"/>
      <c r="AV1662" s="214"/>
      <c r="AW1662" s="214"/>
      <c r="AX1662" s="214"/>
      <c r="AY1662" s="214"/>
      <c r="AZ1662" s="214"/>
      <c r="BA1662" s="214"/>
      <c r="BB1662" s="214"/>
      <c r="BC1662" s="214"/>
      <c r="BD1662" s="214"/>
      <c r="BE1662" s="214"/>
      <c r="BF1662" s="214"/>
      <c r="BG1662" s="214"/>
      <c r="BH1662" s="214"/>
    </row>
    <row r="1663" spans="1:60" outlineLevel="3" x14ac:dyDescent="0.2">
      <c r="A1663" s="221"/>
      <c r="B1663" s="222"/>
      <c r="C1663" s="257" t="s">
        <v>1524</v>
      </c>
      <c r="D1663" s="252"/>
      <c r="E1663" s="252"/>
      <c r="F1663" s="252"/>
      <c r="G1663" s="252"/>
      <c r="H1663" s="224"/>
      <c r="I1663" s="224"/>
      <c r="J1663" s="224"/>
      <c r="K1663" s="224"/>
      <c r="L1663" s="224"/>
      <c r="M1663" s="224"/>
      <c r="N1663" s="223"/>
      <c r="O1663" s="223"/>
      <c r="P1663" s="223"/>
      <c r="Q1663" s="223"/>
      <c r="R1663" s="224"/>
      <c r="S1663" s="224"/>
      <c r="T1663" s="224"/>
      <c r="U1663" s="224"/>
      <c r="V1663" s="224"/>
      <c r="W1663" s="224"/>
      <c r="X1663" s="224"/>
      <c r="Y1663" s="224"/>
      <c r="Z1663" s="214"/>
      <c r="AA1663" s="214"/>
      <c r="AB1663" s="214"/>
      <c r="AC1663" s="214"/>
      <c r="AD1663" s="214"/>
      <c r="AE1663" s="214"/>
      <c r="AF1663" s="214"/>
      <c r="AG1663" s="214" t="s">
        <v>212</v>
      </c>
      <c r="AH1663" s="214"/>
      <c r="AI1663" s="214"/>
      <c r="AJ1663" s="214"/>
      <c r="AK1663" s="214"/>
      <c r="AL1663" s="214"/>
      <c r="AM1663" s="214"/>
      <c r="AN1663" s="214"/>
      <c r="AO1663" s="214"/>
      <c r="AP1663" s="214"/>
      <c r="AQ1663" s="214"/>
      <c r="AR1663" s="214"/>
      <c r="AS1663" s="214"/>
      <c r="AT1663" s="214"/>
      <c r="AU1663" s="214"/>
      <c r="AV1663" s="214"/>
      <c r="AW1663" s="214"/>
      <c r="AX1663" s="214"/>
      <c r="AY1663" s="214"/>
      <c r="AZ1663" s="214"/>
      <c r="BA1663" s="214"/>
      <c r="BB1663" s="214"/>
      <c r="BC1663" s="214"/>
      <c r="BD1663" s="214"/>
      <c r="BE1663" s="214"/>
      <c r="BF1663" s="214"/>
      <c r="BG1663" s="214"/>
      <c r="BH1663" s="214"/>
    </row>
    <row r="1664" spans="1:60" outlineLevel="3" x14ac:dyDescent="0.2">
      <c r="A1664" s="221"/>
      <c r="B1664" s="222"/>
      <c r="C1664" s="257" t="s">
        <v>1314</v>
      </c>
      <c r="D1664" s="252"/>
      <c r="E1664" s="252"/>
      <c r="F1664" s="252"/>
      <c r="G1664" s="252"/>
      <c r="H1664" s="224"/>
      <c r="I1664" s="224"/>
      <c r="J1664" s="224"/>
      <c r="K1664" s="224"/>
      <c r="L1664" s="224"/>
      <c r="M1664" s="224"/>
      <c r="N1664" s="223"/>
      <c r="O1664" s="223"/>
      <c r="P1664" s="223"/>
      <c r="Q1664" s="223"/>
      <c r="R1664" s="224"/>
      <c r="S1664" s="224"/>
      <c r="T1664" s="224"/>
      <c r="U1664" s="224"/>
      <c r="V1664" s="224"/>
      <c r="W1664" s="224"/>
      <c r="X1664" s="224"/>
      <c r="Y1664" s="224"/>
      <c r="Z1664" s="214"/>
      <c r="AA1664" s="214"/>
      <c r="AB1664" s="214"/>
      <c r="AC1664" s="214"/>
      <c r="AD1664" s="214"/>
      <c r="AE1664" s="214"/>
      <c r="AF1664" s="214"/>
      <c r="AG1664" s="214" t="s">
        <v>212</v>
      </c>
      <c r="AH1664" s="214"/>
      <c r="AI1664" s="214"/>
      <c r="AJ1664" s="214"/>
      <c r="AK1664" s="214"/>
      <c r="AL1664" s="214"/>
      <c r="AM1664" s="214"/>
      <c r="AN1664" s="214"/>
      <c r="AO1664" s="214"/>
      <c r="AP1664" s="214"/>
      <c r="AQ1664" s="214"/>
      <c r="AR1664" s="214"/>
      <c r="AS1664" s="214"/>
      <c r="AT1664" s="214"/>
      <c r="AU1664" s="214"/>
      <c r="AV1664" s="214"/>
      <c r="AW1664" s="214"/>
      <c r="AX1664" s="214"/>
      <c r="AY1664" s="214"/>
      <c r="AZ1664" s="214"/>
      <c r="BA1664" s="214"/>
      <c r="BB1664" s="214"/>
      <c r="BC1664" s="214"/>
      <c r="BD1664" s="214"/>
      <c r="BE1664" s="214"/>
      <c r="BF1664" s="214"/>
      <c r="BG1664" s="214"/>
      <c r="BH1664" s="214"/>
    </row>
    <row r="1665" spans="1:60" outlineLevel="2" x14ac:dyDescent="0.2">
      <c r="A1665" s="221"/>
      <c r="B1665" s="222"/>
      <c r="C1665" s="266" t="s">
        <v>1475</v>
      </c>
      <c r="D1665" s="262"/>
      <c r="E1665" s="263"/>
      <c r="F1665" s="224"/>
      <c r="G1665" s="224"/>
      <c r="H1665" s="224"/>
      <c r="I1665" s="224"/>
      <c r="J1665" s="224"/>
      <c r="K1665" s="224"/>
      <c r="L1665" s="224"/>
      <c r="M1665" s="224"/>
      <c r="N1665" s="223"/>
      <c r="O1665" s="223"/>
      <c r="P1665" s="223"/>
      <c r="Q1665" s="223"/>
      <c r="R1665" s="224"/>
      <c r="S1665" s="224"/>
      <c r="T1665" s="224"/>
      <c r="U1665" s="224"/>
      <c r="V1665" s="224"/>
      <c r="W1665" s="224"/>
      <c r="X1665" s="224"/>
      <c r="Y1665" s="224"/>
      <c r="Z1665" s="214"/>
      <c r="AA1665" s="214"/>
      <c r="AB1665" s="214"/>
      <c r="AC1665" s="214"/>
      <c r="AD1665" s="214"/>
      <c r="AE1665" s="214"/>
      <c r="AF1665" s="214"/>
      <c r="AG1665" s="214" t="s">
        <v>268</v>
      </c>
      <c r="AH1665" s="214">
        <v>0</v>
      </c>
      <c r="AI1665" s="214"/>
      <c r="AJ1665" s="214"/>
      <c r="AK1665" s="214"/>
      <c r="AL1665" s="214"/>
      <c r="AM1665" s="214"/>
      <c r="AN1665" s="214"/>
      <c r="AO1665" s="214"/>
      <c r="AP1665" s="214"/>
      <c r="AQ1665" s="214"/>
      <c r="AR1665" s="214"/>
      <c r="AS1665" s="214"/>
      <c r="AT1665" s="214"/>
      <c r="AU1665" s="214"/>
      <c r="AV1665" s="214"/>
      <c r="AW1665" s="214"/>
      <c r="AX1665" s="214"/>
      <c r="AY1665" s="214"/>
      <c r="AZ1665" s="214"/>
      <c r="BA1665" s="214"/>
      <c r="BB1665" s="214"/>
      <c r="BC1665" s="214"/>
      <c r="BD1665" s="214"/>
      <c r="BE1665" s="214"/>
      <c r="BF1665" s="214"/>
      <c r="BG1665" s="214"/>
      <c r="BH1665" s="214"/>
    </row>
    <row r="1666" spans="1:60" outlineLevel="3" x14ac:dyDescent="0.2">
      <c r="A1666" s="221"/>
      <c r="B1666" s="222"/>
      <c r="C1666" s="266" t="s">
        <v>672</v>
      </c>
      <c r="D1666" s="262"/>
      <c r="E1666" s="263">
        <v>1</v>
      </c>
      <c r="F1666" s="224"/>
      <c r="G1666" s="224"/>
      <c r="H1666" s="224"/>
      <c r="I1666" s="224"/>
      <c r="J1666" s="224"/>
      <c r="K1666" s="224"/>
      <c r="L1666" s="224"/>
      <c r="M1666" s="224"/>
      <c r="N1666" s="223"/>
      <c r="O1666" s="223"/>
      <c r="P1666" s="223"/>
      <c r="Q1666" s="223"/>
      <c r="R1666" s="224"/>
      <c r="S1666" s="224"/>
      <c r="T1666" s="224"/>
      <c r="U1666" s="224"/>
      <c r="V1666" s="224"/>
      <c r="W1666" s="224"/>
      <c r="X1666" s="224"/>
      <c r="Y1666" s="224"/>
      <c r="Z1666" s="214"/>
      <c r="AA1666" s="214"/>
      <c r="AB1666" s="214"/>
      <c r="AC1666" s="214"/>
      <c r="AD1666" s="214"/>
      <c r="AE1666" s="214"/>
      <c r="AF1666" s="214"/>
      <c r="AG1666" s="214" t="s">
        <v>268</v>
      </c>
      <c r="AH1666" s="214">
        <v>0</v>
      </c>
      <c r="AI1666" s="214"/>
      <c r="AJ1666" s="214"/>
      <c r="AK1666" s="214"/>
      <c r="AL1666" s="214"/>
      <c r="AM1666" s="214"/>
      <c r="AN1666" s="214"/>
      <c r="AO1666" s="214"/>
      <c r="AP1666" s="214"/>
      <c r="AQ1666" s="214"/>
      <c r="AR1666" s="214"/>
      <c r="AS1666" s="214"/>
      <c r="AT1666" s="214"/>
      <c r="AU1666" s="214"/>
      <c r="AV1666" s="214"/>
      <c r="AW1666" s="214"/>
      <c r="AX1666" s="214"/>
      <c r="AY1666" s="214"/>
      <c r="AZ1666" s="214"/>
      <c r="BA1666" s="214"/>
      <c r="BB1666" s="214"/>
      <c r="BC1666" s="214"/>
      <c r="BD1666" s="214"/>
      <c r="BE1666" s="214"/>
      <c r="BF1666" s="214"/>
      <c r="BG1666" s="214"/>
      <c r="BH1666" s="214"/>
    </row>
    <row r="1667" spans="1:60" ht="22.5" outlineLevel="1" x14ac:dyDescent="0.2">
      <c r="A1667" s="236">
        <v>238</v>
      </c>
      <c r="B1667" s="237" t="s">
        <v>1698</v>
      </c>
      <c r="C1667" s="254" t="s">
        <v>1699</v>
      </c>
      <c r="D1667" s="238" t="s">
        <v>354</v>
      </c>
      <c r="E1667" s="239">
        <v>1</v>
      </c>
      <c r="F1667" s="240"/>
      <c r="G1667" s="241">
        <f>ROUND(E1667*F1667,2)</f>
        <v>0</v>
      </c>
      <c r="H1667" s="240"/>
      <c r="I1667" s="241">
        <f>ROUND(E1667*H1667,2)</f>
        <v>0</v>
      </c>
      <c r="J1667" s="240"/>
      <c r="K1667" s="241">
        <f>ROUND(E1667*J1667,2)</f>
        <v>0</v>
      </c>
      <c r="L1667" s="241">
        <v>15</v>
      </c>
      <c r="M1667" s="241">
        <f>G1667*(1+L1667/100)</f>
        <v>0</v>
      </c>
      <c r="N1667" s="239">
        <v>0</v>
      </c>
      <c r="O1667" s="239">
        <f>ROUND(E1667*N1667,2)</f>
        <v>0</v>
      </c>
      <c r="P1667" s="239">
        <v>0</v>
      </c>
      <c r="Q1667" s="239">
        <f>ROUND(E1667*P1667,2)</f>
        <v>0</v>
      </c>
      <c r="R1667" s="241"/>
      <c r="S1667" s="241" t="s">
        <v>253</v>
      </c>
      <c r="T1667" s="242" t="s">
        <v>207</v>
      </c>
      <c r="U1667" s="224">
        <v>0</v>
      </c>
      <c r="V1667" s="224">
        <f>ROUND(E1667*U1667,2)</f>
        <v>0</v>
      </c>
      <c r="W1667" s="224"/>
      <c r="X1667" s="224" t="s">
        <v>263</v>
      </c>
      <c r="Y1667" s="224" t="s">
        <v>209</v>
      </c>
      <c r="Z1667" s="214"/>
      <c r="AA1667" s="214"/>
      <c r="AB1667" s="214"/>
      <c r="AC1667" s="214"/>
      <c r="AD1667" s="214"/>
      <c r="AE1667" s="214"/>
      <c r="AF1667" s="214"/>
      <c r="AG1667" s="214" t="s">
        <v>264</v>
      </c>
      <c r="AH1667" s="214"/>
      <c r="AI1667" s="214"/>
      <c r="AJ1667" s="214"/>
      <c r="AK1667" s="214"/>
      <c r="AL1667" s="214"/>
      <c r="AM1667" s="214"/>
      <c r="AN1667" s="214"/>
      <c r="AO1667" s="214"/>
      <c r="AP1667" s="214"/>
      <c r="AQ1667" s="214"/>
      <c r="AR1667" s="214"/>
      <c r="AS1667" s="214"/>
      <c r="AT1667" s="214"/>
      <c r="AU1667" s="214"/>
      <c r="AV1667" s="214"/>
      <c r="AW1667" s="214"/>
      <c r="AX1667" s="214"/>
      <c r="AY1667" s="214"/>
      <c r="AZ1667" s="214"/>
      <c r="BA1667" s="214"/>
      <c r="BB1667" s="214"/>
      <c r="BC1667" s="214"/>
      <c r="BD1667" s="214"/>
      <c r="BE1667" s="214"/>
      <c r="BF1667" s="214"/>
      <c r="BG1667" s="214"/>
      <c r="BH1667" s="214"/>
    </row>
    <row r="1668" spans="1:60" outlineLevel="2" x14ac:dyDescent="0.2">
      <c r="A1668" s="221"/>
      <c r="B1668" s="222"/>
      <c r="C1668" s="255" t="s">
        <v>1700</v>
      </c>
      <c r="D1668" s="243"/>
      <c r="E1668" s="243"/>
      <c r="F1668" s="243"/>
      <c r="G1668" s="243"/>
      <c r="H1668" s="224"/>
      <c r="I1668" s="224"/>
      <c r="J1668" s="224"/>
      <c r="K1668" s="224"/>
      <c r="L1668" s="224"/>
      <c r="M1668" s="224"/>
      <c r="N1668" s="223"/>
      <c r="O1668" s="223"/>
      <c r="P1668" s="223"/>
      <c r="Q1668" s="223"/>
      <c r="R1668" s="224"/>
      <c r="S1668" s="224"/>
      <c r="T1668" s="224"/>
      <c r="U1668" s="224"/>
      <c r="V1668" s="224"/>
      <c r="W1668" s="224"/>
      <c r="X1668" s="224"/>
      <c r="Y1668" s="224"/>
      <c r="Z1668" s="214"/>
      <c r="AA1668" s="214"/>
      <c r="AB1668" s="214"/>
      <c r="AC1668" s="214"/>
      <c r="AD1668" s="214"/>
      <c r="AE1668" s="214"/>
      <c r="AF1668" s="214"/>
      <c r="AG1668" s="214" t="s">
        <v>212</v>
      </c>
      <c r="AH1668" s="214"/>
      <c r="AI1668" s="214"/>
      <c r="AJ1668" s="214"/>
      <c r="AK1668" s="214"/>
      <c r="AL1668" s="214"/>
      <c r="AM1668" s="214"/>
      <c r="AN1668" s="214"/>
      <c r="AO1668" s="214"/>
      <c r="AP1668" s="214"/>
      <c r="AQ1668" s="214"/>
      <c r="AR1668" s="214"/>
      <c r="AS1668" s="214"/>
      <c r="AT1668" s="214"/>
      <c r="AU1668" s="214"/>
      <c r="AV1668" s="214"/>
      <c r="AW1668" s="214"/>
      <c r="AX1668" s="214"/>
      <c r="AY1668" s="214"/>
      <c r="AZ1668" s="214"/>
      <c r="BA1668" s="214"/>
      <c r="BB1668" s="214"/>
      <c r="BC1668" s="214"/>
      <c r="BD1668" s="214"/>
      <c r="BE1668" s="214"/>
      <c r="BF1668" s="214"/>
      <c r="BG1668" s="214"/>
      <c r="BH1668" s="214"/>
    </row>
    <row r="1669" spans="1:60" outlineLevel="3" x14ac:dyDescent="0.2">
      <c r="A1669" s="221"/>
      <c r="B1669" s="222"/>
      <c r="C1669" s="257" t="s">
        <v>1701</v>
      </c>
      <c r="D1669" s="252"/>
      <c r="E1669" s="252"/>
      <c r="F1669" s="252"/>
      <c r="G1669" s="252"/>
      <c r="H1669" s="224"/>
      <c r="I1669" s="224"/>
      <c r="J1669" s="224"/>
      <c r="K1669" s="224"/>
      <c r="L1669" s="224"/>
      <c r="M1669" s="224"/>
      <c r="N1669" s="223"/>
      <c r="O1669" s="223"/>
      <c r="P1669" s="223"/>
      <c r="Q1669" s="223"/>
      <c r="R1669" s="224"/>
      <c r="S1669" s="224"/>
      <c r="T1669" s="224"/>
      <c r="U1669" s="224"/>
      <c r="V1669" s="224"/>
      <c r="W1669" s="224"/>
      <c r="X1669" s="224"/>
      <c r="Y1669" s="224"/>
      <c r="Z1669" s="214"/>
      <c r="AA1669" s="214"/>
      <c r="AB1669" s="214"/>
      <c r="AC1669" s="214"/>
      <c r="AD1669" s="214"/>
      <c r="AE1669" s="214"/>
      <c r="AF1669" s="214"/>
      <c r="AG1669" s="214" t="s">
        <v>212</v>
      </c>
      <c r="AH1669" s="214"/>
      <c r="AI1669" s="214"/>
      <c r="AJ1669" s="214"/>
      <c r="AK1669" s="214"/>
      <c r="AL1669" s="214"/>
      <c r="AM1669" s="214"/>
      <c r="AN1669" s="214"/>
      <c r="AO1669" s="214"/>
      <c r="AP1669" s="214"/>
      <c r="AQ1669" s="214"/>
      <c r="AR1669" s="214"/>
      <c r="AS1669" s="214"/>
      <c r="AT1669" s="214"/>
      <c r="AU1669" s="214"/>
      <c r="AV1669" s="214"/>
      <c r="AW1669" s="214"/>
      <c r="AX1669" s="214"/>
      <c r="AY1669" s="214"/>
      <c r="AZ1669" s="214"/>
      <c r="BA1669" s="214"/>
      <c r="BB1669" s="214"/>
      <c r="BC1669" s="214"/>
      <c r="BD1669" s="214"/>
      <c r="BE1669" s="214"/>
      <c r="BF1669" s="214"/>
      <c r="BG1669" s="214"/>
      <c r="BH1669" s="214"/>
    </row>
    <row r="1670" spans="1:60" outlineLevel="3" x14ac:dyDescent="0.2">
      <c r="A1670" s="221"/>
      <c r="B1670" s="222"/>
      <c r="C1670" s="257" t="s">
        <v>1702</v>
      </c>
      <c r="D1670" s="252"/>
      <c r="E1670" s="252"/>
      <c r="F1670" s="252"/>
      <c r="G1670" s="252"/>
      <c r="H1670" s="224"/>
      <c r="I1670" s="224"/>
      <c r="J1670" s="224"/>
      <c r="K1670" s="224"/>
      <c r="L1670" s="224"/>
      <c r="M1670" s="224"/>
      <c r="N1670" s="223"/>
      <c r="O1670" s="223"/>
      <c r="P1670" s="223"/>
      <c r="Q1670" s="223"/>
      <c r="R1670" s="224"/>
      <c r="S1670" s="224"/>
      <c r="T1670" s="224"/>
      <c r="U1670" s="224"/>
      <c r="V1670" s="224"/>
      <c r="W1670" s="224"/>
      <c r="X1670" s="224"/>
      <c r="Y1670" s="224"/>
      <c r="Z1670" s="214"/>
      <c r="AA1670" s="214"/>
      <c r="AB1670" s="214"/>
      <c r="AC1670" s="214"/>
      <c r="AD1670" s="214"/>
      <c r="AE1670" s="214"/>
      <c r="AF1670" s="214"/>
      <c r="AG1670" s="214" t="s">
        <v>212</v>
      </c>
      <c r="AH1670" s="214"/>
      <c r="AI1670" s="214"/>
      <c r="AJ1670" s="214"/>
      <c r="AK1670" s="214"/>
      <c r="AL1670" s="214"/>
      <c r="AM1670" s="214"/>
      <c r="AN1670" s="214"/>
      <c r="AO1670" s="214"/>
      <c r="AP1670" s="214"/>
      <c r="AQ1670" s="214"/>
      <c r="AR1670" s="214"/>
      <c r="AS1670" s="214"/>
      <c r="AT1670" s="214"/>
      <c r="AU1670" s="214"/>
      <c r="AV1670" s="214"/>
      <c r="AW1670" s="214"/>
      <c r="AX1670" s="214"/>
      <c r="AY1670" s="214"/>
      <c r="AZ1670" s="214"/>
      <c r="BA1670" s="214"/>
      <c r="BB1670" s="214"/>
      <c r="BC1670" s="214"/>
      <c r="BD1670" s="214"/>
      <c r="BE1670" s="214"/>
      <c r="BF1670" s="214"/>
      <c r="BG1670" s="214"/>
      <c r="BH1670" s="214"/>
    </row>
    <row r="1671" spans="1:60" outlineLevel="3" x14ac:dyDescent="0.2">
      <c r="A1671" s="221"/>
      <c r="B1671" s="222"/>
      <c r="C1671" s="257" t="s">
        <v>1478</v>
      </c>
      <c r="D1671" s="252"/>
      <c r="E1671" s="252"/>
      <c r="F1671" s="252"/>
      <c r="G1671" s="252"/>
      <c r="H1671" s="224"/>
      <c r="I1671" s="224"/>
      <c r="J1671" s="224"/>
      <c r="K1671" s="224"/>
      <c r="L1671" s="224"/>
      <c r="M1671" s="224"/>
      <c r="N1671" s="223"/>
      <c r="O1671" s="223"/>
      <c r="P1671" s="223"/>
      <c r="Q1671" s="223"/>
      <c r="R1671" s="224"/>
      <c r="S1671" s="224"/>
      <c r="T1671" s="224"/>
      <c r="U1671" s="224"/>
      <c r="V1671" s="224"/>
      <c r="W1671" s="224"/>
      <c r="X1671" s="224"/>
      <c r="Y1671" s="224"/>
      <c r="Z1671" s="214"/>
      <c r="AA1671" s="214"/>
      <c r="AB1671" s="214"/>
      <c r="AC1671" s="214"/>
      <c r="AD1671" s="214"/>
      <c r="AE1671" s="214"/>
      <c r="AF1671" s="214"/>
      <c r="AG1671" s="214" t="s">
        <v>212</v>
      </c>
      <c r="AH1671" s="214"/>
      <c r="AI1671" s="214"/>
      <c r="AJ1671" s="214"/>
      <c r="AK1671" s="214"/>
      <c r="AL1671" s="214"/>
      <c r="AM1671" s="214"/>
      <c r="AN1671" s="214"/>
      <c r="AO1671" s="214"/>
      <c r="AP1671" s="214"/>
      <c r="AQ1671" s="214"/>
      <c r="AR1671" s="214"/>
      <c r="AS1671" s="214"/>
      <c r="AT1671" s="214"/>
      <c r="AU1671" s="214"/>
      <c r="AV1671" s="214"/>
      <c r="AW1671" s="214"/>
      <c r="AX1671" s="214"/>
      <c r="AY1671" s="214"/>
      <c r="AZ1671" s="214"/>
      <c r="BA1671" s="214"/>
      <c r="BB1671" s="214"/>
      <c r="BC1671" s="214"/>
      <c r="BD1671" s="214"/>
      <c r="BE1671" s="214"/>
      <c r="BF1671" s="214"/>
      <c r="BG1671" s="214"/>
      <c r="BH1671" s="214"/>
    </row>
    <row r="1672" spans="1:60" outlineLevel="3" x14ac:dyDescent="0.2">
      <c r="A1672" s="221"/>
      <c r="B1672" s="222"/>
      <c r="C1672" s="257" t="s">
        <v>1479</v>
      </c>
      <c r="D1672" s="252"/>
      <c r="E1672" s="252"/>
      <c r="F1672" s="252"/>
      <c r="G1672" s="252"/>
      <c r="H1672" s="224"/>
      <c r="I1672" s="224"/>
      <c r="J1672" s="224"/>
      <c r="K1672" s="224"/>
      <c r="L1672" s="224"/>
      <c r="M1672" s="224"/>
      <c r="N1672" s="223"/>
      <c r="O1672" s="223"/>
      <c r="P1672" s="223"/>
      <c r="Q1672" s="223"/>
      <c r="R1672" s="224"/>
      <c r="S1672" s="224"/>
      <c r="T1672" s="224"/>
      <c r="U1672" s="224"/>
      <c r="V1672" s="224"/>
      <c r="W1672" s="224"/>
      <c r="X1672" s="224"/>
      <c r="Y1672" s="224"/>
      <c r="Z1672" s="214"/>
      <c r="AA1672" s="214"/>
      <c r="AB1672" s="214"/>
      <c r="AC1672" s="214"/>
      <c r="AD1672" s="214"/>
      <c r="AE1672" s="214"/>
      <c r="AF1672" s="214"/>
      <c r="AG1672" s="214" t="s">
        <v>212</v>
      </c>
      <c r="AH1672" s="214"/>
      <c r="AI1672" s="214"/>
      <c r="AJ1672" s="214"/>
      <c r="AK1672" s="214"/>
      <c r="AL1672" s="214"/>
      <c r="AM1672" s="214"/>
      <c r="AN1672" s="214"/>
      <c r="AO1672" s="214"/>
      <c r="AP1672" s="214"/>
      <c r="AQ1672" s="214"/>
      <c r="AR1672" s="214"/>
      <c r="AS1672" s="214"/>
      <c r="AT1672" s="214"/>
      <c r="AU1672" s="214"/>
      <c r="AV1672" s="214"/>
      <c r="AW1672" s="214"/>
      <c r="AX1672" s="214"/>
      <c r="AY1672" s="214"/>
      <c r="AZ1672" s="214"/>
      <c r="BA1672" s="214"/>
      <c r="BB1672" s="214"/>
      <c r="BC1672" s="214"/>
      <c r="BD1672" s="214"/>
      <c r="BE1672" s="214"/>
      <c r="BF1672" s="214"/>
      <c r="BG1672" s="214"/>
      <c r="BH1672" s="214"/>
    </row>
    <row r="1673" spans="1:60" outlineLevel="3" x14ac:dyDescent="0.2">
      <c r="A1673" s="221"/>
      <c r="B1673" s="222"/>
      <c r="C1673" s="257" t="s">
        <v>1480</v>
      </c>
      <c r="D1673" s="252"/>
      <c r="E1673" s="252"/>
      <c r="F1673" s="252"/>
      <c r="G1673" s="252"/>
      <c r="H1673" s="224"/>
      <c r="I1673" s="224"/>
      <c r="J1673" s="224"/>
      <c r="K1673" s="224"/>
      <c r="L1673" s="224"/>
      <c r="M1673" s="224"/>
      <c r="N1673" s="223"/>
      <c r="O1673" s="223"/>
      <c r="P1673" s="223"/>
      <c r="Q1673" s="223"/>
      <c r="R1673" s="224"/>
      <c r="S1673" s="224"/>
      <c r="T1673" s="224"/>
      <c r="U1673" s="224"/>
      <c r="V1673" s="224"/>
      <c r="W1673" s="224"/>
      <c r="X1673" s="224"/>
      <c r="Y1673" s="224"/>
      <c r="Z1673" s="214"/>
      <c r="AA1673" s="214"/>
      <c r="AB1673" s="214"/>
      <c r="AC1673" s="214"/>
      <c r="AD1673" s="214"/>
      <c r="AE1673" s="214"/>
      <c r="AF1673" s="214"/>
      <c r="AG1673" s="214" t="s">
        <v>212</v>
      </c>
      <c r="AH1673" s="214"/>
      <c r="AI1673" s="214"/>
      <c r="AJ1673" s="214"/>
      <c r="AK1673" s="214"/>
      <c r="AL1673" s="214"/>
      <c r="AM1673" s="214"/>
      <c r="AN1673" s="214"/>
      <c r="AO1673" s="214"/>
      <c r="AP1673" s="214"/>
      <c r="AQ1673" s="214"/>
      <c r="AR1673" s="214"/>
      <c r="AS1673" s="214"/>
      <c r="AT1673" s="214"/>
      <c r="AU1673" s="214"/>
      <c r="AV1673" s="214"/>
      <c r="AW1673" s="214"/>
      <c r="AX1673" s="214"/>
      <c r="AY1673" s="214"/>
      <c r="AZ1673" s="214"/>
      <c r="BA1673" s="214"/>
      <c r="BB1673" s="214"/>
      <c r="BC1673" s="214"/>
      <c r="BD1673" s="214"/>
      <c r="BE1673" s="214"/>
      <c r="BF1673" s="214"/>
      <c r="BG1673" s="214"/>
      <c r="BH1673" s="214"/>
    </row>
    <row r="1674" spans="1:60" outlineLevel="3" x14ac:dyDescent="0.2">
      <c r="A1674" s="221"/>
      <c r="B1674" s="222"/>
      <c r="C1674" s="257" t="s">
        <v>1703</v>
      </c>
      <c r="D1674" s="252"/>
      <c r="E1674" s="252"/>
      <c r="F1674" s="252"/>
      <c r="G1674" s="252"/>
      <c r="H1674" s="224"/>
      <c r="I1674" s="224"/>
      <c r="J1674" s="224"/>
      <c r="K1674" s="224"/>
      <c r="L1674" s="224"/>
      <c r="M1674" s="224"/>
      <c r="N1674" s="223"/>
      <c r="O1674" s="223"/>
      <c r="P1674" s="223"/>
      <c r="Q1674" s="223"/>
      <c r="R1674" s="224"/>
      <c r="S1674" s="224"/>
      <c r="T1674" s="224"/>
      <c r="U1674" s="224"/>
      <c r="V1674" s="224"/>
      <c r="W1674" s="224"/>
      <c r="X1674" s="224"/>
      <c r="Y1674" s="224"/>
      <c r="Z1674" s="214"/>
      <c r="AA1674" s="214"/>
      <c r="AB1674" s="214"/>
      <c r="AC1674" s="214"/>
      <c r="AD1674" s="214"/>
      <c r="AE1674" s="214"/>
      <c r="AF1674" s="214"/>
      <c r="AG1674" s="214" t="s">
        <v>212</v>
      </c>
      <c r="AH1674" s="214"/>
      <c r="AI1674" s="214"/>
      <c r="AJ1674" s="214"/>
      <c r="AK1674" s="214"/>
      <c r="AL1674" s="214"/>
      <c r="AM1674" s="214"/>
      <c r="AN1674" s="214"/>
      <c r="AO1674" s="214"/>
      <c r="AP1674" s="214"/>
      <c r="AQ1674" s="214"/>
      <c r="AR1674" s="214"/>
      <c r="AS1674" s="214"/>
      <c r="AT1674" s="214"/>
      <c r="AU1674" s="214"/>
      <c r="AV1674" s="214"/>
      <c r="AW1674" s="214"/>
      <c r="AX1674" s="214"/>
      <c r="AY1674" s="214"/>
      <c r="AZ1674" s="214"/>
      <c r="BA1674" s="214"/>
      <c r="BB1674" s="214"/>
      <c r="BC1674" s="214"/>
      <c r="BD1674" s="214"/>
      <c r="BE1674" s="214"/>
      <c r="BF1674" s="214"/>
      <c r="BG1674" s="214"/>
      <c r="BH1674" s="214"/>
    </row>
    <row r="1675" spans="1:60" outlineLevel="3" x14ac:dyDescent="0.2">
      <c r="A1675" s="221"/>
      <c r="B1675" s="222"/>
      <c r="C1675" s="257" t="s">
        <v>1704</v>
      </c>
      <c r="D1675" s="252"/>
      <c r="E1675" s="252"/>
      <c r="F1675" s="252"/>
      <c r="G1675" s="252"/>
      <c r="H1675" s="224"/>
      <c r="I1675" s="224"/>
      <c r="J1675" s="224"/>
      <c r="K1675" s="224"/>
      <c r="L1675" s="224"/>
      <c r="M1675" s="224"/>
      <c r="N1675" s="223"/>
      <c r="O1675" s="223"/>
      <c r="P1675" s="223"/>
      <c r="Q1675" s="223"/>
      <c r="R1675" s="224"/>
      <c r="S1675" s="224"/>
      <c r="T1675" s="224"/>
      <c r="U1675" s="224"/>
      <c r="V1675" s="224"/>
      <c r="W1675" s="224"/>
      <c r="X1675" s="224"/>
      <c r="Y1675" s="224"/>
      <c r="Z1675" s="214"/>
      <c r="AA1675" s="214"/>
      <c r="AB1675" s="214"/>
      <c r="AC1675" s="214"/>
      <c r="AD1675" s="214"/>
      <c r="AE1675" s="214"/>
      <c r="AF1675" s="214"/>
      <c r="AG1675" s="214" t="s">
        <v>212</v>
      </c>
      <c r="AH1675" s="214"/>
      <c r="AI1675" s="214"/>
      <c r="AJ1675" s="214"/>
      <c r="AK1675" s="214"/>
      <c r="AL1675" s="214"/>
      <c r="AM1675" s="214"/>
      <c r="AN1675" s="214"/>
      <c r="AO1675" s="214"/>
      <c r="AP1675" s="214"/>
      <c r="AQ1675" s="214"/>
      <c r="AR1675" s="214"/>
      <c r="AS1675" s="214"/>
      <c r="AT1675" s="214"/>
      <c r="AU1675" s="214"/>
      <c r="AV1675" s="214"/>
      <c r="AW1675" s="214"/>
      <c r="AX1675" s="214"/>
      <c r="AY1675" s="214"/>
      <c r="AZ1675" s="214"/>
      <c r="BA1675" s="214"/>
      <c r="BB1675" s="214"/>
      <c r="BC1675" s="214"/>
      <c r="BD1675" s="214"/>
      <c r="BE1675" s="214"/>
      <c r="BF1675" s="214"/>
      <c r="BG1675" s="214"/>
      <c r="BH1675" s="214"/>
    </row>
    <row r="1676" spans="1:60" outlineLevel="3" x14ac:dyDescent="0.2">
      <c r="A1676" s="221"/>
      <c r="B1676" s="222"/>
      <c r="C1676" s="257" t="s">
        <v>1314</v>
      </c>
      <c r="D1676" s="252"/>
      <c r="E1676" s="252"/>
      <c r="F1676" s="252"/>
      <c r="G1676" s="252"/>
      <c r="H1676" s="224"/>
      <c r="I1676" s="224"/>
      <c r="J1676" s="224"/>
      <c r="K1676" s="224"/>
      <c r="L1676" s="224"/>
      <c r="M1676" s="224"/>
      <c r="N1676" s="223"/>
      <c r="O1676" s="223"/>
      <c r="P1676" s="223"/>
      <c r="Q1676" s="223"/>
      <c r="R1676" s="224"/>
      <c r="S1676" s="224"/>
      <c r="T1676" s="224"/>
      <c r="U1676" s="224"/>
      <c r="V1676" s="224"/>
      <c r="W1676" s="224"/>
      <c r="X1676" s="224"/>
      <c r="Y1676" s="224"/>
      <c r="Z1676" s="214"/>
      <c r="AA1676" s="214"/>
      <c r="AB1676" s="214"/>
      <c r="AC1676" s="214"/>
      <c r="AD1676" s="214"/>
      <c r="AE1676" s="214"/>
      <c r="AF1676" s="214"/>
      <c r="AG1676" s="214" t="s">
        <v>212</v>
      </c>
      <c r="AH1676" s="214"/>
      <c r="AI1676" s="214"/>
      <c r="AJ1676" s="214"/>
      <c r="AK1676" s="214"/>
      <c r="AL1676" s="214"/>
      <c r="AM1676" s="214"/>
      <c r="AN1676" s="214"/>
      <c r="AO1676" s="214"/>
      <c r="AP1676" s="214"/>
      <c r="AQ1676" s="214"/>
      <c r="AR1676" s="214"/>
      <c r="AS1676" s="214"/>
      <c r="AT1676" s="214"/>
      <c r="AU1676" s="214"/>
      <c r="AV1676" s="214"/>
      <c r="AW1676" s="214"/>
      <c r="AX1676" s="214"/>
      <c r="AY1676" s="214"/>
      <c r="AZ1676" s="214"/>
      <c r="BA1676" s="214"/>
      <c r="BB1676" s="214"/>
      <c r="BC1676" s="214"/>
      <c r="BD1676" s="214"/>
      <c r="BE1676" s="214"/>
      <c r="BF1676" s="214"/>
      <c r="BG1676" s="214"/>
      <c r="BH1676" s="214"/>
    </row>
    <row r="1677" spans="1:60" outlineLevel="2" x14ac:dyDescent="0.2">
      <c r="A1677" s="221"/>
      <c r="B1677" s="222"/>
      <c r="C1677" s="266" t="s">
        <v>1705</v>
      </c>
      <c r="D1677" s="262"/>
      <c r="E1677" s="263"/>
      <c r="F1677" s="224"/>
      <c r="G1677" s="224"/>
      <c r="H1677" s="224"/>
      <c r="I1677" s="224"/>
      <c r="J1677" s="224"/>
      <c r="K1677" s="224"/>
      <c r="L1677" s="224"/>
      <c r="M1677" s="224"/>
      <c r="N1677" s="223"/>
      <c r="O1677" s="223"/>
      <c r="P1677" s="223"/>
      <c r="Q1677" s="223"/>
      <c r="R1677" s="224"/>
      <c r="S1677" s="224"/>
      <c r="T1677" s="224"/>
      <c r="U1677" s="224"/>
      <c r="V1677" s="224"/>
      <c r="W1677" s="224"/>
      <c r="X1677" s="224"/>
      <c r="Y1677" s="224"/>
      <c r="Z1677" s="214"/>
      <c r="AA1677" s="214"/>
      <c r="AB1677" s="214"/>
      <c r="AC1677" s="214"/>
      <c r="AD1677" s="214"/>
      <c r="AE1677" s="214"/>
      <c r="AF1677" s="214"/>
      <c r="AG1677" s="214" t="s">
        <v>268</v>
      </c>
      <c r="AH1677" s="214">
        <v>0</v>
      </c>
      <c r="AI1677" s="214"/>
      <c r="AJ1677" s="214"/>
      <c r="AK1677" s="214"/>
      <c r="AL1677" s="214"/>
      <c r="AM1677" s="214"/>
      <c r="AN1677" s="214"/>
      <c r="AO1677" s="214"/>
      <c r="AP1677" s="214"/>
      <c r="AQ1677" s="214"/>
      <c r="AR1677" s="214"/>
      <c r="AS1677" s="214"/>
      <c r="AT1677" s="214"/>
      <c r="AU1677" s="214"/>
      <c r="AV1677" s="214"/>
      <c r="AW1677" s="214"/>
      <c r="AX1677" s="214"/>
      <c r="AY1677" s="214"/>
      <c r="AZ1677" s="214"/>
      <c r="BA1677" s="214"/>
      <c r="BB1677" s="214"/>
      <c r="BC1677" s="214"/>
      <c r="BD1677" s="214"/>
      <c r="BE1677" s="214"/>
      <c r="BF1677" s="214"/>
      <c r="BG1677" s="214"/>
      <c r="BH1677" s="214"/>
    </row>
    <row r="1678" spans="1:60" outlineLevel="3" x14ac:dyDescent="0.2">
      <c r="A1678" s="221"/>
      <c r="B1678" s="222"/>
      <c r="C1678" s="266" t="s">
        <v>672</v>
      </c>
      <c r="D1678" s="262"/>
      <c r="E1678" s="263">
        <v>1</v>
      </c>
      <c r="F1678" s="224"/>
      <c r="G1678" s="224"/>
      <c r="H1678" s="224"/>
      <c r="I1678" s="224"/>
      <c r="J1678" s="224"/>
      <c r="K1678" s="224"/>
      <c r="L1678" s="224"/>
      <c r="M1678" s="224"/>
      <c r="N1678" s="223"/>
      <c r="O1678" s="223"/>
      <c r="P1678" s="223"/>
      <c r="Q1678" s="223"/>
      <c r="R1678" s="224"/>
      <c r="S1678" s="224"/>
      <c r="T1678" s="224"/>
      <c r="U1678" s="224"/>
      <c r="V1678" s="224"/>
      <c r="W1678" s="224"/>
      <c r="X1678" s="224"/>
      <c r="Y1678" s="224"/>
      <c r="Z1678" s="214"/>
      <c r="AA1678" s="214"/>
      <c r="AB1678" s="214"/>
      <c r="AC1678" s="214"/>
      <c r="AD1678" s="214"/>
      <c r="AE1678" s="214"/>
      <c r="AF1678" s="214"/>
      <c r="AG1678" s="214" t="s">
        <v>268</v>
      </c>
      <c r="AH1678" s="214">
        <v>0</v>
      </c>
      <c r="AI1678" s="214"/>
      <c r="AJ1678" s="214"/>
      <c r="AK1678" s="214"/>
      <c r="AL1678" s="214"/>
      <c r="AM1678" s="214"/>
      <c r="AN1678" s="214"/>
      <c r="AO1678" s="214"/>
      <c r="AP1678" s="214"/>
      <c r="AQ1678" s="214"/>
      <c r="AR1678" s="214"/>
      <c r="AS1678" s="214"/>
      <c r="AT1678" s="214"/>
      <c r="AU1678" s="214"/>
      <c r="AV1678" s="214"/>
      <c r="AW1678" s="214"/>
      <c r="AX1678" s="214"/>
      <c r="AY1678" s="214"/>
      <c r="AZ1678" s="214"/>
      <c r="BA1678" s="214"/>
      <c r="BB1678" s="214"/>
      <c r="BC1678" s="214"/>
      <c r="BD1678" s="214"/>
      <c r="BE1678" s="214"/>
      <c r="BF1678" s="214"/>
      <c r="BG1678" s="214"/>
      <c r="BH1678" s="214"/>
    </row>
    <row r="1679" spans="1:60" outlineLevel="1" x14ac:dyDescent="0.2">
      <c r="A1679" s="236">
        <v>239</v>
      </c>
      <c r="B1679" s="237" t="s">
        <v>1706</v>
      </c>
      <c r="C1679" s="254" t="s">
        <v>1707</v>
      </c>
      <c r="D1679" s="238" t="s">
        <v>354</v>
      </c>
      <c r="E1679" s="239">
        <v>1</v>
      </c>
      <c r="F1679" s="240"/>
      <c r="G1679" s="241">
        <f>ROUND(E1679*F1679,2)</f>
        <v>0</v>
      </c>
      <c r="H1679" s="240"/>
      <c r="I1679" s="241">
        <f>ROUND(E1679*H1679,2)</f>
        <v>0</v>
      </c>
      <c r="J1679" s="240"/>
      <c r="K1679" s="241">
        <f>ROUND(E1679*J1679,2)</f>
        <v>0</v>
      </c>
      <c r="L1679" s="241">
        <v>15</v>
      </c>
      <c r="M1679" s="241">
        <f>G1679*(1+L1679/100)</f>
        <v>0</v>
      </c>
      <c r="N1679" s="239">
        <v>0</v>
      </c>
      <c r="O1679" s="239">
        <f>ROUND(E1679*N1679,2)</f>
        <v>0</v>
      </c>
      <c r="P1679" s="239">
        <v>0</v>
      </c>
      <c r="Q1679" s="239">
        <f>ROUND(E1679*P1679,2)</f>
        <v>0</v>
      </c>
      <c r="R1679" s="241"/>
      <c r="S1679" s="241" t="s">
        <v>253</v>
      </c>
      <c r="T1679" s="242" t="s">
        <v>207</v>
      </c>
      <c r="U1679" s="224">
        <v>0</v>
      </c>
      <c r="V1679" s="224">
        <f>ROUND(E1679*U1679,2)</f>
        <v>0</v>
      </c>
      <c r="W1679" s="224"/>
      <c r="X1679" s="224" t="s">
        <v>263</v>
      </c>
      <c r="Y1679" s="224" t="s">
        <v>209</v>
      </c>
      <c r="Z1679" s="214"/>
      <c r="AA1679" s="214"/>
      <c r="AB1679" s="214"/>
      <c r="AC1679" s="214"/>
      <c r="AD1679" s="214"/>
      <c r="AE1679" s="214"/>
      <c r="AF1679" s="214"/>
      <c r="AG1679" s="214" t="s">
        <v>264</v>
      </c>
      <c r="AH1679" s="214"/>
      <c r="AI1679" s="214"/>
      <c r="AJ1679" s="214"/>
      <c r="AK1679" s="214"/>
      <c r="AL1679" s="214"/>
      <c r="AM1679" s="214"/>
      <c r="AN1679" s="214"/>
      <c r="AO1679" s="214"/>
      <c r="AP1679" s="214"/>
      <c r="AQ1679" s="214"/>
      <c r="AR1679" s="214"/>
      <c r="AS1679" s="214"/>
      <c r="AT1679" s="214"/>
      <c r="AU1679" s="214"/>
      <c r="AV1679" s="214"/>
      <c r="AW1679" s="214"/>
      <c r="AX1679" s="214"/>
      <c r="AY1679" s="214"/>
      <c r="AZ1679" s="214"/>
      <c r="BA1679" s="214"/>
      <c r="BB1679" s="214"/>
      <c r="BC1679" s="214"/>
      <c r="BD1679" s="214"/>
      <c r="BE1679" s="214"/>
      <c r="BF1679" s="214"/>
      <c r="BG1679" s="214"/>
      <c r="BH1679" s="214"/>
    </row>
    <row r="1680" spans="1:60" outlineLevel="2" x14ac:dyDescent="0.2">
      <c r="A1680" s="221"/>
      <c r="B1680" s="222"/>
      <c r="C1680" s="255" t="s">
        <v>1708</v>
      </c>
      <c r="D1680" s="243"/>
      <c r="E1680" s="243"/>
      <c r="F1680" s="243"/>
      <c r="G1680" s="243"/>
      <c r="H1680" s="224"/>
      <c r="I1680" s="224"/>
      <c r="J1680" s="224"/>
      <c r="K1680" s="224"/>
      <c r="L1680" s="224"/>
      <c r="M1680" s="224"/>
      <c r="N1680" s="223"/>
      <c r="O1680" s="223"/>
      <c r="P1680" s="223"/>
      <c r="Q1680" s="223"/>
      <c r="R1680" s="224"/>
      <c r="S1680" s="224"/>
      <c r="T1680" s="224"/>
      <c r="U1680" s="224"/>
      <c r="V1680" s="224"/>
      <c r="W1680" s="224"/>
      <c r="X1680" s="224"/>
      <c r="Y1680" s="224"/>
      <c r="Z1680" s="214"/>
      <c r="AA1680" s="214"/>
      <c r="AB1680" s="214"/>
      <c r="AC1680" s="214"/>
      <c r="AD1680" s="214"/>
      <c r="AE1680" s="214"/>
      <c r="AF1680" s="214"/>
      <c r="AG1680" s="214" t="s">
        <v>212</v>
      </c>
      <c r="AH1680" s="214"/>
      <c r="AI1680" s="214"/>
      <c r="AJ1680" s="214"/>
      <c r="AK1680" s="214"/>
      <c r="AL1680" s="214"/>
      <c r="AM1680" s="214"/>
      <c r="AN1680" s="214"/>
      <c r="AO1680" s="214"/>
      <c r="AP1680" s="214"/>
      <c r="AQ1680" s="214"/>
      <c r="AR1680" s="214"/>
      <c r="AS1680" s="214"/>
      <c r="AT1680" s="214"/>
      <c r="AU1680" s="214"/>
      <c r="AV1680" s="214"/>
      <c r="AW1680" s="214"/>
      <c r="AX1680" s="214"/>
      <c r="AY1680" s="214"/>
      <c r="AZ1680" s="214"/>
      <c r="BA1680" s="214"/>
      <c r="BB1680" s="214"/>
      <c r="BC1680" s="214"/>
      <c r="BD1680" s="214"/>
      <c r="BE1680" s="214"/>
      <c r="BF1680" s="214"/>
      <c r="BG1680" s="214"/>
      <c r="BH1680" s="214"/>
    </row>
    <row r="1681" spans="1:60" outlineLevel="3" x14ac:dyDescent="0.2">
      <c r="A1681" s="221"/>
      <c r="B1681" s="222"/>
      <c r="C1681" s="257" t="s">
        <v>1709</v>
      </c>
      <c r="D1681" s="252"/>
      <c r="E1681" s="252"/>
      <c r="F1681" s="252"/>
      <c r="G1681" s="252"/>
      <c r="H1681" s="224"/>
      <c r="I1681" s="224"/>
      <c r="J1681" s="224"/>
      <c r="K1681" s="224"/>
      <c r="L1681" s="224"/>
      <c r="M1681" s="224"/>
      <c r="N1681" s="223"/>
      <c r="O1681" s="223"/>
      <c r="P1681" s="223"/>
      <c r="Q1681" s="223"/>
      <c r="R1681" s="224"/>
      <c r="S1681" s="224"/>
      <c r="T1681" s="224"/>
      <c r="U1681" s="224"/>
      <c r="V1681" s="224"/>
      <c r="W1681" s="224"/>
      <c r="X1681" s="224"/>
      <c r="Y1681" s="224"/>
      <c r="Z1681" s="214"/>
      <c r="AA1681" s="214"/>
      <c r="AB1681" s="214"/>
      <c r="AC1681" s="214"/>
      <c r="AD1681" s="214"/>
      <c r="AE1681" s="214"/>
      <c r="AF1681" s="214"/>
      <c r="AG1681" s="214" t="s">
        <v>212</v>
      </c>
      <c r="AH1681" s="214"/>
      <c r="AI1681" s="214"/>
      <c r="AJ1681" s="214"/>
      <c r="AK1681" s="214"/>
      <c r="AL1681" s="214"/>
      <c r="AM1681" s="214"/>
      <c r="AN1681" s="214"/>
      <c r="AO1681" s="214"/>
      <c r="AP1681" s="214"/>
      <c r="AQ1681" s="214"/>
      <c r="AR1681" s="214"/>
      <c r="AS1681" s="214"/>
      <c r="AT1681" s="214"/>
      <c r="AU1681" s="214"/>
      <c r="AV1681" s="214"/>
      <c r="AW1681" s="214"/>
      <c r="AX1681" s="214"/>
      <c r="AY1681" s="214"/>
      <c r="AZ1681" s="214"/>
      <c r="BA1681" s="214"/>
      <c r="BB1681" s="214"/>
      <c r="BC1681" s="214"/>
      <c r="BD1681" s="214"/>
      <c r="BE1681" s="214"/>
      <c r="BF1681" s="214"/>
      <c r="BG1681" s="214"/>
      <c r="BH1681" s="214"/>
    </row>
    <row r="1682" spans="1:60" outlineLevel="3" x14ac:dyDescent="0.2">
      <c r="A1682" s="221"/>
      <c r="B1682" s="222"/>
      <c r="C1682" s="257" t="s">
        <v>1710</v>
      </c>
      <c r="D1682" s="252"/>
      <c r="E1682" s="252"/>
      <c r="F1682" s="252"/>
      <c r="G1682" s="252"/>
      <c r="H1682" s="224"/>
      <c r="I1682" s="224"/>
      <c r="J1682" s="224"/>
      <c r="K1682" s="224"/>
      <c r="L1682" s="224"/>
      <c r="M1682" s="224"/>
      <c r="N1682" s="223"/>
      <c r="O1682" s="223"/>
      <c r="P1682" s="223"/>
      <c r="Q1682" s="223"/>
      <c r="R1682" s="224"/>
      <c r="S1682" s="224"/>
      <c r="T1682" s="224"/>
      <c r="U1682" s="224"/>
      <c r="V1682" s="224"/>
      <c r="W1682" s="224"/>
      <c r="X1682" s="224"/>
      <c r="Y1682" s="224"/>
      <c r="Z1682" s="214"/>
      <c r="AA1682" s="214"/>
      <c r="AB1682" s="214"/>
      <c r="AC1682" s="214"/>
      <c r="AD1682" s="214"/>
      <c r="AE1682" s="214"/>
      <c r="AF1682" s="214"/>
      <c r="AG1682" s="214" t="s">
        <v>212</v>
      </c>
      <c r="AH1682" s="214"/>
      <c r="AI1682" s="214"/>
      <c r="AJ1682" s="214"/>
      <c r="AK1682" s="214"/>
      <c r="AL1682" s="214"/>
      <c r="AM1682" s="214"/>
      <c r="AN1682" s="214"/>
      <c r="AO1682" s="214"/>
      <c r="AP1682" s="214"/>
      <c r="AQ1682" s="214"/>
      <c r="AR1682" s="214"/>
      <c r="AS1682" s="214"/>
      <c r="AT1682" s="214"/>
      <c r="AU1682" s="214"/>
      <c r="AV1682" s="214"/>
      <c r="AW1682" s="214"/>
      <c r="AX1682" s="214"/>
      <c r="AY1682" s="214"/>
      <c r="AZ1682" s="214"/>
      <c r="BA1682" s="214"/>
      <c r="BB1682" s="214"/>
      <c r="BC1682" s="214"/>
      <c r="BD1682" s="214"/>
      <c r="BE1682" s="214"/>
      <c r="BF1682" s="214"/>
      <c r="BG1682" s="214"/>
      <c r="BH1682" s="214"/>
    </row>
    <row r="1683" spans="1:60" outlineLevel="3" x14ac:dyDescent="0.2">
      <c r="A1683" s="221"/>
      <c r="B1683" s="222"/>
      <c r="C1683" s="257" t="s">
        <v>1711</v>
      </c>
      <c r="D1683" s="252"/>
      <c r="E1683" s="252"/>
      <c r="F1683" s="252"/>
      <c r="G1683" s="252"/>
      <c r="H1683" s="224"/>
      <c r="I1683" s="224"/>
      <c r="J1683" s="224"/>
      <c r="K1683" s="224"/>
      <c r="L1683" s="224"/>
      <c r="M1683" s="224"/>
      <c r="N1683" s="223"/>
      <c r="O1683" s="223"/>
      <c r="P1683" s="223"/>
      <c r="Q1683" s="223"/>
      <c r="R1683" s="224"/>
      <c r="S1683" s="224"/>
      <c r="T1683" s="224"/>
      <c r="U1683" s="224"/>
      <c r="V1683" s="224"/>
      <c r="W1683" s="224"/>
      <c r="X1683" s="224"/>
      <c r="Y1683" s="224"/>
      <c r="Z1683" s="214"/>
      <c r="AA1683" s="214"/>
      <c r="AB1683" s="214"/>
      <c r="AC1683" s="214"/>
      <c r="AD1683" s="214"/>
      <c r="AE1683" s="214"/>
      <c r="AF1683" s="214"/>
      <c r="AG1683" s="214" t="s">
        <v>212</v>
      </c>
      <c r="AH1683" s="214"/>
      <c r="AI1683" s="214"/>
      <c r="AJ1683" s="214"/>
      <c r="AK1683" s="214"/>
      <c r="AL1683" s="214"/>
      <c r="AM1683" s="214"/>
      <c r="AN1683" s="214"/>
      <c r="AO1683" s="214"/>
      <c r="AP1683" s="214"/>
      <c r="AQ1683" s="214"/>
      <c r="AR1683" s="214"/>
      <c r="AS1683" s="214"/>
      <c r="AT1683" s="214"/>
      <c r="AU1683" s="214"/>
      <c r="AV1683" s="214"/>
      <c r="AW1683" s="214"/>
      <c r="AX1683" s="214"/>
      <c r="AY1683" s="214"/>
      <c r="AZ1683" s="214"/>
      <c r="BA1683" s="214"/>
      <c r="BB1683" s="214"/>
      <c r="BC1683" s="214"/>
      <c r="BD1683" s="214"/>
      <c r="BE1683" s="214"/>
      <c r="BF1683" s="214"/>
      <c r="BG1683" s="214"/>
      <c r="BH1683" s="214"/>
    </row>
    <row r="1684" spans="1:60" outlineLevel="3" x14ac:dyDescent="0.2">
      <c r="A1684" s="221"/>
      <c r="B1684" s="222"/>
      <c r="C1684" s="257" t="s">
        <v>1478</v>
      </c>
      <c r="D1684" s="252"/>
      <c r="E1684" s="252"/>
      <c r="F1684" s="252"/>
      <c r="G1684" s="252"/>
      <c r="H1684" s="224"/>
      <c r="I1684" s="224"/>
      <c r="J1684" s="224"/>
      <c r="K1684" s="224"/>
      <c r="L1684" s="224"/>
      <c r="M1684" s="224"/>
      <c r="N1684" s="223"/>
      <c r="O1684" s="223"/>
      <c r="P1684" s="223"/>
      <c r="Q1684" s="223"/>
      <c r="R1684" s="224"/>
      <c r="S1684" s="224"/>
      <c r="T1684" s="224"/>
      <c r="U1684" s="224"/>
      <c r="V1684" s="224"/>
      <c r="W1684" s="224"/>
      <c r="X1684" s="224"/>
      <c r="Y1684" s="224"/>
      <c r="Z1684" s="214"/>
      <c r="AA1684" s="214"/>
      <c r="AB1684" s="214"/>
      <c r="AC1684" s="214"/>
      <c r="AD1684" s="214"/>
      <c r="AE1684" s="214"/>
      <c r="AF1684" s="214"/>
      <c r="AG1684" s="214" t="s">
        <v>212</v>
      </c>
      <c r="AH1684" s="214"/>
      <c r="AI1684" s="214"/>
      <c r="AJ1684" s="214"/>
      <c r="AK1684" s="214"/>
      <c r="AL1684" s="214"/>
      <c r="AM1684" s="214"/>
      <c r="AN1684" s="214"/>
      <c r="AO1684" s="214"/>
      <c r="AP1684" s="214"/>
      <c r="AQ1684" s="214"/>
      <c r="AR1684" s="214"/>
      <c r="AS1684" s="214"/>
      <c r="AT1684" s="214"/>
      <c r="AU1684" s="214"/>
      <c r="AV1684" s="214"/>
      <c r="AW1684" s="214"/>
      <c r="AX1684" s="214"/>
      <c r="AY1684" s="214"/>
      <c r="AZ1684" s="214"/>
      <c r="BA1684" s="214"/>
      <c r="BB1684" s="214"/>
      <c r="BC1684" s="214"/>
      <c r="BD1684" s="214"/>
      <c r="BE1684" s="214"/>
      <c r="BF1684" s="214"/>
      <c r="BG1684" s="214"/>
      <c r="BH1684" s="214"/>
    </row>
    <row r="1685" spans="1:60" outlineLevel="3" x14ac:dyDescent="0.2">
      <c r="A1685" s="221"/>
      <c r="B1685" s="222"/>
      <c r="C1685" s="257" t="s">
        <v>1479</v>
      </c>
      <c r="D1685" s="252"/>
      <c r="E1685" s="252"/>
      <c r="F1685" s="252"/>
      <c r="G1685" s="252"/>
      <c r="H1685" s="224"/>
      <c r="I1685" s="224"/>
      <c r="J1685" s="224"/>
      <c r="K1685" s="224"/>
      <c r="L1685" s="224"/>
      <c r="M1685" s="224"/>
      <c r="N1685" s="223"/>
      <c r="O1685" s="223"/>
      <c r="P1685" s="223"/>
      <c r="Q1685" s="223"/>
      <c r="R1685" s="224"/>
      <c r="S1685" s="224"/>
      <c r="T1685" s="224"/>
      <c r="U1685" s="224"/>
      <c r="V1685" s="224"/>
      <c r="W1685" s="224"/>
      <c r="X1685" s="224"/>
      <c r="Y1685" s="224"/>
      <c r="Z1685" s="214"/>
      <c r="AA1685" s="214"/>
      <c r="AB1685" s="214"/>
      <c r="AC1685" s="214"/>
      <c r="AD1685" s="214"/>
      <c r="AE1685" s="214"/>
      <c r="AF1685" s="214"/>
      <c r="AG1685" s="214" t="s">
        <v>212</v>
      </c>
      <c r="AH1685" s="214"/>
      <c r="AI1685" s="214"/>
      <c r="AJ1685" s="214"/>
      <c r="AK1685" s="214"/>
      <c r="AL1685" s="214"/>
      <c r="AM1685" s="214"/>
      <c r="AN1685" s="214"/>
      <c r="AO1685" s="214"/>
      <c r="AP1685" s="214"/>
      <c r="AQ1685" s="214"/>
      <c r="AR1685" s="214"/>
      <c r="AS1685" s="214"/>
      <c r="AT1685" s="214"/>
      <c r="AU1685" s="214"/>
      <c r="AV1685" s="214"/>
      <c r="AW1685" s="214"/>
      <c r="AX1685" s="214"/>
      <c r="AY1685" s="214"/>
      <c r="AZ1685" s="214"/>
      <c r="BA1685" s="214"/>
      <c r="BB1685" s="214"/>
      <c r="BC1685" s="214"/>
      <c r="BD1685" s="214"/>
      <c r="BE1685" s="214"/>
      <c r="BF1685" s="214"/>
      <c r="BG1685" s="214"/>
      <c r="BH1685" s="214"/>
    </row>
    <row r="1686" spans="1:60" outlineLevel="3" x14ac:dyDescent="0.2">
      <c r="A1686" s="221"/>
      <c r="B1686" s="222"/>
      <c r="C1686" s="257" t="s">
        <v>1480</v>
      </c>
      <c r="D1686" s="252"/>
      <c r="E1686" s="252"/>
      <c r="F1686" s="252"/>
      <c r="G1686" s="252"/>
      <c r="H1686" s="224"/>
      <c r="I1686" s="224"/>
      <c r="J1686" s="224"/>
      <c r="K1686" s="224"/>
      <c r="L1686" s="224"/>
      <c r="M1686" s="224"/>
      <c r="N1686" s="223"/>
      <c r="O1686" s="223"/>
      <c r="P1686" s="223"/>
      <c r="Q1686" s="223"/>
      <c r="R1686" s="224"/>
      <c r="S1686" s="224"/>
      <c r="T1686" s="224"/>
      <c r="U1686" s="224"/>
      <c r="V1686" s="224"/>
      <c r="W1686" s="224"/>
      <c r="X1686" s="224"/>
      <c r="Y1686" s="224"/>
      <c r="Z1686" s="214"/>
      <c r="AA1686" s="214"/>
      <c r="AB1686" s="214"/>
      <c r="AC1686" s="214"/>
      <c r="AD1686" s="214"/>
      <c r="AE1686" s="214"/>
      <c r="AF1686" s="214"/>
      <c r="AG1686" s="214" t="s">
        <v>212</v>
      </c>
      <c r="AH1686" s="214"/>
      <c r="AI1686" s="214"/>
      <c r="AJ1686" s="214"/>
      <c r="AK1686" s="214"/>
      <c r="AL1686" s="214"/>
      <c r="AM1686" s="214"/>
      <c r="AN1686" s="214"/>
      <c r="AO1686" s="214"/>
      <c r="AP1686" s="214"/>
      <c r="AQ1686" s="214"/>
      <c r="AR1686" s="214"/>
      <c r="AS1686" s="214"/>
      <c r="AT1686" s="214"/>
      <c r="AU1686" s="214"/>
      <c r="AV1686" s="214"/>
      <c r="AW1686" s="214"/>
      <c r="AX1686" s="214"/>
      <c r="AY1686" s="214"/>
      <c r="AZ1686" s="214"/>
      <c r="BA1686" s="214"/>
      <c r="BB1686" s="214"/>
      <c r="BC1686" s="214"/>
      <c r="BD1686" s="214"/>
      <c r="BE1686" s="214"/>
      <c r="BF1686" s="214"/>
      <c r="BG1686" s="214"/>
      <c r="BH1686" s="214"/>
    </row>
    <row r="1687" spans="1:60" outlineLevel="3" x14ac:dyDescent="0.2">
      <c r="A1687" s="221"/>
      <c r="B1687" s="222"/>
      <c r="C1687" s="257" t="s">
        <v>1481</v>
      </c>
      <c r="D1687" s="252"/>
      <c r="E1687" s="252"/>
      <c r="F1687" s="252"/>
      <c r="G1687" s="252"/>
      <c r="H1687" s="224"/>
      <c r="I1687" s="224"/>
      <c r="J1687" s="224"/>
      <c r="K1687" s="224"/>
      <c r="L1687" s="224"/>
      <c r="M1687" s="224"/>
      <c r="N1687" s="223"/>
      <c r="O1687" s="223"/>
      <c r="P1687" s="223"/>
      <c r="Q1687" s="223"/>
      <c r="R1687" s="224"/>
      <c r="S1687" s="224"/>
      <c r="T1687" s="224"/>
      <c r="U1687" s="224"/>
      <c r="V1687" s="224"/>
      <c r="W1687" s="224"/>
      <c r="X1687" s="224"/>
      <c r="Y1687" s="224"/>
      <c r="Z1687" s="214"/>
      <c r="AA1687" s="214"/>
      <c r="AB1687" s="214"/>
      <c r="AC1687" s="214"/>
      <c r="AD1687" s="214"/>
      <c r="AE1687" s="214"/>
      <c r="AF1687" s="214"/>
      <c r="AG1687" s="214" t="s">
        <v>212</v>
      </c>
      <c r="AH1687" s="214"/>
      <c r="AI1687" s="214"/>
      <c r="AJ1687" s="214"/>
      <c r="AK1687" s="214"/>
      <c r="AL1687" s="214"/>
      <c r="AM1687" s="214"/>
      <c r="AN1687" s="214"/>
      <c r="AO1687" s="214"/>
      <c r="AP1687" s="214"/>
      <c r="AQ1687" s="214"/>
      <c r="AR1687" s="214"/>
      <c r="AS1687" s="214"/>
      <c r="AT1687" s="214"/>
      <c r="AU1687" s="214"/>
      <c r="AV1687" s="214"/>
      <c r="AW1687" s="214"/>
      <c r="AX1687" s="214"/>
      <c r="AY1687" s="214"/>
      <c r="AZ1687" s="214"/>
      <c r="BA1687" s="214"/>
      <c r="BB1687" s="214"/>
      <c r="BC1687" s="214"/>
      <c r="BD1687" s="214"/>
      <c r="BE1687" s="214"/>
      <c r="BF1687" s="214"/>
      <c r="BG1687" s="214"/>
      <c r="BH1687" s="214"/>
    </row>
    <row r="1688" spans="1:60" outlineLevel="3" x14ac:dyDescent="0.2">
      <c r="A1688" s="221"/>
      <c r="B1688" s="222"/>
      <c r="C1688" s="257" t="s">
        <v>1482</v>
      </c>
      <c r="D1688" s="252"/>
      <c r="E1688" s="252"/>
      <c r="F1688" s="252"/>
      <c r="G1688" s="252"/>
      <c r="H1688" s="224"/>
      <c r="I1688" s="224"/>
      <c r="J1688" s="224"/>
      <c r="K1688" s="224"/>
      <c r="L1688" s="224"/>
      <c r="M1688" s="224"/>
      <c r="N1688" s="223"/>
      <c r="O1688" s="223"/>
      <c r="P1688" s="223"/>
      <c r="Q1688" s="223"/>
      <c r="R1688" s="224"/>
      <c r="S1688" s="224"/>
      <c r="T1688" s="224"/>
      <c r="U1688" s="224"/>
      <c r="V1688" s="224"/>
      <c r="W1688" s="224"/>
      <c r="X1688" s="224"/>
      <c r="Y1688" s="224"/>
      <c r="Z1688" s="214"/>
      <c r="AA1688" s="214"/>
      <c r="AB1688" s="214"/>
      <c r="AC1688" s="214"/>
      <c r="AD1688" s="214"/>
      <c r="AE1688" s="214"/>
      <c r="AF1688" s="214"/>
      <c r="AG1688" s="214" t="s">
        <v>212</v>
      </c>
      <c r="AH1688" s="214"/>
      <c r="AI1688" s="214"/>
      <c r="AJ1688" s="214"/>
      <c r="AK1688" s="214"/>
      <c r="AL1688" s="214"/>
      <c r="AM1688" s="214"/>
      <c r="AN1688" s="214"/>
      <c r="AO1688" s="214"/>
      <c r="AP1688" s="214"/>
      <c r="AQ1688" s="214"/>
      <c r="AR1688" s="214"/>
      <c r="AS1688" s="214"/>
      <c r="AT1688" s="214"/>
      <c r="AU1688" s="214"/>
      <c r="AV1688" s="214"/>
      <c r="AW1688" s="214"/>
      <c r="AX1688" s="214"/>
      <c r="AY1688" s="214"/>
      <c r="AZ1688" s="214"/>
      <c r="BA1688" s="214"/>
      <c r="BB1688" s="214"/>
      <c r="BC1688" s="214"/>
      <c r="BD1688" s="214"/>
      <c r="BE1688" s="214"/>
      <c r="BF1688" s="214"/>
      <c r="BG1688" s="214"/>
      <c r="BH1688" s="214"/>
    </row>
    <row r="1689" spans="1:60" outlineLevel="3" x14ac:dyDescent="0.2">
      <c r="A1689" s="221"/>
      <c r="B1689" s="222"/>
      <c r="C1689" s="257" t="s">
        <v>1314</v>
      </c>
      <c r="D1689" s="252"/>
      <c r="E1689" s="252"/>
      <c r="F1689" s="252"/>
      <c r="G1689" s="252"/>
      <c r="H1689" s="224"/>
      <c r="I1689" s="224"/>
      <c r="J1689" s="224"/>
      <c r="K1689" s="224"/>
      <c r="L1689" s="224"/>
      <c r="M1689" s="224"/>
      <c r="N1689" s="223"/>
      <c r="O1689" s="223"/>
      <c r="P1689" s="223"/>
      <c r="Q1689" s="223"/>
      <c r="R1689" s="224"/>
      <c r="S1689" s="224"/>
      <c r="T1689" s="224"/>
      <c r="U1689" s="224"/>
      <c r="V1689" s="224"/>
      <c r="W1689" s="224"/>
      <c r="X1689" s="224"/>
      <c r="Y1689" s="224"/>
      <c r="Z1689" s="214"/>
      <c r="AA1689" s="214"/>
      <c r="AB1689" s="214"/>
      <c r="AC1689" s="214"/>
      <c r="AD1689" s="214"/>
      <c r="AE1689" s="214"/>
      <c r="AF1689" s="214"/>
      <c r="AG1689" s="214" t="s">
        <v>212</v>
      </c>
      <c r="AH1689" s="214"/>
      <c r="AI1689" s="214"/>
      <c r="AJ1689" s="214"/>
      <c r="AK1689" s="214"/>
      <c r="AL1689" s="214"/>
      <c r="AM1689" s="214"/>
      <c r="AN1689" s="214"/>
      <c r="AO1689" s="214"/>
      <c r="AP1689" s="214"/>
      <c r="AQ1689" s="214"/>
      <c r="AR1689" s="214"/>
      <c r="AS1689" s="214"/>
      <c r="AT1689" s="214"/>
      <c r="AU1689" s="214"/>
      <c r="AV1689" s="214"/>
      <c r="AW1689" s="214"/>
      <c r="AX1689" s="214"/>
      <c r="AY1689" s="214"/>
      <c r="AZ1689" s="214"/>
      <c r="BA1689" s="214"/>
      <c r="BB1689" s="214"/>
      <c r="BC1689" s="214"/>
      <c r="BD1689" s="214"/>
      <c r="BE1689" s="214"/>
      <c r="BF1689" s="214"/>
      <c r="BG1689" s="214"/>
      <c r="BH1689" s="214"/>
    </row>
    <row r="1690" spans="1:60" outlineLevel="2" x14ac:dyDescent="0.2">
      <c r="A1690" s="221"/>
      <c r="B1690" s="222"/>
      <c r="C1690" s="266" t="s">
        <v>1705</v>
      </c>
      <c r="D1690" s="262"/>
      <c r="E1690" s="263"/>
      <c r="F1690" s="224"/>
      <c r="G1690" s="224"/>
      <c r="H1690" s="224"/>
      <c r="I1690" s="224"/>
      <c r="J1690" s="224"/>
      <c r="K1690" s="224"/>
      <c r="L1690" s="224"/>
      <c r="M1690" s="224"/>
      <c r="N1690" s="223"/>
      <c r="O1690" s="223"/>
      <c r="P1690" s="223"/>
      <c r="Q1690" s="223"/>
      <c r="R1690" s="224"/>
      <c r="S1690" s="224"/>
      <c r="T1690" s="224"/>
      <c r="U1690" s="224"/>
      <c r="V1690" s="224"/>
      <c r="W1690" s="224"/>
      <c r="X1690" s="224"/>
      <c r="Y1690" s="224"/>
      <c r="Z1690" s="214"/>
      <c r="AA1690" s="214"/>
      <c r="AB1690" s="214"/>
      <c r="AC1690" s="214"/>
      <c r="AD1690" s="214"/>
      <c r="AE1690" s="214"/>
      <c r="AF1690" s="214"/>
      <c r="AG1690" s="214" t="s">
        <v>268</v>
      </c>
      <c r="AH1690" s="214">
        <v>0</v>
      </c>
      <c r="AI1690" s="214"/>
      <c r="AJ1690" s="214"/>
      <c r="AK1690" s="214"/>
      <c r="AL1690" s="214"/>
      <c r="AM1690" s="214"/>
      <c r="AN1690" s="214"/>
      <c r="AO1690" s="214"/>
      <c r="AP1690" s="214"/>
      <c r="AQ1690" s="214"/>
      <c r="AR1690" s="214"/>
      <c r="AS1690" s="214"/>
      <c r="AT1690" s="214"/>
      <c r="AU1690" s="214"/>
      <c r="AV1690" s="214"/>
      <c r="AW1690" s="214"/>
      <c r="AX1690" s="214"/>
      <c r="AY1690" s="214"/>
      <c r="AZ1690" s="214"/>
      <c r="BA1690" s="214"/>
      <c r="BB1690" s="214"/>
      <c r="BC1690" s="214"/>
      <c r="BD1690" s="214"/>
      <c r="BE1690" s="214"/>
      <c r="BF1690" s="214"/>
      <c r="BG1690" s="214"/>
      <c r="BH1690" s="214"/>
    </row>
    <row r="1691" spans="1:60" outlineLevel="3" x14ac:dyDescent="0.2">
      <c r="A1691" s="221"/>
      <c r="B1691" s="222"/>
      <c r="C1691" s="266" t="s">
        <v>672</v>
      </c>
      <c r="D1691" s="262"/>
      <c r="E1691" s="263">
        <v>1</v>
      </c>
      <c r="F1691" s="224"/>
      <c r="G1691" s="224"/>
      <c r="H1691" s="224"/>
      <c r="I1691" s="224"/>
      <c r="J1691" s="224"/>
      <c r="K1691" s="224"/>
      <c r="L1691" s="224"/>
      <c r="M1691" s="224"/>
      <c r="N1691" s="223"/>
      <c r="O1691" s="223"/>
      <c r="P1691" s="223"/>
      <c r="Q1691" s="223"/>
      <c r="R1691" s="224"/>
      <c r="S1691" s="224"/>
      <c r="T1691" s="224"/>
      <c r="U1691" s="224"/>
      <c r="V1691" s="224"/>
      <c r="W1691" s="224"/>
      <c r="X1691" s="224"/>
      <c r="Y1691" s="224"/>
      <c r="Z1691" s="214"/>
      <c r="AA1691" s="214"/>
      <c r="AB1691" s="214"/>
      <c r="AC1691" s="214"/>
      <c r="AD1691" s="214"/>
      <c r="AE1691" s="214"/>
      <c r="AF1691" s="214"/>
      <c r="AG1691" s="214" t="s">
        <v>268</v>
      </c>
      <c r="AH1691" s="214">
        <v>0</v>
      </c>
      <c r="AI1691" s="214"/>
      <c r="AJ1691" s="214"/>
      <c r="AK1691" s="214"/>
      <c r="AL1691" s="214"/>
      <c r="AM1691" s="214"/>
      <c r="AN1691" s="214"/>
      <c r="AO1691" s="214"/>
      <c r="AP1691" s="214"/>
      <c r="AQ1691" s="214"/>
      <c r="AR1691" s="214"/>
      <c r="AS1691" s="214"/>
      <c r="AT1691" s="214"/>
      <c r="AU1691" s="214"/>
      <c r="AV1691" s="214"/>
      <c r="AW1691" s="214"/>
      <c r="AX1691" s="214"/>
      <c r="AY1691" s="214"/>
      <c r="AZ1691" s="214"/>
      <c r="BA1691" s="214"/>
      <c r="BB1691" s="214"/>
      <c r="BC1691" s="214"/>
      <c r="BD1691" s="214"/>
      <c r="BE1691" s="214"/>
      <c r="BF1691" s="214"/>
      <c r="BG1691" s="214"/>
      <c r="BH1691" s="214"/>
    </row>
    <row r="1692" spans="1:60" ht="22.5" outlineLevel="1" x14ac:dyDescent="0.2">
      <c r="A1692" s="236">
        <v>240</v>
      </c>
      <c r="B1692" s="237" t="s">
        <v>1712</v>
      </c>
      <c r="C1692" s="254" t="s">
        <v>1713</v>
      </c>
      <c r="D1692" s="238" t="s">
        <v>354</v>
      </c>
      <c r="E1692" s="239">
        <v>1</v>
      </c>
      <c r="F1692" s="240"/>
      <c r="G1692" s="241">
        <f>ROUND(E1692*F1692,2)</f>
        <v>0</v>
      </c>
      <c r="H1692" s="240"/>
      <c r="I1692" s="241">
        <f>ROUND(E1692*H1692,2)</f>
        <v>0</v>
      </c>
      <c r="J1692" s="240"/>
      <c r="K1692" s="241">
        <f>ROUND(E1692*J1692,2)</f>
        <v>0</v>
      </c>
      <c r="L1692" s="241">
        <v>15</v>
      </c>
      <c r="M1692" s="241">
        <f>G1692*(1+L1692/100)</f>
        <v>0</v>
      </c>
      <c r="N1692" s="239">
        <v>0</v>
      </c>
      <c r="O1692" s="239">
        <f>ROUND(E1692*N1692,2)</f>
        <v>0</v>
      </c>
      <c r="P1692" s="239">
        <v>0</v>
      </c>
      <c r="Q1692" s="239">
        <f>ROUND(E1692*P1692,2)</f>
        <v>0</v>
      </c>
      <c r="R1692" s="241"/>
      <c r="S1692" s="241" t="s">
        <v>253</v>
      </c>
      <c r="T1692" s="242" t="s">
        <v>207</v>
      </c>
      <c r="U1692" s="224">
        <v>0</v>
      </c>
      <c r="V1692" s="224">
        <f>ROUND(E1692*U1692,2)</f>
        <v>0</v>
      </c>
      <c r="W1692" s="224"/>
      <c r="X1692" s="224" t="s">
        <v>263</v>
      </c>
      <c r="Y1692" s="224" t="s">
        <v>209</v>
      </c>
      <c r="Z1692" s="214"/>
      <c r="AA1692" s="214"/>
      <c r="AB1692" s="214"/>
      <c r="AC1692" s="214"/>
      <c r="AD1692" s="214"/>
      <c r="AE1692" s="214"/>
      <c r="AF1692" s="214"/>
      <c r="AG1692" s="214" t="s">
        <v>264</v>
      </c>
      <c r="AH1692" s="214"/>
      <c r="AI1692" s="214"/>
      <c r="AJ1692" s="214"/>
      <c r="AK1692" s="214"/>
      <c r="AL1692" s="214"/>
      <c r="AM1692" s="214"/>
      <c r="AN1692" s="214"/>
      <c r="AO1692" s="214"/>
      <c r="AP1692" s="214"/>
      <c r="AQ1692" s="214"/>
      <c r="AR1692" s="214"/>
      <c r="AS1692" s="214"/>
      <c r="AT1692" s="214"/>
      <c r="AU1692" s="214"/>
      <c r="AV1692" s="214"/>
      <c r="AW1692" s="214"/>
      <c r="AX1692" s="214"/>
      <c r="AY1692" s="214"/>
      <c r="AZ1692" s="214"/>
      <c r="BA1692" s="214"/>
      <c r="BB1692" s="214"/>
      <c r="BC1692" s="214"/>
      <c r="BD1692" s="214"/>
      <c r="BE1692" s="214"/>
      <c r="BF1692" s="214"/>
      <c r="BG1692" s="214"/>
      <c r="BH1692" s="214"/>
    </row>
    <row r="1693" spans="1:60" outlineLevel="2" x14ac:dyDescent="0.2">
      <c r="A1693" s="221"/>
      <c r="B1693" s="222"/>
      <c r="C1693" s="255" t="s">
        <v>1714</v>
      </c>
      <c r="D1693" s="243"/>
      <c r="E1693" s="243"/>
      <c r="F1693" s="243"/>
      <c r="G1693" s="243"/>
      <c r="H1693" s="224"/>
      <c r="I1693" s="224"/>
      <c r="J1693" s="224"/>
      <c r="K1693" s="224"/>
      <c r="L1693" s="224"/>
      <c r="M1693" s="224"/>
      <c r="N1693" s="223"/>
      <c r="O1693" s="223"/>
      <c r="P1693" s="223"/>
      <c r="Q1693" s="223"/>
      <c r="R1693" s="224"/>
      <c r="S1693" s="224"/>
      <c r="T1693" s="224"/>
      <c r="U1693" s="224"/>
      <c r="V1693" s="224"/>
      <c r="W1693" s="224"/>
      <c r="X1693" s="224"/>
      <c r="Y1693" s="224"/>
      <c r="Z1693" s="214"/>
      <c r="AA1693" s="214"/>
      <c r="AB1693" s="214"/>
      <c r="AC1693" s="214"/>
      <c r="AD1693" s="214"/>
      <c r="AE1693" s="214"/>
      <c r="AF1693" s="214"/>
      <c r="AG1693" s="214" t="s">
        <v>212</v>
      </c>
      <c r="AH1693" s="214"/>
      <c r="AI1693" s="214"/>
      <c r="AJ1693" s="214"/>
      <c r="AK1693" s="214"/>
      <c r="AL1693" s="214"/>
      <c r="AM1693" s="214"/>
      <c r="AN1693" s="214"/>
      <c r="AO1693" s="214"/>
      <c r="AP1693" s="214"/>
      <c r="AQ1693" s="214"/>
      <c r="AR1693" s="214"/>
      <c r="AS1693" s="214"/>
      <c r="AT1693" s="214"/>
      <c r="AU1693" s="214"/>
      <c r="AV1693" s="214"/>
      <c r="AW1693" s="214"/>
      <c r="AX1693" s="214"/>
      <c r="AY1693" s="214"/>
      <c r="AZ1693" s="214"/>
      <c r="BA1693" s="214"/>
      <c r="BB1693" s="214"/>
      <c r="BC1693" s="214"/>
      <c r="BD1693" s="214"/>
      <c r="BE1693" s="214"/>
      <c r="BF1693" s="214"/>
      <c r="BG1693" s="214"/>
      <c r="BH1693" s="214"/>
    </row>
    <row r="1694" spans="1:60" outlineLevel="3" x14ac:dyDescent="0.2">
      <c r="A1694" s="221"/>
      <c r="B1694" s="222"/>
      <c r="C1694" s="257" t="s">
        <v>1715</v>
      </c>
      <c r="D1694" s="252"/>
      <c r="E1694" s="252"/>
      <c r="F1694" s="252"/>
      <c r="G1694" s="252"/>
      <c r="H1694" s="224"/>
      <c r="I1694" s="224"/>
      <c r="J1694" s="224"/>
      <c r="K1694" s="224"/>
      <c r="L1694" s="224"/>
      <c r="M1694" s="224"/>
      <c r="N1694" s="223"/>
      <c r="O1694" s="223"/>
      <c r="P1694" s="223"/>
      <c r="Q1694" s="223"/>
      <c r="R1694" s="224"/>
      <c r="S1694" s="224"/>
      <c r="T1694" s="224"/>
      <c r="U1694" s="224"/>
      <c r="V1694" s="224"/>
      <c r="W1694" s="224"/>
      <c r="X1694" s="224"/>
      <c r="Y1694" s="224"/>
      <c r="Z1694" s="214"/>
      <c r="AA1694" s="214"/>
      <c r="AB1694" s="214"/>
      <c r="AC1694" s="214"/>
      <c r="AD1694" s="214"/>
      <c r="AE1694" s="214"/>
      <c r="AF1694" s="214"/>
      <c r="AG1694" s="214" t="s">
        <v>212</v>
      </c>
      <c r="AH1694" s="214"/>
      <c r="AI1694" s="214"/>
      <c r="AJ1694" s="214"/>
      <c r="AK1694" s="214"/>
      <c r="AL1694" s="214"/>
      <c r="AM1694" s="214"/>
      <c r="AN1694" s="214"/>
      <c r="AO1694" s="214"/>
      <c r="AP1694" s="214"/>
      <c r="AQ1694" s="214"/>
      <c r="AR1694" s="214"/>
      <c r="AS1694" s="214"/>
      <c r="AT1694" s="214"/>
      <c r="AU1694" s="214"/>
      <c r="AV1694" s="214"/>
      <c r="AW1694" s="214"/>
      <c r="AX1694" s="214"/>
      <c r="AY1694" s="214"/>
      <c r="AZ1694" s="214"/>
      <c r="BA1694" s="214"/>
      <c r="BB1694" s="214"/>
      <c r="BC1694" s="214"/>
      <c r="BD1694" s="214"/>
      <c r="BE1694" s="214"/>
      <c r="BF1694" s="214"/>
      <c r="BG1694" s="214"/>
      <c r="BH1694" s="214"/>
    </row>
    <row r="1695" spans="1:60" outlineLevel="3" x14ac:dyDescent="0.2">
      <c r="A1695" s="221"/>
      <c r="B1695" s="222"/>
      <c r="C1695" s="257" t="s">
        <v>1716</v>
      </c>
      <c r="D1695" s="252"/>
      <c r="E1695" s="252"/>
      <c r="F1695" s="252"/>
      <c r="G1695" s="252"/>
      <c r="H1695" s="224"/>
      <c r="I1695" s="224"/>
      <c r="J1695" s="224"/>
      <c r="K1695" s="224"/>
      <c r="L1695" s="224"/>
      <c r="M1695" s="224"/>
      <c r="N1695" s="223"/>
      <c r="O1695" s="223"/>
      <c r="P1695" s="223"/>
      <c r="Q1695" s="223"/>
      <c r="R1695" s="224"/>
      <c r="S1695" s="224"/>
      <c r="T1695" s="224"/>
      <c r="U1695" s="224"/>
      <c r="V1695" s="224"/>
      <c r="W1695" s="224"/>
      <c r="X1695" s="224"/>
      <c r="Y1695" s="224"/>
      <c r="Z1695" s="214"/>
      <c r="AA1695" s="214"/>
      <c r="AB1695" s="214"/>
      <c r="AC1695" s="214"/>
      <c r="AD1695" s="214"/>
      <c r="AE1695" s="214"/>
      <c r="AF1695" s="214"/>
      <c r="AG1695" s="214" t="s">
        <v>212</v>
      </c>
      <c r="AH1695" s="214"/>
      <c r="AI1695" s="214"/>
      <c r="AJ1695" s="214"/>
      <c r="AK1695" s="214"/>
      <c r="AL1695" s="214"/>
      <c r="AM1695" s="214"/>
      <c r="AN1695" s="214"/>
      <c r="AO1695" s="214"/>
      <c r="AP1695" s="214"/>
      <c r="AQ1695" s="214"/>
      <c r="AR1695" s="214"/>
      <c r="AS1695" s="214"/>
      <c r="AT1695" s="214"/>
      <c r="AU1695" s="214"/>
      <c r="AV1695" s="214"/>
      <c r="AW1695" s="214"/>
      <c r="AX1695" s="214"/>
      <c r="AY1695" s="214"/>
      <c r="AZ1695" s="214"/>
      <c r="BA1695" s="214"/>
      <c r="BB1695" s="214"/>
      <c r="BC1695" s="214"/>
      <c r="BD1695" s="214"/>
      <c r="BE1695" s="214"/>
      <c r="BF1695" s="214"/>
      <c r="BG1695" s="214"/>
      <c r="BH1695" s="214"/>
    </row>
    <row r="1696" spans="1:60" outlineLevel="3" x14ac:dyDescent="0.2">
      <c r="A1696" s="221"/>
      <c r="B1696" s="222"/>
      <c r="C1696" s="257" t="s">
        <v>1717</v>
      </c>
      <c r="D1696" s="252"/>
      <c r="E1696" s="252"/>
      <c r="F1696" s="252"/>
      <c r="G1696" s="252"/>
      <c r="H1696" s="224"/>
      <c r="I1696" s="224"/>
      <c r="J1696" s="224"/>
      <c r="K1696" s="224"/>
      <c r="L1696" s="224"/>
      <c r="M1696" s="224"/>
      <c r="N1696" s="223"/>
      <c r="O1696" s="223"/>
      <c r="P1696" s="223"/>
      <c r="Q1696" s="223"/>
      <c r="R1696" s="224"/>
      <c r="S1696" s="224"/>
      <c r="T1696" s="224"/>
      <c r="U1696" s="224"/>
      <c r="V1696" s="224"/>
      <c r="W1696" s="224"/>
      <c r="X1696" s="224"/>
      <c r="Y1696" s="224"/>
      <c r="Z1696" s="214"/>
      <c r="AA1696" s="214"/>
      <c r="AB1696" s="214"/>
      <c r="AC1696" s="214"/>
      <c r="AD1696" s="214"/>
      <c r="AE1696" s="214"/>
      <c r="AF1696" s="214"/>
      <c r="AG1696" s="214" t="s">
        <v>212</v>
      </c>
      <c r="AH1696" s="214"/>
      <c r="AI1696" s="214"/>
      <c r="AJ1696" s="214"/>
      <c r="AK1696" s="214"/>
      <c r="AL1696" s="214"/>
      <c r="AM1696" s="214"/>
      <c r="AN1696" s="214"/>
      <c r="AO1696" s="214"/>
      <c r="AP1696" s="214"/>
      <c r="AQ1696" s="214"/>
      <c r="AR1696" s="214"/>
      <c r="AS1696" s="214"/>
      <c r="AT1696" s="214"/>
      <c r="AU1696" s="214"/>
      <c r="AV1696" s="214"/>
      <c r="AW1696" s="214"/>
      <c r="AX1696" s="214"/>
      <c r="AY1696" s="214"/>
      <c r="AZ1696" s="214"/>
      <c r="BA1696" s="214"/>
      <c r="BB1696" s="214"/>
      <c r="BC1696" s="214"/>
      <c r="BD1696" s="214"/>
      <c r="BE1696" s="214"/>
      <c r="BF1696" s="214"/>
      <c r="BG1696" s="214"/>
      <c r="BH1696" s="214"/>
    </row>
    <row r="1697" spans="1:60" outlineLevel="3" x14ac:dyDescent="0.2">
      <c r="A1697" s="221"/>
      <c r="B1697" s="222"/>
      <c r="C1697" s="257" t="s">
        <v>1718</v>
      </c>
      <c r="D1697" s="252"/>
      <c r="E1697" s="252"/>
      <c r="F1697" s="252"/>
      <c r="G1697" s="252"/>
      <c r="H1697" s="224"/>
      <c r="I1697" s="224"/>
      <c r="J1697" s="224"/>
      <c r="K1697" s="224"/>
      <c r="L1697" s="224"/>
      <c r="M1697" s="224"/>
      <c r="N1697" s="223"/>
      <c r="O1697" s="223"/>
      <c r="P1697" s="223"/>
      <c r="Q1697" s="223"/>
      <c r="R1697" s="224"/>
      <c r="S1697" s="224"/>
      <c r="T1697" s="224"/>
      <c r="U1697" s="224"/>
      <c r="V1697" s="224"/>
      <c r="W1697" s="224"/>
      <c r="X1697" s="224"/>
      <c r="Y1697" s="224"/>
      <c r="Z1697" s="214"/>
      <c r="AA1697" s="214"/>
      <c r="AB1697" s="214"/>
      <c r="AC1697" s="214"/>
      <c r="AD1697" s="214"/>
      <c r="AE1697" s="214"/>
      <c r="AF1697" s="214"/>
      <c r="AG1697" s="214" t="s">
        <v>212</v>
      </c>
      <c r="AH1697" s="214"/>
      <c r="AI1697" s="214"/>
      <c r="AJ1697" s="214"/>
      <c r="AK1697" s="214"/>
      <c r="AL1697" s="214"/>
      <c r="AM1697" s="214"/>
      <c r="AN1697" s="214"/>
      <c r="AO1697" s="214"/>
      <c r="AP1697" s="214"/>
      <c r="AQ1697" s="214"/>
      <c r="AR1697" s="214"/>
      <c r="AS1697" s="214"/>
      <c r="AT1697" s="214"/>
      <c r="AU1697" s="214"/>
      <c r="AV1697" s="214"/>
      <c r="AW1697" s="214"/>
      <c r="AX1697" s="214"/>
      <c r="AY1697" s="214"/>
      <c r="AZ1697" s="214"/>
      <c r="BA1697" s="214"/>
      <c r="BB1697" s="214"/>
      <c r="BC1697" s="214"/>
      <c r="BD1697" s="214"/>
      <c r="BE1697" s="214"/>
      <c r="BF1697" s="214"/>
      <c r="BG1697" s="214"/>
      <c r="BH1697" s="214"/>
    </row>
    <row r="1698" spans="1:60" outlineLevel="3" x14ac:dyDescent="0.2">
      <c r="A1698" s="221"/>
      <c r="B1698" s="222"/>
      <c r="C1698" s="257" t="s">
        <v>1314</v>
      </c>
      <c r="D1698" s="252"/>
      <c r="E1698" s="252"/>
      <c r="F1698" s="252"/>
      <c r="G1698" s="252"/>
      <c r="H1698" s="224"/>
      <c r="I1698" s="224"/>
      <c r="J1698" s="224"/>
      <c r="K1698" s="224"/>
      <c r="L1698" s="224"/>
      <c r="M1698" s="224"/>
      <c r="N1698" s="223"/>
      <c r="O1698" s="223"/>
      <c r="P1698" s="223"/>
      <c r="Q1698" s="223"/>
      <c r="R1698" s="224"/>
      <c r="S1698" s="224"/>
      <c r="T1698" s="224"/>
      <c r="U1698" s="224"/>
      <c r="V1698" s="224"/>
      <c r="W1698" s="224"/>
      <c r="X1698" s="224"/>
      <c r="Y1698" s="224"/>
      <c r="Z1698" s="214"/>
      <c r="AA1698" s="214"/>
      <c r="AB1698" s="214"/>
      <c r="AC1698" s="214"/>
      <c r="AD1698" s="214"/>
      <c r="AE1698" s="214"/>
      <c r="AF1698" s="214"/>
      <c r="AG1698" s="214" t="s">
        <v>212</v>
      </c>
      <c r="AH1698" s="214"/>
      <c r="AI1698" s="214"/>
      <c r="AJ1698" s="214"/>
      <c r="AK1698" s="214"/>
      <c r="AL1698" s="214"/>
      <c r="AM1698" s="214"/>
      <c r="AN1698" s="214"/>
      <c r="AO1698" s="214"/>
      <c r="AP1698" s="214"/>
      <c r="AQ1698" s="214"/>
      <c r="AR1698" s="214"/>
      <c r="AS1698" s="214"/>
      <c r="AT1698" s="214"/>
      <c r="AU1698" s="214"/>
      <c r="AV1698" s="214"/>
      <c r="AW1698" s="214"/>
      <c r="AX1698" s="214"/>
      <c r="AY1698" s="214"/>
      <c r="AZ1698" s="214"/>
      <c r="BA1698" s="214"/>
      <c r="BB1698" s="214"/>
      <c r="BC1698" s="214"/>
      <c r="BD1698" s="214"/>
      <c r="BE1698" s="214"/>
      <c r="BF1698" s="214"/>
      <c r="BG1698" s="214"/>
      <c r="BH1698" s="214"/>
    </row>
    <row r="1699" spans="1:60" outlineLevel="2" x14ac:dyDescent="0.2">
      <c r="A1699" s="221"/>
      <c r="B1699" s="222"/>
      <c r="C1699" s="266" t="s">
        <v>1705</v>
      </c>
      <c r="D1699" s="262"/>
      <c r="E1699" s="263"/>
      <c r="F1699" s="224"/>
      <c r="G1699" s="224"/>
      <c r="H1699" s="224"/>
      <c r="I1699" s="224"/>
      <c r="J1699" s="224"/>
      <c r="K1699" s="224"/>
      <c r="L1699" s="224"/>
      <c r="M1699" s="224"/>
      <c r="N1699" s="223"/>
      <c r="O1699" s="223"/>
      <c r="P1699" s="223"/>
      <c r="Q1699" s="223"/>
      <c r="R1699" s="224"/>
      <c r="S1699" s="224"/>
      <c r="T1699" s="224"/>
      <c r="U1699" s="224"/>
      <c r="V1699" s="224"/>
      <c r="W1699" s="224"/>
      <c r="X1699" s="224"/>
      <c r="Y1699" s="224"/>
      <c r="Z1699" s="214"/>
      <c r="AA1699" s="214"/>
      <c r="AB1699" s="214"/>
      <c r="AC1699" s="214"/>
      <c r="AD1699" s="214"/>
      <c r="AE1699" s="214"/>
      <c r="AF1699" s="214"/>
      <c r="AG1699" s="214" t="s">
        <v>268</v>
      </c>
      <c r="AH1699" s="214">
        <v>0</v>
      </c>
      <c r="AI1699" s="214"/>
      <c r="AJ1699" s="214"/>
      <c r="AK1699" s="214"/>
      <c r="AL1699" s="214"/>
      <c r="AM1699" s="214"/>
      <c r="AN1699" s="214"/>
      <c r="AO1699" s="214"/>
      <c r="AP1699" s="214"/>
      <c r="AQ1699" s="214"/>
      <c r="AR1699" s="214"/>
      <c r="AS1699" s="214"/>
      <c r="AT1699" s="214"/>
      <c r="AU1699" s="214"/>
      <c r="AV1699" s="214"/>
      <c r="AW1699" s="214"/>
      <c r="AX1699" s="214"/>
      <c r="AY1699" s="214"/>
      <c r="AZ1699" s="214"/>
      <c r="BA1699" s="214"/>
      <c r="BB1699" s="214"/>
      <c r="BC1699" s="214"/>
      <c r="BD1699" s="214"/>
      <c r="BE1699" s="214"/>
      <c r="BF1699" s="214"/>
      <c r="BG1699" s="214"/>
      <c r="BH1699" s="214"/>
    </row>
    <row r="1700" spans="1:60" outlineLevel="3" x14ac:dyDescent="0.2">
      <c r="A1700" s="221"/>
      <c r="B1700" s="222"/>
      <c r="C1700" s="266" t="s">
        <v>672</v>
      </c>
      <c r="D1700" s="262"/>
      <c r="E1700" s="263">
        <v>1</v>
      </c>
      <c r="F1700" s="224"/>
      <c r="G1700" s="224"/>
      <c r="H1700" s="224"/>
      <c r="I1700" s="224"/>
      <c r="J1700" s="224"/>
      <c r="K1700" s="224"/>
      <c r="L1700" s="224"/>
      <c r="M1700" s="224"/>
      <c r="N1700" s="223"/>
      <c r="O1700" s="223"/>
      <c r="P1700" s="223"/>
      <c r="Q1700" s="223"/>
      <c r="R1700" s="224"/>
      <c r="S1700" s="224"/>
      <c r="T1700" s="224"/>
      <c r="U1700" s="224"/>
      <c r="V1700" s="224"/>
      <c r="W1700" s="224"/>
      <c r="X1700" s="224"/>
      <c r="Y1700" s="224"/>
      <c r="Z1700" s="214"/>
      <c r="AA1700" s="214"/>
      <c r="AB1700" s="214"/>
      <c r="AC1700" s="214"/>
      <c r="AD1700" s="214"/>
      <c r="AE1700" s="214"/>
      <c r="AF1700" s="214"/>
      <c r="AG1700" s="214" t="s">
        <v>268</v>
      </c>
      <c r="AH1700" s="214">
        <v>0</v>
      </c>
      <c r="AI1700" s="214"/>
      <c r="AJ1700" s="214"/>
      <c r="AK1700" s="214"/>
      <c r="AL1700" s="214"/>
      <c r="AM1700" s="214"/>
      <c r="AN1700" s="214"/>
      <c r="AO1700" s="214"/>
      <c r="AP1700" s="214"/>
      <c r="AQ1700" s="214"/>
      <c r="AR1700" s="214"/>
      <c r="AS1700" s="214"/>
      <c r="AT1700" s="214"/>
      <c r="AU1700" s="214"/>
      <c r="AV1700" s="214"/>
      <c r="AW1700" s="214"/>
      <c r="AX1700" s="214"/>
      <c r="AY1700" s="214"/>
      <c r="AZ1700" s="214"/>
      <c r="BA1700" s="214"/>
      <c r="BB1700" s="214"/>
      <c r="BC1700" s="214"/>
      <c r="BD1700" s="214"/>
      <c r="BE1700" s="214"/>
      <c r="BF1700" s="214"/>
      <c r="BG1700" s="214"/>
      <c r="BH1700" s="214"/>
    </row>
    <row r="1701" spans="1:60" ht="22.5" outlineLevel="1" x14ac:dyDescent="0.2">
      <c r="A1701" s="236">
        <v>241</v>
      </c>
      <c r="B1701" s="237" t="s">
        <v>1719</v>
      </c>
      <c r="C1701" s="254" t="s">
        <v>1720</v>
      </c>
      <c r="D1701" s="238" t="s">
        <v>354</v>
      </c>
      <c r="E1701" s="239">
        <v>1</v>
      </c>
      <c r="F1701" s="240"/>
      <c r="G1701" s="241">
        <f>ROUND(E1701*F1701,2)</f>
        <v>0</v>
      </c>
      <c r="H1701" s="240"/>
      <c r="I1701" s="241">
        <f>ROUND(E1701*H1701,2)</f>
        <v>0</v>
      </c>
      <c r="J1701" s="240"/>
      <c r="K1701" s="241">
        <f>ROUND(E1701*J1701,2)</f>
        <v>0</v>
      </c>
      <c r="L1701" s="241">
        <v>15</v>
      </c>
      <c r="M1701" s="241">
        <f>G1701*(1+L1701/100)</f>
        <v>0</v>
      </c>
      <c r="N1701" s="239">
        <v>0</v>
      </c>
      <c r="O1701" s="239">
        <f>ROUND(E1701*N1701,2)</f>
        <v>0</v>
      </c>
      <c r="P1701" s="239">
        <v>0</v>
      </c>
      <c r="Q1701" s="239">
        <f>ROUND(E1701*P1701,2)</f>
        <v>0</v>
      </c>
      <c r="R1701" s="241"/>
      <c r="S1701" s="241" t="s">
        <v>253</v>
      </c>
      <c r="T1701" s="242" t="s">
        <v>207</v>
      </c>
      <c r="U1701" s="224">
        <v>0</v>
      </c>
      <c r="V1701" s="224">
        <f>ROUND(E1701*U1701,2)</f>
        <v>0</v>
      </c>
      <c r="W1701" s="224"/>
      <c r="X1701" s="224" t="s">
        <v>263</v>
      </c>
      <c r="Y1701" s="224" t="s">
        <v>209</v>
      </c>
      <c r="Z1701" s="214"/>
      <c r="AA1701" s="214"/>
      <c r="AB1701" s="214"/>
      <c r="AC1701" s="214"/>
      <c r="AD1701" s="214"/>
      <c r="AE1701" s="214"/>
      <c r="AF1701" s="214"/>
      <c r="AG1701" s="214" t="s">
        <v>264</v>
      </c>
      <c r="AH1701" s="214"/>
      <c r="AI1701" s="214"/>
      <c r="AJ1701" s="214"/>
      <c r="AK1701" s="214"/>
      <c r="AL1701" s="214"/>
      <c r="AM1701" s="214"/>
      <c r="AN1701" s="214"/>
      <c r="AO1701" s="214"/>
      <c r="AP1701" s="214"/>
      <c r="AQ1701" s="214"/>
      <c r="AR1701" s="214"/>
      <c r="AS1701" s="214"/>
      <c r="AT1701" s="214"/>
      <c r="AU1701" s="214"/>
      <c r="AV1701" s="214"/>
      <c r="AW1701" s="214"/>
      <c r="AX1701" s="214"/>
      <c r="AY1701" s="214"/>
      <c r="AZ1701" s="214"/>
      <c r="BA1701" s="214"/>
      <c r="BB1701" s="214"/>
      <c r="BC1701" s="214"/>
      <c r="BD1701" s="214"/>
      <c r="BE1701" s="214"/>
      <c r="BF1701" s="214"/>
      <c r="BG1701" s="214"/>
      <c r="BH1701" s="214"/>
    </row>
    <row r="1702" spans="1:60" outlineLevel="2" x14ac:dyDescent="0.2">
      <c r="A1702" s="221"/>
      <c r="B1702" s="222"/>
      <c r="C1702" s="255" t="s">
        <v>1714</v>
      </c>
      <c r="D1702" s="243"/>
      <c r="E1702" s="243"/>
      <c r="F1702" s="243"/>
      <c r="G1702" s="243"/>
      <c r="H1702" s="224"/>
      <c r="I1702" s="224"/>
      <c r="J1702" s="224"/>
      <c r="K1702" s="224"/>
      <c r="L1702" s="224"/>
      <c r="M1702" s="224"/>
      <c r="N1702" s="223"/>
      <c r="O1702" s="223"/>
      <c r="P1702" s="223"/>
      <c r="Q1702" s="223"/>
      <c r="R1702" s="224"/>
      <c r="S1702" s="224"/>
      <c r="T1702" s="224"/>
      <c r="U1702" s="224"/>
      <c r="V1702" s="224"/>
      <c r="W1702" s="224"/>
      <c r="X1702" s="224"/>
      <c r="Y1702" s="224"/>
      <c r="Z1702" s="214"/>
      <c r="AA1702" s="214"/>
      <c r="AB1702" s="214"/>
      <c r="AC1702" s="214"/>
      <c r="AD1702" s="214"/>
      <c r="AE1702" s="214"/>
      <c r="AF1702" s="214"/>
      <c r="AG1702" s="214" t="s">
        <v>212</v>
      </c>
      <c r="AH1702" s="214"/>
      <c r="AI1702" s="214"/>
      <c r="AJ1702" s="214"/>
      <c r="AK1702" s="214"/>
      <c r="AL1702" s="214"/>
      <c r="AM1702" s="214"/>
      <c r="AN1702" s="214"/>
      <c r="AO1702" s="214"/>
      <c r="AP1702" s="214"/>
      <c r="AQ1702" s="214"/>
      <c r="AR1702" s="214"/>
      <c r="AS1702" s="214"/>
      <c r="AT1702" s="214"/>
      <c r="AU1702" s="214"/>
      <c r="AV1702" s="214"/>
      <c r="AW1702" s="214"/>
      <c r="AX1702" s="214"/>
      <c r="AY1702" s="214"/>
      <c r="AZ1702" s="214"/>
      <c r="BA1702" s="214"/>
      <c r="BB1702" s="214"/>
      <c r="BC1702" s="214"/>
      <c r="BD1702" s="214"/>
      <c r="BE1702" s="214"/>
      <c r="BF1702" s="214"/>
      <c r="BG1702" s="214"/>
      <c r="BH1702" s="214"/>
    </row>
    <row r="1703" spans="1:60" outlineLevel="3" x14ac:dyDescent="0.2">
      <c r="A1703" s="221"/>
      <c r="B1703" s="222"/>
      <c r="C1703" s="257" t="s">
        <v>1715</v>
      </c>
      <c r="D1703" s="252"/>
      <c r="E1703" s="252"/>
      <c r="F1703" s="252"/>
      <c r="G1703" s="252"/>
      <c r="H1703" s="224"/>
      <c r="I1703" s="224"/>
      <c r="J1703" s="224"/>
      <c r="K1703" s="224"/>
      <c r="L1703" s="224"/>
      <c r="M1703" s="224"/>
      <c r="N1703" s="223"/>
      <c r="O1703" s="223"/>
      <c r="P1703" s="223"/>
      <c r="Q1703" s="223"/>
      <c r="R1703" s="224"/>
      <c r="S1703" s="224"/>
      <c r="T1703" s="224"/>
      <c r="U1703" s="224"/>
      <c r="V1703" s="224"/>
      <c r="W1703" s="224"/>
      <c r="X1703" s="224"/>
      <c r="Y1703" s="224"/>
      <c r="Z1703" s="214"/>
      <c r="AA1703" s="214"/>
      <c r="AB1703" s="214"/>
      <c r="AC1703" s="214"/>
      <c r="AD1703" s="214"/>
      <c r="AE1703" s="214"/>
      <c r="AF1703" s="214"/>
      <c r="AG1703" s="214" t="s">
        <v>212</v>
      </c>
      <c r="AH1703" s="214"/>
      <c r="AI1703" s="214"/>
      <c r="AJ1703" s="214"/>
      <c r="AK1703" s="214"/>
      <c r="AL1703" s="214"/>
      <c r="AM1703" s="214"/>
      <c r="AN1703" s="214"/>
      <c r="AO1703" s="214"/>
      <c r="AP1703" s="214"/>
      <c r="AQ1703" s="214"/>
      <c r="AR1703" s="214"/>
      <c r="AS1703" s="214"/>
      <c r="AT1703" s="214"/>
      <c r="AU1703" s="214"/>
      <c r="AV1703" s="214"/>
      <c r="AW1703" s="214"/>
      <c r="AX1703" s="214"/>
      <c r="AY1703" s="214"/>
      <c r="AZ1703" s="214"/>
      <c r="BA1703" s="214"/>
      <c r="BB1703" s="214"/>
      <c r="BC1703" s="214"/>
      <c r="BD1703" s="214"/>
      <c r="BE1703" s="214"/>
      <c r="BF1703" s="214"/>
      <c r="BG1703" s="214"/>
      <c r="BH1703" s="214"/>
    </row>
    <row r="1704" spans="1:60" outlineLevel="3" x14ac:dyDescent="0.2">
      <c r="A1704" s="221"/>
      <c r="B1704" s="222"/>
      <c r="C1704" s="257" t="s">
        <v>1716</v>
      </c>
      <c r="D1704" s="252"/>
      <c r="E1704" s="252"/>
      <c r="F1704" s="252"/>
      <c r="G1704" s="252"/>
      <c r="H1704" s="224"/>
      <c r="I1704" s="224"/>
      <c r="J1704" s="224"/>
      <c r="K1704" s="224"/>
      <c r="L1704" s="224"/>
      <c r="M1704" s="224"/>
      <c r="N1704" s="223"/>
      <c r="O1704" s="223"/>
      <c r="P1704" s="223"/>
      <c r="Q1704" s="223"/>
      <c r="R1704" s="224"/>
      <c r="S1704" s="224"/>
      <c r="T1704" s="224"/>
      <c r="U1704" s="224"/>
      <c r="V1704" s="224"/>
      <c r="W1704" s="224"/>
      <c r="X1704" s="224"/>
      <c r="Y1704" s="224"/>
      <c r="Z1704" s="214"/>
      <c r="AA1704" s="214"/>
      <c r="AB1704" s="214"/>
      <c r="AC1704" s="214"/>
      <c r="AD1704" s="214"/>
      <c r="AE1704" s="214"/>
      <c r="AF1704" s="214"/>
      <c r="AG1704" s="214" t="s">
        <v>212</v>
      </c>
      <c r="AH1704" s="214"/>
      <c r="AI1704" s="214"/>
      <c r="AJ1704" s="214"/>
      <c r="AK1704" s="214"/>
      <c r="AL1704" s="214"/>
      <c r="AM1704" s="214"/>
      <c r="AN1704" s="214"/>
      <c r="AO1704" s="214"/>
      <c r="AP1704" s="214"/>
      <c r="AQ1704" s="214"/>
      <c r="AR1704" s="214"/>
      <c r="AS1704" s="214"/>
      <c r="AT1704" s="214"/>
      <c r="AU1704" s="214"/>
      <c r="AV1704" s="214"/>
      <c r="AW1704" s="214"/>
      <c r="AX1704" s="214"/>
      <c r="AY1704" s="214"/>
      <c r="AZ1704" s="214"/>
      <c r="BA1704" s="214"/>
      <c r="BB1704" s="214"/>
      <c r="BC1704" s="214"/>
      <c r="BD1704" s="214"/>
      <c r="BE1704" s="214"/>
      <c r="BF1704" s="214"/>
      <c r="BG1704" s="214"/>
      <c r="BH1704" s="214"/>
    </row>
    <row r="1705" spans="1:60" outlineLevel="3" x14ac:dyDescent="0.2">
      <c r="A1705" s="221"/>
      <c r="B1705" s="222"/>
      <c r="C1705" s="257" t="s">
        <v>1717</v>
      </c>
      <c r="D1705" s="252"/>
      <c r="E1705" s="252"/>
      <c r="F1705" s="252"/>
      <c r="G1705" s="252"/>
      <c r="H1705" s="224"/>
      <c r="I1705" s="224"/>
      <c r="J1705" s="224"/>
      <c r="K1705" s="224"/>
      <c r="L1705" s="224"/>
      <c r="M1705" s="224"/>
      <c r="N1705" s="223"/>
      <c r="O1705" s="223"/>
      <c r="P1705" s="223"/>
      <c r="Q1705" s="223"/>
      <c r="R1705" s="224"/>
      <c r="S1705" s="224"/>
      <c r="T1705" s="224"/>
      <c r="U1705" s="224"/>
      <c r="V1705" s="224"/>
      <c r="W1705" s="224"/>
      <c r="X1705" s="224"/>
      <c r="Y1705" s="224"/>
      <c r="Z1705" s="214"/>
      <c r="AA1705" s="214"/>
      <c r="AB1705" s="214"/>
      <c r="AC1705" s="214"/>
      <c r="AD1705" s="214"/>
      <c r="AE1705" s="214"/>
      <c r="AF1705" s="214"/>
      <c r="AG1705" s="214" t="s">
        <v>212</v>
      </c>
      <c r="AH1705" s="214"/>
      <c r="AI1705" s="214"/>
      <c r="AJ1705" s="214"/>
      <c r="AK1705" s="214"/>
      <c r="AL1705" s="214"/>
      <c r="AM1705" s="214"/>
      <c r="AN1705" s="214"/>
      <c r="AO1705" s="214"/>
      <c r="AP1705" s="214"/>
      <c r="AQ1705" s="214"/>
      <c r="AR1705" s="214"/>
      <c r="AS1705" s="214"/>
      <c r="AT1705" s="214"/>
      <c r="AU1705" s="214"/>
      <c r="AV1705" s="214"/>
      <c r="AW1705" s="214"/>
      <c r="AX1705" s="214"/>
      <c r="AY1705" s="214"/>
      <c r="AZ1705" s="214"/>
      <c r="BA1705" s="214"/>
      <c r="BB1705" s="214"/>
      <c r="BC1705" s="214"/>
      <c r="BD1705" s="214"/>
      <c r="BE1705" s="214"/>
      <c r="BF1705" s="214"/>
      <c r="BG1705" s="214"/>
      <c r="BH1705" s="214"/>
    </row>
    <row r="1706" spans="1:60" outlineLevel="3" x14ac:dyDescent="0.2">
      <c r="A1706" s="221"/>
      <c r="B1706" s="222"/>
      <c r="C1706" s="257" t="s">
        <v>1718</v>
      </c>
      <c r="D1706" s="252"/>
      <c r="E1706" s="252"/>
      <c r="F1706" s="252"/>
      <c r="G1706" s="252"/>
      <c r="H1706" s="224"/>
      <c r="I1706" s="224"/>
      <c r="J1706" s="224"/>
      <c r="K1706" s="224"/>
      <c r="L1706" s="224"/>
      <c r="M1706" s="224"/>
      <c r="N1706" s="223"/>
      <c r="O1706" s="223"/>
      <c r="P1706" s="223"/>
      <c r="Q1706" s="223"/>
      <c r="R1706" s="224"/>
      <c r="S1706" s="224"/>
      <c r="T1706" s="224"/>
      <c r="U1706" s="224"/>
      <c r="V1706" s="224"/>
      <c r="W1706" s="224"/>
      <c r="X1706" s="224"/>
      <c r="Y1706" s="224"/>
      <c r="Z1706" s="214"/>
      <c r="AA1706" s="214"/>
      <c r="AB1706" s="214"/>
      <c r="AC1706" s="214"/>
      <c r="AD1706" s="214"/>
      <c r="AE1706" s="214"/>
      <c r="AF1706" s="214"/>
      <c r="AG1706" s="214" t="s">
        <v>212</v>
      </c>
      <c r="AH1706" s="214"/>
      <c r="AI1706" s="214"/>
      <c r="AJ1706" s="214"/>
      <c r="AK1706" s="214"/>
      <c r="AL1706" s="214"/>
      <c r="AM1706" s="214"/>
      <c r="AN1706" s="214"/>
      <c r="AO1706" s="214"/>
      <c r="AP1706" s="214"/>
      <c r="AQ1706" s="214"/>
      <c r="AR1706" s="214"/>
      <c r="AS1706" s="214"/>
      <c r="AT1706" s="214"/>
      <c r="AU1706" s="214"/>
      <c r="AV1706" s="214"/>
      <c r="AW1706" s="214"/>
      <c r="AX1706" s="214"/>
      <c r="AY1706" s="214"/>
      <c r="AZ1706" s="214"/>
      <c r="BA1706" s="214"/>
      <c r="BB1706" s="214"/>
      <c r="BC1706" s="214"/>
      <c r="BD1706" s="214"/>
      <c r="BE1706" s="214"/>
      <c r="BF1706" s="214"/>
      <c r="BG1706" s="214"/>
      <c r="BH1706" s="214"/>
    </row>
    <row r="1707" spans="1:60" outlineLevel="3" x14ac:dyDescent="0.2">
      <c r="A1707" s="221"/>
      <c r="B1707" s="222"/>
      <c r="C1707" s="257" t="s">
        <v>1314</v>
      </c>
      <c r="D1707" s="252"/>
      <c r="E1707" s="252"/>
      <c r="F1707" s="252"/>
      <c r="G1707" s="252"/>
      <c r="H1707" s="224"/>
      <c r="I1707" s="224"/>
      <c r="J1707" s="224"/>
      <c r="K1707" s="224"/>
      <c r="L1707" s="224"/>
      <c r="M1707" s="224"/>
      <c r="N1707" s="223"/>
      <c r="O1707" s="223"/>
      <c r="P1707" s="223"/>
      <c r="Q1707" s="223"/>
      <c r="R1707" s="224"/>
      <c r="S1707" s="224"/>
      <c r="T1707" s="224"/>
      <c r="U1707" s="224"/>
      <c r="V1707" s="224"/>
      <c r="W1707" s="224"/>
      <c r="X1707" s="224"/>
      <c r="Y1707" s="224"/>
      <c r="Z1707" s="214"/>
      <c r="AA1707" s="214"/>
      <c r="AB1707" s="214"/>
      <c r="AC1707" s="214"/>
      <c r="AD1707" s="214"/>
      <c r="AE1707" s="214"/>
      <c r="AF1707" s="214"/>
      <c r="AG1707" s="214" t="s">
        <v>212</v>
      </c>
      <c r="AH1707" s="214"/>
      <c r="AI1707" s="214"/>
      <c r="AJ1707" s="214"/>
      <c r="AK1707" s="214"/>
      <c r="AL1707" s="214"/>
      <c r="AM1707" s="214"/>
      <c r="AN1707" s="214"/>
      <c r="AO1707" s="214"/>
      <c r="AP1707" s="214"/>
      <c r="AQ1707" s="214"/>
      <c r="AR1707" s="214"/>
      <c r="AS1707" s="214"/>
      <c r="AT1707" s="214"/>
      <c r="AU1707" s="214"/>
      <c r="AV1707" s="214"/>
      <c r="AW1707" s="214"/>
      <c r="AX1707" s="214"/>
      <c r="AY1707" s="214"/>
      <c r="AZ1707" s="214"/>
      <c r="BA1707" s="214"/>
      <c r="BB1707" s="214"/>
      <c r="BC1707" s="214"/>
      <c r="BD1707" s="214"/>
      <c r="BE1707" s="214"/>
      <c r="BF1707" s="214"/>
      <c r="BG1707" s="214"/>
      <c r="BH1707" s="214"/>
    </row>
    <row r="1708" spans="1:60" outlineLevel="2" x14ac:dyDescent="0.2">
      <c r="A1708" s="221"/>
      <c r="B1708" s="222"/>
      <c r="C1708" s="266" t="s">
        <v>1705</v>
      </c>
      <c r="D1708" s="262"/>
      <c r="E1708" s="263"/>
      <c r="F1708" s="224"/>
      <c r="G1708" s="224"/>
      <c r="H1708" s="224"/>
      <c r="I1708" s="224"/>
      <c r="J1708" s="224"/>
      <c r="K1708" s="224"/>
      <c r="L1708" s="224"/>
      <c r="M1708" s="224"/>
      <c r="N1708" s="223"/>
      <c r="O1708" s="223"/>
      <c r="P1708" s="223"/>
      <c r="Q1708" s="223"/>
      <c r="R1708" s="224"/>
      <c r="S1708" s="224"/>
      <c r="T1708" s="224"/>
      <c r="U1708" s="224"/>
      <c r="V1708" s="224"/>
      <c r="W1708" s="224"/>
      <c r="X1708" s="224"/>
      <c r="Y1708" s="224"/>
      <c r="Z1708" s="214"/>
      <c r="AA1708" s="214"/>
      <c r="AB1708" s="214"/>
      <c r="AC1708" s="214"/>
      <c r="AD1708" s="214"/>
      <c r="AE1708" s="214"/>
      <c r="AF1708" s="214"/>
      <c r="AG1708" s="214" t="s">
        <v>268</v>
      </c>
      <c r="AH1708" s="214">
        <v>0</v>
      </c>
      <c r="AI1708" s="214"/>
      <c r="AJ1708" s="214"/>
      <c r="AK1708" s="214"/>
      <c r="AL1708" s="214"/>
      <c r="AM1708" s="214"/>
      <c r="AN1708" s="214"/>
      <c r="AO1708" s="214"/>
      <c r="AP1708" s="214"/>
      <c r="AQ1708" s="214"/>
      <c r="AR1708" s="214"/>
      <c r="AS1708" s="214"/>
      <c r="AT1708" s="214"/>
      <c r="AU1708" s="214"/>
      <c r="AV1708" s="214"/>
      <c r="AW1708" s="214"/>
      <c r="AX1708" s="214"/>
      <c r="AY1708" s="214"/>
      <c r="AZ1708" s="214"/>
      <c r="BA1708" s="214"/>
      <c r="BB1708" s="214"/>
      <c r="BC1708" s="214"/>
      <c r="BD1708" s="214"/>
      <c r="BE1708" s="214"/>
      <c r="BF1708" s="214"/>
      <c r="BG1708" s="214"/>
      <c r="BH1708" s="214"/>
    </row>
    <row r="1709" spans="1:60" outlineLevel="3" x14ac:dyDescent="0.2">
      <c r="A1709" s="221"/>
      <c r="B1709" s="222"/>
      <c r="C1709" s="266" t="s">
        <v>672</v>
      </c>
      <c r="D1709" s="262"/>
      <c r="E1709" s="263">
        <v>1</v>
      </c>
      <c r="F1709" s="224"/>
      <c r="G1709" s="224"/>
      <c r="H1709" s="224"/>
      <c r="I1709" s="224"/>
      <c r="J1709" s="224"/>
      <c r="K1709" s="224"/>
      <c r="L1709" s="224"/>
      <c r="M1709" s="224"/>
      <c r="N1709" s="223"/>
      <c r="O1709" s="223"/>
      <c r="P1709" s="223"/>
      <c r="Q1709" s="223"/>
      <c r="R1709" s="224"/>
      <c r="S1709" s="224"/>
      <c r="T1709" s="224"/>
      <c r="U1709" s="224"/>
      <c r="V1709" s="224"/>
      <c r="W1709" s="224"/>
      <c r="X1709" s="224"/>
      <c r="Y1709" s="224"/>
      <c r="Z1709" s="214"/>
      <c r="AA1709" s="214"/>
      <c r="AB1709" s="214"/>
      <c r="AC1709" s="214"/>
      <c r="AD1709" s="214"/>
      <c r="AE1709" s="214"/>
      <c r="AF1709" s="214"/>
      <c r="AG1709" s="214" t="s">
        <v>268</v>
      </c>
      <c r="AH1709" s="214">
        <v>0</v>
      </c>
      <c r="AI1709" s="214"/>
      <c r="AJ1709" s="214"/>
      <c r="AK1709" s="214"/>
      <c r="AL1709" s="214"/>
      <c r="AM1709" s="214"/>
      <c r="AN1709" s="214"/>
      <c r="AO1709" s="214"/>
      <c r="AP1709" s="214"/>
      <c r="AQ1709" s="214"/>
      <c r="AR1709" s="214"/>
      <c r="AS1709" s="214"/>
      <c r="AT1709" s="214"/>
      <c r="AU1709" s="214"/>
      <c r="AV1709" s="214"/>
      <c r="AW1709" s="214"/>
      <c r="AX1709" s="214"/>
      <c r="AY1709" s="214"/>
      <c r="AZ1709" s="214"/>
      <c r="BA1709" s="214"/>
      <c r="BB1709" s="214"/>
      <c r="BC1709" s="214"/>
      <c r="BD1709" s="214"/>
      <c r="BE1709" s="214"/>
      <c r="BF1709" s="214"/>
      <c r="BG1709" s="214"/>
      <c r="BH1709" s="214"/>
    </row>
    <row r="1710" spans="1:60" ht="22.5" outlineLevel="1" x14ac:dyDescent="0.2">
      <c r="A1710" s="236">
        <v>242</v>
      </c>
      <c r="B1710" s="237" t="s">
        <v>1721</v>
      </c>
      <c r="C1710" s="254" t="s">
        <v>1722</v>
      </c>
      <c r="D1710" s="238" t="s">
        <v>354</v>
      </c>
      <c r="E1710" s="239">
        <v>1</v>
      </c>
      <c r="F1710" s="240"/>
      <c r="G1710" s="241">
        <f>ROUND(E1710*F1710,2)</f>
        <v>0</v>
      </c>
      <c r="H1710" s="240"/>
      <c r="I1710" s="241">
        <f>ROUND(E1710*H1710,2)</f>
        <v>0</v>
      </c>
      <c r="J1710" s="240"/>
      <c r="K1710" s="241">
        <f>ROUND(E1710*J1710,2)</f>
        <v>0</v>
      </c>
      <c r="L1710" s="241">
        <v>15</v>
      </c>
      <c r="M1710" s="241">
        <f>G1710*(1+L1710/100)</f>
        <v>0</v>
      </c>
      <c r="N1710" s="239">
        <v>0</v>
      </c>
      <c r="O1710" s="239">
        <f>ROUND(E1710*N1710,2)</f>
        <v>0</v>
      </c>
      <c r="P1710" s="239">
        <v>0</v>
      </c>
      <c r="Q1710" s="239">
        <f>ROUND(E1710*P1710,2)</f>
        <v>0</v>
      </c>
      <c r="R1710" s="241"/>
      <c r="S1710" s="241" t="s">
        <v>253</v>
      </c>
      <c r="T1710" s="242" t="s">
        <v>207</v>
      </c>
      <c r="U1710" s="224">
        <v>0</v>
      </c>
      <c r="V1710" s="224">
        <f>ROUND(E1710*U1710,2)</f>
        <v>0</v>
      </c>
      <c r="W1710" s="224"/>
      <c r="X1710" s="224" t="s">
        <v>263</v>
      </c>
      <c r="Y1710" s="224" t="s">
        <v>209</v>
      </c>
      <c r="Z1710" s="214"/>
      <c r="AA1710" s="214"/>
      <c r="AB1710" s="214"/>
      <c r="AC1710" s="214"/>
      <c r="AD1710" s="214"/>
      <c r="AE1710" s="214"/>
      <c r="AF1710" s="214"/>
      <c r="AG1710" s="214" t="s">
        <v>264</v>
      </c>
      <c r="AH1710" s="214"/>
      <c r="AI1710" s="214"/>
      <c r="AJ1710" s="214"/>
      <c r="AK1710" s="214"/>
      <c r="AL1710" s="214"/>
      <c r="AM1710" s="214"/>
      <c r="AN1710" s="214"/>
      <c r="AO1710" s="214"/>
      <c r="AP1710" s="214"/>
      <c r="AQ1710" s="214"/>
      <c r="AR1710" s="214"/>
      <c r="AS1710" s="214"/>
      <c r="AT1710" s="214"/>
      <c r="AU1710" s="214"/>
      <c r="AV1710" s="214"/>
      <c r="AW1710" s="214"/>
      <c r="AX1710" s="214"/>
      <c r="AY1710" s="214"/>
      <c r="AZ1710" s="214"/>
      <c r="BA1710" s="214"/>
      <c r="BB1710" s="214"/>
      <c r="BC1710" s="214"/>
      <c r="BD1710" s="214"/>
      <c r="BE1710" s="214"/>
      <c r="BF1710" s="214"/>
      <c r="BG1710" s="214"/>
      <c r="BH1710" s="214"/>
    </row>
    <row r="1711" spans="1:60" outlineLevel="2" x14ac:dyDescent="0.2">
      <c r="A1711" s="221"/>
      <c r="B1711" s="222"/>
      <c r="C1711" s="255" t="s">
        <v>1714</v>
      </c>
      <c r="D1711" s="243"/>
      <c r="E1711" s="243"/>
      <c r="F1711" s="243"/>
      <c r="G1711" s="243"/>
      <c r="H1711" s="224"/>
      <c r="I1711" s="224"/>
      <c r="J1711" s="224"/>
      <c r="K1711" s="224"/>
      <c r="L1711" s="224"/>
      <c r="M1711" s="224"/>
      <c r="N1711" s="223"/>
      <c r="O1711" s="223"/>
      <c r="P1711" s="223"/>
      <c r="Q1711" s="223"/>
      <c r="R1711" s="224"/>
      <c r="S1711" s="224"/>
      <c r="T1711" s="224"/>
      <c r="U1711" s="224"/>
      <c r="V1711" s="224"/>
      <c r="W1711" s="224"/>
      <c r="X1711" s="224"/>
      <c r="Y1711" s="224"/>
      <c r="Z1711" s="214"/>
      <c r="AA1711" s="214"/>
      <c r="AB1711" s="214"/>
      <c r="AC1711" s="214"/>
      <c r="AD1711" s="214"/>
      <c r="AE1711" s="214"/>
      <c r="AF1711" s="214"/>
      <c r="AG1711" s="214" t="s">
        <v>212</v>
      </c>
      <c r="AH1711" s="214"/>
      <c r="AI1711" s="214"/>
      <c r="AJ1711" s="214"/>
      <c r="AK1711" s="214"/>
      <c r="AL1711" s="214"/>
      <c r="AM1711" s="214"/>
      <c r="AN1711" s="214"/>
      <c r="AO1711" s="214"/>
      <c r="AP1711" s="214"/>
      <c r="AQ1711" s="214"/>
      <c r="AR1711" s="214"/>
      <c r="AS1711" s="214"/>
      <c r="AT1711" s="214"/>
      <c r="AU1711" s="214"/>
      <c r="AV1711" s="214"/>
      <c r="AW1711" s="214"/>
      <c r="AX1711" s="214"/>
      <c r="AY1711" s="214"/>
      <c r="AZ1711" s="214"/>
      <c r="BA1711" s="214"/>
      <c r="BB1711" s="214"/>
      <c r="BC1711" s="214"/>
      <c r="BD1711" s="214"/>
      <c r="BE1711" s="214"/>
      <c r="BF1711" s="214"/>
      <c r="BG1711" s="214"/>
      <c r="BH1711" s="214"/>
    </row>
    <row r="1712" spans="1:60" outlineLevel="3" x14ac:dyDescent="0.2">
      <c r="A1712" s="221"/>
      <c r="B1712" s="222"/>
      <c r="C1712" s="257" t="s">
        <v>1715</v>
      </c>
      <c r="D1712" s="252"/>
      <c r="E1712" s="252"/>
      <c r="F1712" s="252"/>
      <c r="G1712" s="252"/>
      <c r="H1712" s="224"/>
      <c r="I1712" s="224"/>
      <c r="J1712" s="224"/>
      <c r="K1712" s="224"/>
      <c r="L1712" s="224"/>
      <c r="M1712" s="224"/>
      <c r="N1712" s="223"/>
      <c r="O1712" s="223"/>
      <c r="P1712" s="223"/>
      <c r="Q1712" s="223"/>
      <c r="R1712" s="224"/>
      <c r="S1712" s="224"/>
      <c r="T1712" s="224"/>
      <c r="U1712" s="224"/>
      <c r="V1712" s="224"/>
      <c r="W1712" s="224"/>
      <c r="X1712" s="224"/>
      <c r="Y1712" s="224"/>
      <c r="Z1712" s="214"/>
      <c r="AA1712" s="214"/>
      <c r="AB1712" s="214"/>
      <c r="AC1712" s="214"/>
      <c r="AD1712" s="214"/>
      <c r="AE1712" s="214"/>
      <c r="AF1712" s="214"/>
      <c r="AG1712" s="214" t="s">
        <v>212</v>
      </c>
      <c r="AH1712" s="214"/>
      <c r="AI1712" s="214"/>
      <c r="AJ1712" s="214"/>
      <c r="AK1712" s="214"/>
      <c r="AL1712" s="214"/>
      <c r="AM1712" s="214"/>
      <c r="AN1712" s="214"/>
      <c r="AO1712" s="214"/>
      <c r="AP1712" s="214"/>
      <c r="AQ1712" s="214"/>
      <c r="AR1712" s="214"/>
      <c r="AS1712" s="214"/>
      <c r="AT1712" s="214"/>
      <c r="AU1712" s="214"/>
      <c r="AV1712" s="214"/>
      <c r="AW1712" s="214"/>
      <c r="AX1712" s="214"/>
      <c r="AY1712" s="214"/>
      <c r="AZ1712" s="214"/>
      <c r="BA1712" s="214"/>
      <c r="BB1712" s="214"/>
      <c r="BC1712" s="214"/>
      <c r="BD1712" s="214"/>
      <c r="BE1712" s="214"/>
      <c r="BF1712" s="214"/>
      <c r="BG1712" s="214"/>
      <c r="BH1712" s="214"/>
    </row>
    <row r="1713" spans="1:60" outlineLevel="3" x14ac:dyDescent="0.2">
      <c r="A1713" s="221"/>
      <c r="B1713" s="222"/>
      <c r="C1713" s="257" t="s">
        <v>1716</v>
      </c>
      <c r="D1713" s="252"/>
      <c r="E1713" s="252"/>
      <c r="F1713" s="252"/>
      <c r="G1713" s="252"/>
      <c r="H1713" s="224"/>
      <c r="I1713" s="224"/>
      <c r="J1713" s="224"/>
      <c r="K1713" s="224"/>
      <c r="L1713" s="224"/>
      <c r="M1713" s="224"/>
      <c r="N1713" s="223"/>
      <c r="O1713" s="223"/>
      <c r="P1713" s="223"/>
      <c r="Q1713" s="223"/>
      <c r="R1713" s="224"/>
      <c r="S1713" s="224"/>
      <c r="T1713" s="224"/>
      <c r="U1713" s="224"/>
      <c r="V1713" s="224"/>
      <c r="W1713" s="224"/>
      <c r="X1713" s="224"/>
      <c r="Y1713" s="224"/>
      <c r="Z1713" s="214"/>
      <c r="AA1713" s="214"/>
      <c r="AB1713" s="214"/>
      <c r="AC1713" s="214"/>
      <c r="AD1713" s="214"/>
      <c r="AE1713" s="214"/>
      <c r="AF1713" s="214"/>
      <c r="AG1713" s="214" t="s">
        <v>212</v>
      </c>
      <c r="AH1713" s="214"/>
      <c r="AI1713" s="214"/>
      <c r="AJ1713" s="214"/>
      <c r="AK1713" s="214"/>
      <c r="AL1713" s="214"/>
      <c r="AM1713" s="214"/>
      <c r="AN1713" s="214"/>
      <c r="AO1713" s="214"/>
      <c r="AP1713" s="214"/>
      <c r="AQ1713" s="214"/>
      <c r="AR1713" s="214"/>
      <c r="AS1713" s="214"/>
      <c r="AT1713" s="214"/>
      <c r="AU1713" s="214"/>
      <c r="AV1713" s="214"/>
      <c r="AW1713" s="214"/>
      <c r="AX1713" s="214"/>
      <c r="AY1713" s="214"/>
      <c r="AZ1713" s="214"/>
      <c r="BA1713" s="214"/>
      <c r="BB1713" s="214"/>
      <c r="BC1713" s="214"/>
      <c r="BD1713" s="214"/>
      <c r="BE1713" s="214"/>
      <c r="BF1713" s="214"/>
      <c r="BG1713" s="214"/>
      <c r="BH1713" s="214"/>
    </row>
    <row r="1714" spans="1:60" outlineLevel="3" x14ac:dyDescent="0.2">
      <c r="A1714" s="221"/>
      <c r="B1714" s="222"/>
      <c r="C1714" s="257" t="s">
        <v>1717</v>
      </c>
      <c r="D1714" s="252"/>
      <c r="E1714" s="252"/>
      <c r="F1714" s="252"/>
      <c r="G1714" s="252"/>
      <c r="H1714" s="224"/>
      <c r="I1714" s="224"/>
      <c r="J1714" s="224"/>
      <c r="K1714" s="224"/>
      <c r="L1714" s="224"/>
      <c r="M1714" s="224"/>
      <c r="N1714" s="223"/>
      <c r="O1714" s="223"/>
      <c r="P1714" s="223"/>
      <c r="Q1714" s="223"/>
      <c r="R1714" s="224"/>
      <c r="S1714" s="224"/>
      <c r="T1714" s="224"/>
      <c r="U1714" s="224"/>
      <c r="V1714" s="224"/>
      <c r="W1714" s="224"/>
      <c r="X1714" s="224"/>
      <c r="Y1714" s="224"/>
      <c r="Z1714" s="214"/>
      <c r="AA1714" s="214"/>
      <c r="AB1714" s="214"/>
      <c r="AC1714" s="214"/>
      <c r="AD1714" s="214"/>
      <c r="AE1714" s="214"/>
      <c r="AF1714" s="214"/>
      <c r="AG1714" s="214" t="s">
        <v>212</v>
      </c>
      <c r="AH1714" s="214"/>
      <c r="AI1714" s="214"/>
      <c r="AJ1714" s="214"/>
      <c r="AK1714" s="214"/>
      <c r="AL1714" s="214"/>
      <c r="AM1714" s="214"/>
      <c r="AN1714" s="214"/>
      <c r="AO1714" s="214"/>
      <c r="AP1714" s="214"/>
      <c r="AQ1714" s="214"/>
      <c r="AR1714" s="214"/>
      <c r="AS1714" s="214"/>
      <c r="AT1714" s="214"/>
      <c r="AU1714" s="214"/>
      <c r="AV1714" s="214"/>
      <c r="AW1714" s="214"/>
      <c r="AX1714" s="214"/>
      <c r="AY1714" s="214"/>
      <c r="AZ1714" s="214"/>
      <c r="BA1714" s="214"/>
      <c r="BB1714" s="214"/>
      <c r="BC1714" s="214"/>
      <c r="BD1714" s="214"/>
      <c r="BE1714" s="214"/>
      <c r="BF1714" s="214"/>
      <c r="BG1714" s="214"/>
      <c r="BH1714" s="214"/>
    </row>
    <row r="1715" spans="1:60" outlineLevel="3" x14ac:dyDescent="0.2">
      <c r="A1715" s="221"/>
      <c r="B1715" s="222"/>
      <c r="C1715" s="257" t="s">
        <v>1718</v>
      </c>
      <c r="D1715" s="252"/>
      <c r="E1715" s="252"/>
      <c r="F1715" s="252"/>
      <c r="G1715" s="252"/>
      <c r="H1715" s="224"/>
      <c r="I1715" s="224"/>
      <c r="J1715" s="224"/>
      <c r="K1715" s="224"/>
      <c r="L1715" s="224"/>
      <c r="M1715" s="224"/>
      <c r="N1715" s="223"/>
      <c r="O1715" s="223"/>
      <c r="P1715" s="223"/>
      <c r="Q1715" s="223"/>
      <c r="R1715" s="224"/>
      <c r="S1715" s="224"/>
      <c r="T1715" s="224"/>
      <c r="U1715" s="224"/>
      <c r="V1715" s="224"/>
      <c r="W1715" s="224"/>
      <c r="X1715" s="224"/>
      <c r="Y1715" s="224"/>
      <c r="Z1715" s="214"/>
      <c r="AA1715" s="214"/>
      <c r="AB1715" s="214"/>
      <c r="AC1715" s="214"/>
      <c r="AD1715" s="214"/>
      <c r="AE1715" s="214"/>
      <c r="AF1715" s="214"/>
      <c r="AG1715" s="214" t="s">
        <v>212</v>
      </c>
      <c r="AH1715" s="214"/>
      <c r="AI1715" s="214"/>
      <c r="AJ1715" s="214"/>
      <c r="AK1715" s="214"/>
      <c r="AL1715" s="214"/>
      <c r="AM1715" s="214"/>
      <c r="AN1715" s="214"/>
      <c r="AO1715" s="214"/>
      <c r="AP1715" s="214"/>
      <c r="AQ1715" s="214"/>
      <c r="AR1715" s="214"/>
      <c r="AS1715" s="214"/>
      <c r="AT1715" s="214"/>
      <c r="AU1715" s="214"/>
      <c r="AV1715" s="214"/>
      <c r="AW1715" s="214"/>
      <c r="AX1715" s="214"/>
      <c r="AY1715" s="214"/>
      <c r="AZ1715" s="214"/>
      <c r="BA1715" s="214"/>
      <c r="BB1715" s="214"/>
      <c r="BC1715" s="214"/>
      <c r="BD1715" s="214"/>
      <c r="BE1715" s="214"/>
      <c r="BF1715" s="214"/>
      <c r="BG1715" s="214"/>
      <c r="BH1715" s="214"/>
    </row>
    <row r="1716" spans="1:60" outlineLevel="3" x14ac:dyDescent="0.2">
      <c r="A1716" s="221"/>
      <c r="B1716" s="222"/>
      <c r="C1716" s="257" t="s">
        <v>1314</v>
      </c>
      <c r="D1716" s="252"/>
      <c r="E1716" s="252"/>
      <c r="F1716" s="252"/>
      <c r="G1716" s="252"/>
      <c r="H1716" s="224"/>
      <c r="I1716" s="224"/>
      <c r="J1716" s="224"/>
      <c r="K1716" s="224"/>
      <c r="L1716" s="224"/>
      <c r="M1716" s="224"/>
      <c r="N1716" s="223"/>
      <c r="O1716" s="223"/>
      <c r="P1716" s="223"/>
      <c r="Q1716" s="223"/>
      <c r="R1716" s="224"/>
      <c r="S1716" s="224"/>
      <c r="T1716" s="224"/>
      <c r="U1716" s="224"/>
      <c r="V1716" s="224"/>
      <c r="W1716" s="224"/>
      <c r="X1716" s="224"/>
      <c r="Y1716" s="224"/>
      <c r="Z1716" s="214"/>
      <c r="AA1716" s="214"/>
      <c r="AB1716" s="214"/>
      <c r="AC1716" s="214"/>
      <c r="AD1716" s="214"/>
      <c r="AE1716" s="214"/>
      <c r="AF1716" s="214"/>
      <c r="AG1716" s="214" t="s">
        <v>212</v>
      </c>
      <c r="AH1716" s="214"/>
      <c r="AI1716" s="214"/>
      <c r="AJ1716" s="214"/>
      <c r="AK1716" s="214"/>
      <c r="AL1716" s="214"/>
      <c r="AM1716" s="214"/>
      <c r="AN1716" s="214"/>
      <c r="AO1716" s="214"/>
      <c r="AP1716" s="214"/>
      <c r="AQ1716" s="214"/>
      <c r="AR1716" s="214"/>
      <c r="AS1716" s="214"/>
      <c r="AT1716" s="214"/>
      <c r="AU1716" s="214"/>
      <c r="AV1716" s="214"/>
      <c r="AW1716" s="214"/>
      <c r="AX1716" s="214"/>
      <c r="AY1716" s="214"/>
      <c r="AZ1716" s="214"/>
      <c r="BA1716" s="214"/>
      <c r="BB1716" s="214"/>
      <c r="BC1716" s="214"/>
      <c r="BD1716" s="214"/>
      <c r="BE1716" s="214"/>
      <c r="BF1716" s="214"/>
      <c r="BG1716" s="214"/>
      <c r="BH1716" s="214"/>
    </row>
    <row r="1717" spans="1:60" outlineLevel="2" x14ac:dyDescent="0.2">
      <c r="A1717" s="221"/>
      <c r="B1717" s="222"/>
      <c r="C1717" s="266" t="s">
        <v>1705</v>
      </c>
      <c r="D1717" s="262"/>
      <c r="E1717" s="263"/>
      <c r="F1717" s="224"/>
      <c r="G1717" s="224"/>
      <c r="H1717" s="224"/>
      <c r="I1717" s="224"/>
      <c r="J1717" s="224"/>
      <c r="K1717" s="224"/>
      <c r="L1717" s="224"/>
      <c r="M1717" s="224"/>
      <c r="N1717" s="223"/>
      <c r="O1717" s="223"/>
      <c r="P1717" s="223"/>
      <c r="Q1717" s="223"/>
      <c r="R1717" s="224"/>
      <c r="S1717" s="224"/>
      <c r="T1717" s="224"/>
      <c r="U1717" s="224"/>
      <c r="V1717" s="224"/>
      <c r="W1717" s="224"/>
      <c r="X1717" s="224"/>
      <c r="Y1717" s="224"/>
      <c r="Z1717" s="214"/>
      <c r="AA1717" s="214"/>
      <c r="AB1717" s="214"/>
      <c r="AC1717" s="214"/>
      <c r="AD1717" s="214"/>
      <c r="AE1717" s="214"/>
      <c r="AF1717" s="214"/>
      <c r="AG1717" s="214" t="s">
        <v>268</v>
      </c>
      <c r="AH1717" s="214">
        <v>0</v>
      </c>
      <c r="AI1717" s="214"/>
      <c r="AJ1717" s="214"/>
      <c r="AK1717" s="214"/>
      <c r="AL1717" s="214"/>
      <c r="AM1717" s="214"/>
      <c r="AN1717" s="214"/>
      <c r="AO1717" s="214"/>
      <c r="AP1717" s="214"/>
      <c r="AQ1717" s="214"/>
      <c r="AR1717" s="214"/>
      <c r="AS1717" s="214"/>
      <c r="AT1717" s="214"/>
      <c r="AU1717" s="214"/>
      <c r="AV1717" s="214"/>
      <c r="AW1717" s="214"/>
      <c r="AX1717" s="214"/>
      <c r="AY1717" s="214"/>
      <c r="AZ1717" s="214"/>
      <c r="BA1717" s="214"/>
      <c r="BB1717" s="214"/>
      <c r="BC1717" s="214"/>
      <c r="BD1717" s="214"/>
      <c r="BE1717" s="214"/>
      <c r="BF1717" s="214"/>
      <c r="BG1717" s="214"/>
      <c r="BH1717" s="214"/>
    </row>
    <row r="1718" spans="1:60" outlineLevel="3" x14ac:dyDescent="0.2">
      <c r="A1718" s="221"/>
      <c r="B1718" s="222"/>
      <c r="C1718" s="266" t="s">
        <v>672</v>
      </c>
      <c r="D1718" s="262"/>
      <c r="E1718" s="263">
        <v>1</v>
      </c>
      <c r="F1718" s="224"/>
      <c r="G1718" s="224"/>
      <c r="H1718" s="224"/>
      <c r="I1718" s="224"/>
      <c r="J1718" s="224"/>
      <c r="K1718" s="224"/>
      <c r="L1718" s="224"/>
      <c r="M1718" s="224"/>
      <c r="N1718" s="223"/>
      <c r="O1718" s="223"/>
      <c r="P1718" s="223"/>
      <c r="Q1718" s="223"/>
      <c r="R1718" s="224"/>
      <c r="S1718" s="224"/>
      <c r="T1718" s="224"/>
      <c r="U1718" s="224"/>
      <c r="V1718" s="224"/>
      <c r="W1718" s="224"/>
      <c r="X1718" s="224"/>
      <c r="Y1718" s="224"/>
      <c r="Z1718" s="214"/>
      <c r="AA1718" s="214"/>
      <c r="AB1718" s="214"/>
      <c r="AC1718" s="214"/>
      <c r="AD1718" s="214"/>
      <c r="AE1718" s="214"/>
      <c r="AF1718" s="214"/>
      <c r="AG1718" s="214" t="s">
        <v>268</v>
      </c>
      <c r="AH1718" s="214">
        <v>0</v>
      </c>
      <c r="AI1718" s="214"/>
      <c r="AJ1718" s="214"/>
      <c r="AK1718" s="214"/>
      <c r="AL1718" s="214"/>
      <c r="AM1718" s="214"/>
      <c r="AN1718" s="214"/>
      <c r="AO1718" s="214"/>
      <c r="AP1718" s="214"/>
      <c r="AQ1718" s="214"/>
      <c r="AR1718" s="214"/>
      <c r="AS1718" s="214"/>
      <c r="AT1718" s="214"/>
      <c r="AU1718" s="214"/>
      <c r="AV1718" s="214"/>
      <c r="AW1718" s="214"/>
      <c r="AX1718" s="214"/>
      <c r="AY1718" s="214"/>
      <c r="AZ1718" s="214"/>
      <c r="BA1718" s="214"/>
      <c r="BB1718" s="214"/>
      <c r="BC1718" s="214"/>
      <c r="BD1718" s="214"/>
      <c r="BE1718" s="214"/>
      <c r="BF1718" s="214"/>
      <c r="BG1718" s="214"/>
      <c r="BH1718" s="214"/>
    </row>
    <row r="1719" spans="1:60" outlineLevel="1" x14ac:dyDescent="0.2">
      <c r="A1719" s="236">
        <v>243</v>
      </c>
      <c r="B1719" s="237" t="s">
        <v>1723</v>
      </c>
      <c r="C1719" s="254" t="s">
        <v>1724</v>
      </c>
      <c r="D1719" s="238" t="s">
        <v>354</v>
      </c>
      <c r="E1719" s="239">
        <v>1</v>
      </c>
      <c r="F1719" s="240"/>
      <c r="G1719" s="241">
        <f>ROUND(E1719*F1719,2)</f>
        <v>0</v>
      </c>
      <c r="H1719" s="240"/>
      <c r="I1719" s="241">
        <f>ROUND(E1719*H1719,2)</f>
        <v>0</v>
      </c>
      <c r="J1719" s="240"/>
      <c r="K1719" s="241">
        <f>ROUND(E1719*J1719,2)</f>
        <v>0</v>
      </c>
      <c r="L1719" s="241">
        <v>15</v>
      </c>
      <c r="M1719" s="241">
        <f>G1719*(1+L1719/100)</f>
        <v>0</v>
      </c>
      <c r="N1719" s="239">
        <v>0</v>
      </c>
      <c r="O1719" s="239">
        <f>ROUND(E1719*N1719,2)</f>
        <v>0</v>
      </c>
      <c r="P1719" s="239">
        <v>0</v>
      </c>
      <c r="Q1719" s="239">
        <f>ROUND(E1719*P1719,2)</f>
        <v>0</v>
      </c>
      <c r="R1719" s="241"/>
      <c r="S1719" s="241" t="s">
        <v>253</v>
      </c>
      <c r="T1719" s="242" t="s">
        <v>207</v>
      </c>
      <c r="U1719" s="224">
        <v>0</v>
      </c>
      <c r="V1719" s="224">
        <f>ROUND(E1719*U1719,2)</f>
        <v>0</v>
      </c>
      <c r="W1719" s="224"/>
      <c r="X1719" s="224" t="s">
        <v>263</v>
      </c>
      <c r="Y1719" s="224" t="s">
        <v>209</v>
      </c>
      <c r="Z1719" s="214"/>
      <c r="AA1719" s="214"/>
      <c r="AB1719" s="214"/>
      <c r="AC1719" s="214"/>
      <c r="AD1719" s="214"/>
      <c r="AE1719" s="214"/>
      <c r="AF1719" s="214"/>
      <c r="AG1719" s="214" t="s">
        <v>264</v>
      </c>
      <c r="AH1719" s="214"/>
      <c r="AI1719" s="214"/>
      <c r="AJ1719" s="214"/>
      <c r="AK1719" s="214"/>
      <c r="AL1719" s="214"/>
      <c r="AM1719" s="214"/>
      <c r="AN1719" s="214"/>
      <c r="AO1719" s="214"/>
      <c r="AP1719" s="214"/>
      <c r="AQ1719" s="214"/>
      <c r="AR1719" s="214"/>
      <c r="AS1719" s="214"/>
      <c r="AT1719" s="214"/>
      <c r="AU1719" s="214"/>
      <c r="AV1719" s="214"/>
      <c r="AW1719" s="214"/>
      <c r="AX1719" s="214"/>
      <c r="AY1719" s="214"/>
      <c r="AZ1719" s="214"/>
      <c r="BA1719" s="214"/>
      <c r="BB1719" s="214"/>
      <c r="BC1719" s="214"/>
      <c r="BD1719" s="214"/>
      <c r="BE1719" s="214"/>
      <c r="BF1719" s="214"/>
      <c r="BG1719" s="214"/>
      <c r="BH1719" s="214"/>
    </row>
    <row r="1720" spans="1:60" outlineLevel="2" x14ac:dyDescent="0.2">
      <c r="A1720" s="221"/>
      <c r="B1720" s="222"/>
      <c r="C1720" s="255" t="s">
        <v>1725</v>
      </c>
      <c r="D1720" s="243"/>
      <c r="E1720" s="243"/>
      <c r="F1720" s="243"/>
      <c r="G1720" s="243"/>
      <c r="H1720" s="224"/>
      <c r="I1720" s="224"/>
      <c r="J1720" s="224"/>
      <c r="K1720" s="224"/>
      <c r="L1720" s="224"/>
      <c r="M1720" s="224"/>
      <c r="N1720" s="223"/>
      <c r="O1720" s="223"/>
      <c r="P1720" s="223"/>
      <c r="Q1720" s="223"/>
      <c r="R1720" s="224"/>
      <c r="S1720" s="224"/>
      <c r="T1720" s="224"/>
      <c r="U1720" s="224"/>
      <c r="V1720" s="224"/>
      <c r="W1720" s="224"/>
      <c r="X1720" s="224"/>
      <c r="Y1720" s="224"/>
      <c r="Z1720" s="214"/>
      <c r="AA1720" s="214"/>
      <c r="AB1720" s="214"/>
      <c r="AC1720" s="214"/>
      <c r="AD1720" s="214"/>
      <c r="AE1720" s="214"/>
      <c r="AF1720" s="214"/>
      <c r="AG1720" s="214" t="s">
        <v>212</v>
      </c>
      <c r="AH1720" s="214"/>
      <c r="AI1720" s="214"/>
      <c r="AJ1720" s="214"/>
      <c r="AK1720" s="214"/>
      <c r="AL1720" s="214"/>
      <c r="AM1720" s="214"/>
      <c r="AN1720" s="214"/>
      <c r="AO1720" s="214"/>
      <c r="AP1720" s="214"/>
      <c r="AQ1720" s="214"/>
      <c r="AR1720" s="214"/>
      <c r="AS1720" s="214"/>
      <c r="AT1720" s="214"/>
      <c r="AU1720" s="214"/>
      <c r="AV1720" s="214"/>
      <c r="AW1720" s="214"/>
      <c r="AX1720" s="214"/>
      <c r="AY1720" s="214"/>
      <c r="AZ1720" s="214"/>
      <c r="BA1720" s="214"/>
      <c r="BB1720" s="214"/>
      <c r="BC1720" s="214"/>
      <c r="BD1720" s="214"/>
      <c r="BE1720" s="214"/>
      <c r="BF1720" s="214"/>
      <c r="BG1720" s="214"/>
      <c r="BH1720" s="214"/>
    </row>
    <row r="1721" spans="1:60" outlineLevel="3" x14ac:dyDescent="0.2">
      <c r="A1721" s="221"/>
      <c r="B1721" s="222"/>
      <c r="C1721" s="257" t="s">
        <v>1726</v>
      </c>
      <c r="D1721" s="252"/>
      <c r="E1721" s="252"/>
      <c r="F1721" s="252"/>
      <c r="G1721" s="252"/>
      <c r="H1721" s="224"/>
      <c r="I1721" s="224"/>
      <c r="J1721" s="224"/>
      <c r="K1721" s="224"/>
      <c r="L1721" s="224"/>
      <c r="M1721" s="224"/>
      <c r="N1721" s="223"/>
      <c r="O1721" s="223"/>
      <c r="P1721" s="223"/>
      <c r="Q1721" s="223"/>
      <c r="R1721" s="224"/>
      <c r="S1721" s="224"/>
      <c r="T1721" s="224"/>
      <c r="U1721" s="224"/>
      <c r="V1721" s="224"/>
      <c r="W1721" s="224"/>
      <c r="X1721" s="224"/>
      <c r="Y1721" s="224"/>
      <c r="Z1721" s="214"/>
      <c r="AA1721" s="214"/>
      <c r="AB1721" s="214"/>
      <c r="AC1721" s="214"/>
      <c r="AD1721" s="214"/>
      <c r="AE1721" s="214"/>
      <c r="AF1721" s="214"/>
      <c r="AG1721" s="214" t="s">
        <v>212</v>
      </c>
      <c r="AH1721" s="214"/>
      <c r="AI1721" s="214"/>
      <c r="AJ1721" s="214"/>
      <c r="AK1721" s="214"/>
      <c r="AL1721" s="214"/>
      <c r="AM1721" s="214"/>
      <c r="AN1721" s="214"/>
      <c r="AO1721" s="214"/>
      <c r="AP1721" s="214"/>
      <c r="AQ1721" s="214"/>
      <c r="AR1721" s="214"/>
      <c r="AS1721" s="214"/>
      <c r="AT1721" s="214"/>
      <c r="AU1721" s="214"/>
      <c r="AV1721" s="214"/>
      <c r="AW1721" s="214"/>
      <c r="AX1721" s="214"/>
      <c r="AY1721" s="214"/>
      <c r="AZ1721" s="214"/>
      <c r="BA1721" s="214"/>
      <c r="BB1721" s="214"/>
      <c r="BC1721" s="214"/>
      <c r="BD1721" s="214"/>
      <c r="BE1721" s="214"/>
      <c r="BF1721" s="214"/>
      <c r="BG1721" s="214"/>
      <c r="BH1721" s="214"/>
    </row>
    <row r="1722" spans="1:60" outlineLevel="3" x14ac:dyDescent="0.2">
      <c r="A1722" s="221"/>
      <c r="B1722" s="222"/>
      <c r="C1722" s="257" t="s">
        <v>1727</v>
      </c>
      <c r="D1722" s="252"/>
      <c r="E1722" s="252"/>
      <c r="F1722" s="252"/>
      <c r="G1722" s="252"/>
      <c r="H1722" s="224"/>
      <c r="I1722" s="224"/>
      <c r="J1722" s="224"/>
      <c r="K1722" s="224"/>
      <c r="L1722" s="224"/>
      <c r="M1722" s="224"/>
      <c r="N1722" s="223"/>
      <c r="O1722" s="223"/>
      <c r="P1722" s="223"/>
      <c r="Q1722" s="223"/>
      <c r="R1722" s="224"/>
      <c r="S1722" s="224"/>
      <c r="T1722" s="224"/>
      <c r="U1722" s="224"/>
      <c r="V1722" s="224"/>
      <c r="W1722" s="224"/>
      <c r="X1722" s="224"/>
      <c r="Y1722" s="224"/>
      <c r="Z1722" s="214"/>
      <c r="AA1722" s="214"/>
      <c r="AB1722" s="214"/>
      <c r="AC1722" s="214"/>
      <c r="AD1722" s="214"/>
      <c r="AE1722" s="214"/>
      <c r="AF1722" s="214"/>
      <c r="AG1722" s="214" t="s">
        <v>212</v>
      </c>
      <c r="AH1722" s="214"/>
      <c r="AI1722" s="214"/>
      <c r="AJ1722" s="214"/>
      <c r="AK1722" s="214"/>
      <c r="AL1722" s="214"/>
      <c r="AM1722" s="214"/>
      <c r="AN1722" s="214"/>
      <c r="AO1722" s="214"/>
      <c r="AP1722" s="214"/>
      <c r="AQ1722" s="214"/>
      <c r="AR1722" s="214"/>
      <c r="AS1722" s="214"/>
      <c r="AT1722" s="214"/>
      <c r="AU1722" s="214"/>
      <c r="AV1722" s="214"/>
      <c r="AW1722" s="214"/>
      <c r="AX1722" s="214"/>
      <c r="AY1722" s="214"/>
      <c r="AZ1722" s="214"/>
      <c r="BA1722" s="214"/>
      <c r="BB1722" s="214"/>
      <c r="BC1722" s="214"/>
      <c r="BD1722" s="214"/>
      <c r="BE1722" s="214"/>
      <c r="BF1722" s="214"/>
      <c r="BG1722" s="214"/>
      <c r="BH1722" s="214"/>
    </row>
    <row r="1723" spans="1:60" outlineLevel="3" x14ac:dyDescent="0.2">
      <c r="A1723" s="221"/>
      <c r="B1723" s="222"/>
      <c r="C1723" s="257" t="s">
        <v>1728</v>
      </c>
      <c r="D1723" s="252"/>
      <c r="E1723" s="252"/>
      <c r="F1723" s="252"/>
      <c r="G1723" s="252"/>
      <c r="H1723" s="224"/>
      <c r="I1723" s="224"/>
      <c r="J1723" s="224"/>
      <c r="K1723" s="224"/>
      <c r="L1723" s="224"/>
      <c r="M1723" s="224"/>
      <c r="N1723" s="223"/>
      <c r="O1723" s="223"/>
      <c r="P1723" s="223"/>
      <c r="Q1723" s="223"/>
      <c r="R1723" s="224"/>
      <c r="S1723" s="224"/>
      <c r="T1723" s="224"/>
      <c r="U1723" s="224"/>
      <c r="V1723" s="224"/>
      <c r="W1723" s="224"/>
      <c r="X1723" s="224"/>
      <c r="Y1723" s="224"/>
      <c r="Z1723" s="214"/>
      <c r="AA1723" s="214"/>
      <c r="AB1723" s="214"/>
      <c r="AC1723" s="214"/>
      <c r="AD1723" s="214"/>
      <c r="AE1723" s="214"/>
      <c r="AF1723" s="214"/>
      <c r="AG1723" s="214" t="s">
        <v>212</v>
      </c>
      <c r="AH1723" s="214"/>
      <c r="AI1723" s="214"/>
      <c r="AJ1723" s="214"/>
      <c r="AK1723" s="214"/>
      <c r="AL1723" s="214"/>
      <c r="AM1723" s="214"/>
      <c r="AN1723" s="214"/>
      <c r="AO1723" s="214"/>
      <c r="AP1723" s="214"/>
      <c r="AQ1723" s="214"/>
      <c r="AR1723" s="214"/>
      <c r="AS1723" s="214"/>
      <c r="AT1723" s="214"/>
      <c r="AU1723" s="214"/>
      <c r="AV1723" s="214"/>
      <c r="AW1723" s="214"/>
      <c r="AX1723" s="214"/>
      <c r="AY1723" s="214"/>
      <c r="AZ1723" s="214"/>
      <c r="BA1723" s="214"/>
      <c r="BB1723" s="214"/>
      <c r="BC1723" s="214"/>
      <c r="BD1723" s="214"/>
      <c r="BE1723" s="214"/>
      <c r="BF1723" s="214"/>
      <c r="BG1723" s="214"/>
      <c r="BH1723" s="214"/>
    </row>
    <row r="1724" spans="1:60" outlineLevel="3" x14ac:dyDescent="0.2">
      <c r="A1724" s="221"/>
      <c r="B1724" s="222"/>
      <c r="C1724" s="257" t="s">
        <v>1729</v>
      </c>
      <c r="D1724" s="252"/>
      <c r="E1724" s="252"/>
      <c r="F1724" s="252"/>
      <c r="G1724" s="252"/>
      <c r="H1724" s="224"/>
      <c r="I1724" s="224"/>
      <c r="J1724" s="224"/>
      <c r="K1724" s="224"/>
      <c r="L1724" s="224"/>
      <c r="M1724" s="224"/>
      <c r="N1724" s="223"/>
      <c r="O1724" s="223"/>
      <c r="P1724" s="223"/>
      <c r="Q1724" s="223"/>
      <c r="R1724" s="224"/>
      <c r="S1724" s="224"/>
      <c r="T1724" s="224"/>
      <c r="U1724" s="224"/>
      <c r="V1724" s="224"/>
      <c r="W1724" s="224"/>
      <c r="X1724" s="224"/>
      <c r="Y1724" s="224"/>
      <c r="Z1724" s="214"/>
      <c r="AA1724" s="214"/>
      <c r="AB1724" s="214"/>
      <c r="AC1724" s="214"/>
      <c r="AD1724" s="214"/>
      <c r="AE1724" s="214"/>
      <c r="AF1724" s="214"/>
      <c r="AG1724" s="214" t="s">
        <v>212</v>
      </c>
      <c r="AH1724" s="214"/>
      <c r="AI1724" s="214"/>
      <c r="AJ1724" s="214"/>
      <c r="AK1724" s="214"/>
      <c r="AL1724" s="214"/>
      <c r="AM1724" s="214"/>
      <c r="AN1724" s="214"/>
      <c r="AO1724" s="214"/>
      <c r="AP1724" s="214"/>
      <c r="AQ1724" s="214"/>
      <c r="AR1724" s="214"/>
      <c r="AS1724" s="214"/>
      <c r="AT1724" s="214"/>
      <c r="AU1724" s="214"/>
      <c r="AV1724" s="214"/>
      <c r="AW1724" s="214"/>
      <c r="AX1724" s="214"/>
      <c r="AY1724" s="214"/>
      <c r="AZ1724" s="214"/>
      <c r="BA1724" s="214"/>
      <c r="BB1724" s="214"/>
      <c r="BC1724" s="214"/>
      <c r="BD1724" s="214"/>
      <c r="BE1724" s="214"/>
      <c r="BF1724" s="214"/>
      <c r="BG1724" s="214"/>
      <c r="BH1724" s="214"/>
    </row>
    <row r="1725" spans="1:60" outlineLevel="3" x14ac:dyDescent="0.2">
      <c r="A1725" s="221"/>
      <c r="B1725" s="222"/>
      <c r="C1725" s="257" t="s">
        <v>1730</v>
      </c>
      <c r="D1725" s="252"/>
      <c r="E1725" s="252"/>
      <c r="F1725" s="252"/>
      <c r="G1725" s="252"/>
      <c r="H1725" s="224"/>
      <c r="I1725" s="224"/>
      <c r="J1725" s="224"/>
      <c r="K1725" s="224"/>
      <c r="L1725" s="224"/>
      <c r="M1725" s="224"/>
      <c r="N1725" s="223"/>
      <c r="O1725" s="223"/>
      <c r="P1725" s="223"/>
      <c r="Q1725" s="223"/>
      <c r="R1725" s="224"/>
      <c r="S1725" s="224"/>
      <c r="T1725" s="224"/>
      <c r="U1725" s="224"/>
      <c r="V1725" s="224"/>
      <c r="W1725" s="224"/>
      <c r="X1725" s="224"/>
      <c r="Y1725" s="224"/>
      <c r="Z1725" s="214"/>
      <c r="AA1725" s="214"/>
      <c r="AB1725" s="214"/>
      <c r="AC1725" s="214"/>
      <c r="AD1725" s="214"/>
      <c r="AE1725" s="214"/>
      <c r="AF1725" s="214"/>
      <c r="AG1725" s="214" t="s">
        <v>212</v>
      </c>
      <c r="AH1725" s="214"/>
      <c r="AI1725" s="214"/>
      <c r="AJ1725" s="214"/>
      <c r="AK1725" s="214"/>
      <c r="AL1725" s="214"/>
      <c r="AM1725" s="214"/>
      <c r="AN1725" s="214"/>
      <c r="AO1725" s="214"/>
      <c r="AP1725" s="214"/>
      <c r="AQ1725" s="214"/>
      <c r="AR1725" s="214"/>
      <c r="AS1725" s="214"/>
      <c r="AT1725" s="214"/>
      <c r="AU1725" s="214"/>
      <c r="AV1725" s="214"/>
      <c r="AW1725" s="214"/>
      <c r="AX1725" s="214"/>
      <c r="AY1725" s="214"/>
      <c r="AZ1725" s="214"/>
      <c r="BA1725" s="214"/>
      <c r="BB1725" s="214"/>
      <c r="BC1725" s="214"/>
      <c r="BD1725" s="214"/>
      <c r="BE1725" s="214"/>
      <c r="BF1725" s="214"/>
      <c r="BG1725" s="214"/>
      <c r="BH1725" s="214"/>
    </row>
    <row r="1726" spans="1:60" outlineLevel="3" x14ac:dyDescent="0.2">
      <c r="A1726" s="221"/>
      <c r="B1726" s="222"/>
      <c r="C1726" s="257" t="s">
        <v>1314</v>
      </c>
      <c r="D1726" s="252"/>
      <c r="E1726" s="252"/>
      <c r="F1726" s="252"/>
      <c r="G1726" s="252"/>
      <c r="H1726" s="224"/>
      <c r="I1726" s="224"/>
      <c r="J1726" s="224"/>
      <c r="K1726" s="224"/>
      <c r="L1726" s="224"/>
      <c r="M1726" s="224"/>
      <c r="N1726" s="223"/>
      <c r="O1726" s="223"/>
      <c r="P1726" s="223"/>
      <c r="Q1726" s="223"/>
      <c r="R1726" s="224"/>
      <c r="S1726" s="224"/>
      <c r="T1726" s="224"/>
      <c r="U1726" s="224"/>
      <c r="V1726" s="224"/>
      <c r="W1726" s="224"/>
      <c r="X1726" s="224"/>
      <c r="Y1726" s="224"/>
      <c r="Z1726" s="214"/>
      <c r="AA1726" s="214"/>
      <c r="AB1726" s="214"/>
      <c r="AC1726" s="214"/>
      <c r="AD1726" s="214"/>
      <c r="AE1726" s="214"/>
      <c r="AF1726" s="214"/>
      <c r="AG1726" s="214" t="s">
        <v>212</v>
      </c>
      <c r="AH1726" s="214"/>
      <c r="AI1726" s="214"/>
      <c r="AJ1726" s="214"/>
      <c r="AK1726" s="214"/>
      <c r="AL1726" s="214"/>
      <c r="AM1726" s="214"/>
      <c r="AN1726" s="214"/>
      <c r="AO1726" s="214"/>
      <c r="AP1726" s="214"/>
      <c r="AQ1726" s="214"/>
      <c r="AR1726" s="214"/>
      <c r="AS1726" s="214"/>
      <c r="AT1726" s="214"/>
      <c r="AU1726" s="214"/>
      <c r="AV1726" s="214"/>
      <c r="AW1726" s="214"/>
      <c r="AX1726" s="214"/>
      <c r="AY1726" s="214"/>
      <c r="AZ1726" s="214"/>
      <c r="BA1726" s="214"/>
      <c r="BB1726" s="214"/>
      <c r="BC1726" s="214"/>
      <c r="BD1726" s="214"/>
      <c r="BE1726" s="214"/>
      <c r="BF1726" s="214"/>
      <c r="BG1726" s="214"/>
      <c r="BH1726" s="214"/>
    </row>
    <row r="1727" spans="1:60" outlineLevel="2" x14ac:dyDescent="0.2">
      <c r="A1727" s="221"/>
      <c r="B1727" s="222"/>
      <c r="C1727" s="266" t="s">
        <v>1705</v>
      </c>
      <c r="D1727" s="262"/>
      <c r="E1727" s="263"/>
      <c r="F1727" s="224"/>
      <c r="G1727" s="224"/>
      <c r="H1727" s="224"/>
      <c r="I1727" s="224"/>
      <c r="J1727" s="224"/>
      <c r="K1727" s="224"/>
      <c r="L1727" s="224"/>
      <c r="M1727" s="224"/>
      <c r="N1727" s="223"/>
      <c r="O1727" s="223"/>
      <c r="P1727" s="223"/>
      <c r="Q1727" s="223"/>
      <c r="R1727" s="224"/>
      <c r="S1727" s="224"/>
      <c r="T1727" s="224"/>
      <c r="U1727" s="224"/>
      <c r="V1727" s="224"/>
      <c r="W1727" s="224"/>
      <c r="X1727" s="224"/>
      <c r="Y1727" s="224"/>
      <c r="Z1727" s="214"/>
      <c r="AA1727" s="214"/>
      <c r="AB1727" s="214"/>
      <c r="AC1727" s="214"/>
      <c r="AD1727" s="214"/>
      <c r="AE1727" s="214"/>
      <c r="AF1727" s="214"/>
      <c r="AG1727" s="214" t="s">
        <v>268</v>
      </c>
      <c r="AH1727" s="214">
        <v>0</v>
      </c>
      <c r="AI1727" s="214"/>
      <c r="AJ1727" s="214"/>
      <c r="AK1727" s="214"/>
      <c r="AL1727" s="214"/>
      <c r="AM1727" s="214"/>
      <c r="AN1727" s="214"/>
      <c r="AO1727" s="214"/>
      <c r="AP1727" s="214"/>
      <c r="AQ1727" s="214"/>
      <c r="AR1727" s="214"/>
      <c r="AS1727" s="214"/>
      <c r="AT1727" s="214"/>
      <c r="AU1727" s="214"/>
      <c r="AV1727" s="214"/>
      <c r="AW1727" s="214"/>
      <c r="AX1727" s="214"/>
      <c r="AY1727" s="214"/>
      <c r="AZ1727" s="214"/>
      <c r="BA1727" s="214"/>
      <c r="BB1727" s="214"/>
      <c r="BC1727" s="214"/>
      <c r="BD1727" s="214"/>
      <c r="BE1727" s="214"/>
      <c r="BF1727" s="214"/>
      <c r="BG1727" s="214"/>
      <c r="BH1727" s="214"/>
    </row>
    <row r="1728" spans="1:60" outlineLevel="3" x14ac:dyDescent="0.2">
      <c r="A1728" s="221"/>
      <c r="B1728" s="222"/>
      <c r="C1728" s="266" t="s">
        <v>672</v>
      </c>
      <c r="D1728" s="262"/>
      <c r="E1728" s="263">
        <v>1</v>
      </c>
      <c r="F1728" s="224"/>
      <c r="G1728" s="224"/>
      <c r="H1728" s="224"/>
      <c r="I1728" s="224"/>
      <c r="J1728" s="224"/>
      <c r="K1728" s="224"/>
      <c r="L1728" s="224"/>
      <c r="M1728" s="224"/>
      <c r="N1728" s="223"/>
      <c r="O1728" s="223"/>
      <c r="P1728" s="223"/>
      <c r="Q1728" s="223"/>
      <c r="R1728" s="224"/>
      <c r="S1728" s="224"/>
      <c r="T1728" s="224"/>
      <c r="U1728" s="224"/>
      <c r="V1728" s="224"/>
      <c r="W1728" s="224"/>
      <c r="X1728" s="224"/>
      <c r="Y1728" s="224"/>
      <c r="Z1728" s="214"/>
      <c r="AA1728" s="214"/>
      <c r="AB1728" s="214"/>
      <c r="AC1728" s="214"/>
      <c r="AD1728" s="214"/>
      <c r="AE1728" s="214"/>
      <c r="AF1728" s="214"/>
      <c r="AG1728" s="214" t="s">
        <v>268</v>
      </c>
      <c r="AH1728" s="214">
        <v>0</v>
      </c>
      <c r="AI1728" s="214"/>
      <c r="AJ1728" s="214"/>
      <c r="AK1728" s="214"/>
      <c r="AL1728" s="214"/>
      <c r="AM1728" s="214"/>
      <c r="AN1728" s="214"/>
      <c r="AO1728" s="214"/>
      <c r="AP1728" s="214"/>
      <c r="AQ1728" s="214"/>
      <c r="AR1728" s="214"/>
      <c r="AS1728" s="214"/>
      <c r="AT1728" s="214"/>
      <c r="AU1728" s="214"/>
      <c r="AV1728" s="214"/>
      <c r="AW1728" s="214"/>
      <c r="AX1728" s="214"/>
      <c r="AY1728" s="214"/>
      <c r="AZ1728" s="214"/>
      <c r="BA1728" s="214"/>
      <c r="BB1728" s="214"/>
      <c r="BC1728" s="214"/>
      <c r="BD1728" s="214"/>
      <c r="BE1728" s="214"/>
      <c r="BF1728" s="214"/>
      <c r="BG1728" s="214"/>
      <c r="BH1728" s="214"/>
    </row>
    <row r="1729" spans="1:60" outlineLevel="1" x14ac:dyDescent="0.2">
      <c r="A1729" s="236">
        <v>244</v>
      </c>
      <c r="B1729" s="237" t="s">
        <v>1731</v>
      </c>
      <c r="C1729" s="254" t="s">
        <v>1732</v>
      </c>
      <c r="D1729" s="238" t="s">
        <v>354</v>
      </c>
      <c r="E1729" s="239">
        <v>1</v>
      </c>
      <c r="F1729" s="240"/>
      <c r="G1729" s="241">
        <f>ROUND(E1729*F1729,2)</f>
        <v>0</v>
      </c>
      <c r="H1729" s="240"/>
      <c r="I1729" s="241">
        <f>ROUND(E1729*H1729,2)</f>
        <v>0</v>
      </c>
      <c r="J1729" s="240"/>
      <c r="K1729" s="241">
        <f>ROUND(E1729*J1729,2)</f>
        <v>0</v>
      </c>
      <c r="L1729" s="241">
        <v>15</v>
      </c>
      <c r="M1729" s="241">
        <f>G1729*(1+L1729/100)</f>
        <v>0</v>
      </c>
      <c r="N1729" s="239">
        <v>0</v>
      </c>
      <c r="O1729" s="239">
        <f>ROUND(E1729*N1729,2)</f>
        <v>0</v>
      </c>
      <c r="P1729" s="239">
        <v>0</v>
      </c>
      <c r="Q1729" s="239">
        <f>ROUND(E1729*P1729,2)</f>
        <v>0</v>
      </c>
      <c r="R1729" s="241"/>
      <c r="S1729" s="241" t="s">
        <v>253</v>
      </c>
      <c r="T1729" s="242" t="s">
        <v>207</v>
      </c>
      <c r="U1729" s="224">
        <v>0</v>
      </c>
      <c r="V1729" s="224">
        <f>ROUND(E1729*U1729,2)</f>
        <v>0</v>
      </c>
      <c r="W1729" s="224"/>
      <c r="X1729" s="224" t="s">
        <v>263</v>
      </c>
      <c r="Y1729" s="224" t="s">
        <v>209</v>
      </c>
      <c r="Z1729" s="214"/>
      <c r="AA1729" s="214"/>
      <c r="AB1729" s="214"/>
      <c r="AC1729" s="214"/>
      <c r="AD1729" s="214"/>
      <c r="AE1729" s="214"/>
      <c r="AF1729" s="214"/>
      <c r="AG1729" s="214" t="s">
        <v>264</v>
      </c>
      <c r="AH1729" s="214"/>
      <c r="AI1729" s="214"/>
      <c r="AJ1729" s="214"/>
      <c r="AK1729" s="214"/>
      <c r="AL1729" s="214"/>
      <c r="AM1729" s="214"/>
      <c r="AN1729" s="214"/>
      <c r="AO1729" s="214"/>
      <c r="AP1729" s="214"/>
      <c r="AQ1729" s="214"/>
      <c r="AR1729" s="214"/>
      <c r="AS1729" s="214"/>
      <c r="AT1729" s="214"/>
      <c r="AU1729" s="214"/>
      <c r="AV1729" s="214"/>
      <c r="AW1729" s="214"/>
      <c r="AX1729" s="214"/>
      <c r="AY1729" s="214"/>
      <c r="AZ1729" s="214"/>
      <c r="BA1729" s="214"/>
      <c r="BB1729" s="214"/>
      <c r="BC1729" s="214"/>
      <c r="BD1729" s="214"/>
      <c r="BE1729" s="214"/>
      <c r="BF1729" s="214"/>
      <c r="BG1729" s="214"/>
      <c r="BH1729" s="214"/>
    </row>
    <row r="1730" spans="1:60" outlineLevel="2" x14ac:dyDescent="0.2">
      <c r="A1730" s="221"/>
      <c r="B1730" s="222"/>
      <c r="C1730" s="255" t="s">
        <v>1479</v>
      </c>
      <c r="D1730" s="243"/>
      <c r="E1730" s="243"/>
      <c r="F1730" s="243"/>
      <c r="G1730" s="243"/>
      <c r="H1730" s="224"/>
      <c r="I1730" s="224"/>
      <c r="J1730" s="224"/>
      <c r="K1730" s="224"/>
      <c r="L1730" s="224"/>
      <c r="M1730" s="224"/>
      <c r="N1730" s="223"/>
      <c r="O1730" s="223"/>
      <c r="P1730" s="223"/>
      <c r="Q1730" s="223"/>
      <c r="R1730" s="224"/>
      <c r="S1730" s="224"/>
      <c r="T1730" s="224"/>
      <c r="U1730" s="224"/>
      <c r="V1730" s="224"/>
      <c r="W1730" s="224"/>
      <c r="X1730" s="224"/>
      <c r="Y1730" s="224"/>
      <c r="Z1730" s="214"/>
      <c r="AA1730" s="214"/>
      <c r="AB1730" s="214"/>
      <c r="AC1730" s="214"/>
      <c r="AD1730" s="214"/>
      <c r="AE1730" s="214"/>
      <c r="AF1730" s="214"/>
      <c r="AG1730" s="214" t="s">
        <v>212</v>
      </c>
      <c r="AH1730" s="214"/>
      <c r="AI1730" s="214"/>
      <c r="AJ1730" s="214"/>
      <c r="AK1730" s="214"/>
      <c r="AL1730" s="214"/>
      <c r="AM1730" s="214"/>
      <c r="AN1730" s="214"/>
      <c r="AO1730" s="214"/>
      <c r="AP1730" s="214"/>
      <c r="AQ1730" s="214"/>
      <c r="AR1730" s="214"/>
      <c r="AS1730" s="214"/>
      <c r="AT1730" s="214"/>
      <c r="AU1730" s="214"/>
      <c r="AV1730" s="214"/>
      <c r="AW1730" s="214"/>
      <c r="AX1730" s="214"/>
      <c r="AY1730" s="214"/>
      <c r="AZ1730" s="214"/>
      <c r="BA1730" s="214"/>
      <c r="BB1730" s="214"/>
      <c r="BC1730" s="214"/>
      <c r="BD1730" s="214"/>
      <c r="BE1730" s="214"/>
      <c r="BF1730" s="214"/>
      <c r="BG1730" s="214"/>
      <c r="BH1730" s="214"/>
    </row>
    <row r="1731" spans="1:60" outlineLevel="3" x14ac:dyDescent="0.2">
      <c r="A1731" s="221"/>
      <c r="B1731" s="222"/>
      <c r="C1731" s="257" t="s">
        <v>1733</v>
      </c>
      <c r="D1731" s="252"/>
      <c r="E1731" s="252"/>
      <c r="F1731" s="252"/>
      <c r="G1731" s="252"/>
      <c r="H1731" s="224"/>
      <c r="I1731" s="224"/>
      <c r="J1731" s="224"/>
      <c r="K1731" s="224"/>
      <c r="L1731" s="224"/>
      <c r="M1731" s="224"/>
      <c r="N1731" s="223"/>
      <c r="O1731" s="223"/>
      <c r="P1731" s="223"/>
      <c r="Q1731" s="223"/>
      <c r="R1731" s="224"/>
      <c r="S1731" s="224"/>
      <c r="T1731" s="224"/>
      <c r="U1731" s="224"/>
      <c r="V1731" s="224"/>
      <c r="W1731" s="224"/>
      <c r="X1731" s="224"/>
      <c r="Y1731" s="224"/>
      <c r="Z1731" s="214"/>
      <c r="AA1731" s="214"/>
      <c r="AB1731" s="214"/>
      <c r="AC1731" s="214"/>
      <c r="AD1731" s="214"/>
      <c r="AE1731" s="214"/>
      <c r="AF1731" s="214"/>
      <c r="AG1731" s="214" t="s">
        <v>212</v>
      </c>
      <c r="AH1731" s="214"/>
      <c r="AI1731" s="214"/>
      <c r="AJ1731" s="214"/>
      <c r="AK1731" s="214"/>
      <c r="AL1731" s="214"/>
      <c r="AM1731" s="214"/>
      <c r="AN1731" s="214"/>
      <c r="AO1731" s="214"/>
      <c r="AP1731" s="214"/>
      <c r="AQ1731" s="214"/>
      <c r="AR1731" s="214"/>
      <c r="AS1731" s="214"/>
      <c r="AT1731" s="214"/>
      <c r="AU1731" s="214"/>
      <c r="AV1731" s="214"/>
      <c r="AW1731" s="214"/>
      <c r="AX1731" s="214"/>
      <c r="AY1731" s="214"/>
      <c r="AZ1731" s="214"/>
      <c r="BA1731" s="214"/>
      <c r="BB1731" s="214"/>
      <c r="BC1731" s="214"/>
      <c r="BD1731" s="214"/>
      <c r="BE1731" s="214"/>
      <c r="BF1731" s="214"/>
      <c r="BG1731" s="214"/>
      <c r="BH1731" s="214"/>
    </row>
    <row r="1732" spans="1:60" outlineLevel="3" x14ac:dyDescent="0.2">
      <c r="A1732" s="221"/>
      <c r="B1732" s="222"/>
      <c r="C1732" s="257" t="s">
        <v>1734</v>
      </c>
      <c r="D1732" s="252"/>
      <c r="E1732" s="252"/>
      <c r="F1732" s="252"/>
      <c r="G1732" s="252"/>
      <c r="H1732" s="224"/>
      <c r="I1732" s="224"/>
      <c r="J1732" s="224"/>
      <c r="K1732" s="224"/>
      <c r="L1732" s="224"/>
      <c r="M1732" s="224"/>
      <c r="N1732" s="223"/>
      <c r="O1732" s="223"/>
      <c r="P1732" s="223"/>
      <c r="Q1732" s="223"/>
      <c r="R1732" s="224"/>
      <c r="S1732" s="224"/>
      <c r="T1732" s="224"/>
      <c r="U1732" s="224"/>
      <c r="V1732" s="224"/>
      <c r="W1732" s="224"/>
      <c r="X1732" s="224"/>
      <c r="Y1732" s="224"/>
      <c r="Z1732" s="214"/>
      <c r="AA1732" s="214"/>
      <c r="AB1732" s="214"/>
      <c r="AC1732" s="214"/>
      <c r="AD1732" s="214"/>
      <c r="AE1732" s="214"/>
      <c r="AF1732" s="214"/>
      <c r="AG1732" s="214" t="s">
        <v>212</v>
      </c>
      <c r="AH1732" s="214"/>
      <c r="AI1732" s="214"/>
      <c r="AJ1732" s="214"/>
      <c r="AK1732" s="214"/>
      <c r="AL1732" s="214"/>
      <c r="AM1732" s="214"/>
      <c r="AN1732" s="214"/>
      <c r="AO1732" s="214"/>
      <c r="AP1732" s="214"/>
      <c r="AQ1732" s="214"/>
      <c r="AR1732" s="214"/>
      <c r="AS1732" s="214"/>
      <c r="AT1732" s="214"/>
      <c r="AU1732" s="214"/>
      <c r="AV1732" s="214"/>
      <c r="AW1732" s="214"/>
      <c r="AX1732" s="214"/>
      <c r="AY1732" s="214"/>
      <c r="AZ1732" s="214"/>
      <c r="BA1732" s="214"/>
      <c r="BB1732" s="214"/>
      <c r="BC1732" s="214"/>
      <c r="BD1732" s="214"/>
      <c r="BE1732" s="214"/>
      <c r="BF1732" s="214"/>
      <c r="BG1732" s="214"/>
      <c r="BH1732" s="214"/>
    </row>
    <row r="1733" spans="1:60" outlineLevel="3" x14ac:dyDescent="0.2">
      <c r="A1733" s="221"/>
      <c r="B1733" s="222"/>
      <c r="C1733" s="257" t="s">
        <v>1314</v>
      </c>
      <c r="D1733" s="252"/>
      <c r="E1733" s="252"/>
      <c r="F1733" s="252"/>
      <c r="G1733" s="252"/>
      <c r="H1733" s="224"/>
      <c r="I1733" s="224"/>
      <c r="J1733" s="224"/>
      <c r="K1733" s="224"/>
      <c r="L1733" s="224"/>
      <c r="M1733" s="224"/>
      <c r="N1733" s="223"/>
      <c r="O1733" s="223"/>
      <c r="P1733" s="223"/>
      <c r="Q1733" s="223"/>
      <c r="R1733" s="224"/>
      <c r="S1733" s="224"/>
      <c r="T1733" s="224"/>
      <c r="U1733" s="224"/>
      <c r="V1733" s="224"/>
      <c r="W1733" s="224"/>
      <c r="X1733" s="224"/>
      <c r="Y1733" s="224"/>
      <c r="Z1733" s="214"/>
      <c r="AA1733" s="214"/>
      <c r="AB1733" s="214"/>
      <c r="AC1733" s="214"/>
      <c r="AD1733" s="214"/>
      <c r="AE1733" s="214"/>
      <c r="AF1733" s="214"/>
      <c r="AG1733" s="214" t="s">
        <v>212</v>
      </c>
      <c r="AH1733" s="214"/>
      <c r="AI1733" s="214"/>
      <c r="AJ1733" s="214"/>
      <c r="AK1733" s="214"/>
      <c r="AL1733" s="214"/>
      <c r="AM1733" s="214"/>
      <c r="AN1733" s="214"/>
      <c r="AO1733" s="214"/>
      <c r="AP1733" s="214"/>
      <c r="AQ1733" s="214"/>
      <c r="AR1733" s="214"/>
      <c r="AS1733" s="214"/>
      <c r="AT1733" s="214"/>
      <c r="AU1733" s="214"/>
      <c r="AV1733" s="214"/>
      <c r="AW1733" s="214"/>
      <c r="AX1733" s="214"/>
      <c r="AY1733" s="214"/>
      <c r="AZ1733" s="214"/>
      <c r="BA1733" s="214"/>
      <c r="BB1733" s="214"/>
      <c r="BC1733" s="214"/>
      <c r="BD1733" s="214"/>
      <c r="BE1733" s="214"/>
      <c r="BF1733" s="214"/>
      <c r="BG1733" s="214"/>
      <c r="BH1733" s="214"/>
    </row>
    <row r="1734" spans="1:60" outlineLevel="2" x14ac:dyDescent="0.2">
      <c r="A1734" s="221"/>
      <c r="B1734" s="222"/>
      <c r="C1734" s="266" t="s">
        <v>1705</v>
      </c>
      <c r="D1734" s="262"/>
      <c r="E1734" s="263"/>
      <c r="F1734" s="224"/>
      <c r="G1734" s="224"/>
      <c r="H1734" s="224"/>
      <c r="I1734" s="224"/>
      <c r="J1734" s="224"/>
      <c r="K1734" s="224"/>
      <c r="L1734" s="224"/>
      <c r="M1734" s="224"/>
      <c r="N1734" s="223"/>
      <c r="O1734" s="223"/>
      <c r="P1734" s="223"/>
      <c r="Q1734" s="223"/>
      <c r="R1734" s="224"/>
      <c r="S1734" s="224"/>
      <c r="T1734" s="224"/>
      <c r="U1734" s="224"/>
      <c r="V1734" s="224"/>
      <c r="W1734" s="224"/>
      <c r="X1734" s="224"/>
      <c r="Y1734" s="224"/>
      <c r="Z1734" s="214"/>
      <c r="AA1734" s="214"/>
      <c r="AB1734" s="214"/>
      <c r="AC1734" s="214"/>
      <c r="AD1734" s="214"/>
      <c r="AE1734" s="214"/>
      <c r="AF1734" s="214"/>
      <c r="AG1734" s="214" t="s">
        <v>268</v>
      </c>
      <c r="AH1734" s="214">
        <v>0</v>
      </c>
      <c r="AI1734" s="214"/>
      <c r="AJ1734" s="214"/>
      <c r="AK1734" s="214"/>
      <c r="AL1734" s="214"/>
      <c r="AM1734" s="214"/>
      <c r="AN1734" s="214"/>
      <c r="AO1734" s="214"/>
      <c r="AP1734" s="214"/>
      <c r="AQ1734" s="214"/>
      <c r="AR1734" s="214"/>
      <c r="AS1734" s="214"/>
      <c r="AT1734" s="214"/>
      <c r="AU1734" s="214"/>
      <c r="AV1734" s="214"/>
      <c r="AW1734" s="214"/>
      <c r="AX1734" s="214"/>
      <c r="AY1734" s="214"/>
      <c r="AZ1734" s="214"/>
      <c r="BA1734" s="214"/>
      <c r="BB1734" s="214"/>
      <c r="BC1734" s="214"/>
      <c r="BD1734" s="214"/>
      <c r="BE1734" s="214"/>
      <c r="BF1734" s="214"/>
      <c r="BG1734" s="214"/>
      <c r="BH1734" s="214"/>
    </row>
    <row r="1735" spans="1:60" outlineLevel="3" x14ac:dyDescent="0.2">
      <c r="A1735" s="221"/>
      <c r="B1735" s="222"/>
      <c r="C1735" s="266" t="s">
        <v>672</v>
      </c>
      <c r="D1735" s="262"/>
      <c r="E1735" s="263">
        <v>1</v>
      </c>
      <c r="F1735" s="224"/>
      <c r="G1735" s="224"/>
      <c r="H1735" s="224"/>
      <c r="I1735" s="224"/>
      <c r="J1735" s="224"/>
      <c r="K1735" s="224"/>
      <c r="L1735" s="224"/>
      <c r="M1735" s="224"/>
      <c r="N1735" s="223"/>
      <c r="O1735" s="223"/>
      <c r="P1735" s="223"/>
      <c r="Q1735" s="223"/>
      <c r="R1735" s="224"/>
      <c r="S1735" s="224"/>
      <c r="T1735" s="224"/>
      <c r="U1735" s="224"/>
      <c r="V1735" s="224"/>
      <c r="W1735" s="224"/>
      <c r="X1735" s="224"/>
      <c r="Y1735" s="224"/>
      <c r="Z1735" s="214"/>
      <c r="AA1735" s="214"/>
      <c r="AB1735" s="214"/>
      <c r="AC1735" s="214"/>
      <c r="AD1735" s="214"/>
      <c r="AE1735" s="214"/>
      <c r="AF1735" s="214"/>
      <c r="AG1735" s="214" t="s">
        <v>268</v>
      </c>
      <c r="AH1735" s="214">
        <v>0</v>
      </c>
      <c r="AI1735" s="214"/>
      <c r="AJ1735" s="214"/>
      <c r="AK1735" s="214"/>
      <c r="AL1735" s="214"/>
      <c r="AM1735" s="214"/>
      <c r="AN1735" s="214"/>
      <c r="AO1735" s="214"/>
      <c r="AP1735" s="214"/>
      <c r="AQ1735" s="214"/>
      <c r="AR1735" s="214"/>
      <c r="AS1735" s="214"/>
      <c r="AT1735" s="214"/>
      <c r="AU1735" s="214"/>
      <c r="AV1735" s="214"/>
      <c r="AW1735" s="214"/>
      <c r="AX1735" s="214"/>
      <c r="AY1735" s="214"/>
      <c r="AZ1735" s="214"/>
      <c r="BA1735" s="214"/>
      <c r="BB1735" s="214"/>
      <c r="BC1735" s="214"/>
      <c r="BD1735" s="214"/>
      <c r="BE1735" s="214"/>
      <c r="BF1735" s="214"/>
      <c r="BG1735" s="214"/>
      <c r="BH1735" s="214"/>
    </row>
    <row r="1736" spans="1:60" outlineLevel="1" x14ac:dyDescent="0.2">
      <c r="A1736" s="236">
        <v>245</v>
      </c>
      <c r="B1736" s="237" t="s">
        <v>1735</v>
      </c>
      <c r="C1736" s="254" t="s">
        <v>1736</v>
      </c>
      <c r="D1736" s="238" t="s">
        <v>354</v>
      </c>
      <c r="E1736" s="239">
        <v>1</v>
      </c>
      <c r="F1736" s="240"/>
      <c r="G1736" s="241">
        <f>ROUND(E1736*F1736,2)</f>
        <v>0</v>
      </c>
      <c r="H1736" s="240"/>
      <c r="I1736" s="241">
        <f>ROUND(E1736*H1736,2)</f>
        <v>0</v>
      </c>
      <c r="J1736" s="240"/>
      <c r="K1736" s="241">
        <f>ROUND(E1736*J1736,2)</f>
        <v>0</v>
      </c>
      <c r="L1736" s="241">
        <v>15</v>
      </c>
      <c r="M1736" s="241">
        <f>G1736*(1+L1736/100)</f>
        <v>0</v>
      </c>
      <c r="N1736" s="239">
        <v>0</v>
      </c>
      <c r="O1736" s="239">
        <f>ROUND(E1736*N1736,2)</f>
        <v>0</v>
      </c>
      <c r="P1736" s="239">
        <v>0</v>
      </c>
      <c r="Q1736" s="239">
        <f>ROUND(E1736*P1736,2)</f>
        <v>0</v>
      </c>
      <c r="R1736" s="241"/>
      <c r="S1736" s="241" t="s">
        <v>253</v>
      </c>
      <c r="T1736" s="242" t="s">
        <v>207</v>
      </c>
      <c r="U1736" s="224">
        <v>0</v>
      </c>
      <c r="V1736" s="224">
        <f>ROUND(E1736*U1736,2)</f>
        <v>0</v>
      </c>
      <c r="W1736" s="224"/>
      <c r="X1736" s="224" t="s">
        <v>263</v>
      </c>
      <c r="Y1736" s="224" t="s">
        <v>209</v>
      </c>
      <c r="Z1736" s="214"/>
      <c r="AA1736" s="214"/>
      <c r="AB1736" s="214"/>
      <c r="AC1736" s="214"/>
      <c r="AD1736" s="214"/>
      <c r="AE1736" s="214"/>
      <c r="AF1736" s="214"/>
      <c r="AG1736" s="214" t="s">
        <v>264</v>
      </c>
      <c r="AH1736" s="214"/>
      <c r="AI1736" s="214"/>
      <c r="AJ1736" s="214"/>
      <c r="AK1736" s="214"/>
      <c r="AL1736" s="214"/>
      <c r="AM1736" s="214"/>
      <c r="AN1736" s="214"/>
      <c r="AO1736" s="214"/>
      <c r="AP1736" s="214"/>
      <c r="AQ1736" s="214"/>
      <c r="AR1736" s="214"/>
      <c r="AS1736" s="214"/>
      <c r="AT1736" s="214"/>
      <c r="AU1736" s="214"/>
      <c r="AV1736" s="214"/>
      <c r="AW1736" s="214"/>
      <c r="AX1736" s="214"/>
      <c r="AY1736" s="214"/>
      <c r="AZ1736" s="214"/>
      <c r="BA1736" s="214"/>
      <c r="BB1736" s="214"/>
      <c r="BC1736" s="214"/>
      <c r="BD1736" s="214"/>
      <c r="BE1736" s="214"/>
      <c r="BF1736" s="214"/>
      <c r="BG1736" s="214"/>
      <c r="BH1736" s="214"/>
    </row>
    <row r="1737" spans="1:60" outlineLevel="2" x14ac:dyDescent="0.2">
      <c r="A1737" s="221"/>
      <c r="B1737" s="222"/>
      <c r="C1737" s="255" t="s">
        <v>1479</v>
      </c>
      <c r="D1737" s="243"/>
      <c r="E1737" s="243"/>
      <c r="F1737" s="243"/>
      <c r="G1737" s="243"/>
      <c r="H1737" s="224"/>
      <c r="I1737" s="224"/>
      <c r="J1737" s="224"/>
      <c r="K1737" s="224"/>
      <c r="L1737" s="224"/>
      <c r="M1737" s="224"/>
      <c r="N1737" s="223"/>
      <c r="O1737" s="223"/>
      <c r="P1737" s="223"/>
      <c r="Q1737" s="223"/>
      <c r="R1737" s="224"/>
      <c r="S1737" s="224"/>
      <c r="T1737" s="224"/>
      <c r="U1737" s="224"/>
      <c r="V1737" s="224"/>
      <c r="W1737" s="224"/>
      <c r="X1737" s="224"/>
      <c r="Y1737" s="224"/>
      <c r="Z1737" s="214"/>
      <c r="AA1737" s="214"/>
      <c r="AB1737" s="214"/>
      <c r="AC1737" s="214"/>
      <c r="AD1737" s="214"/>
      <c r="AE1737" s="214"/>
      <c r="AF1737" s="214"/>
      <c r="AG1737" s="214" t="s">
        <v>212</v>
      </c>
      <c r="AH1737" s="214"/>
      <c r="AI1737" s="214"/>
      <c r="AJ1737" s="214"/>
      <c r="AK1737" s="214"/>
      <c r="AL1737" s="214"/>
      <c r="AM1737" s="214"/>
      <c r="AN1737" s="214"/>
      <c r="AO1737" s="214"/>
      <c r="AP1737" s="214"/>
      <c r="AQ1737" s="214"/>
      <c r="AR1737" s="214"/>
      <c r="AS1737" s="214"/>
      <c r="AT1737" s="214"/>
      <c r="AU1737" s="214"/>
      <c r="AV1737" s="214"/>
      <c r="AW1737" s="214"/>
      <c r="AX1737" s="214"/>
      <c r="AY1737" s="214"/>
      <c r="AZ1737" s="214"/>
      <c r="BA1737" s="214"/>
      <c r="BB1737" s="214"/>
      <c r="BC1737" s="214"/>
      <c r="BD1737" s="214"/>
      <c r="BE1737" s="214"/>
      <c r="BF1737" s="214"/>
      <c r="BG1737" s="214"/>
      <c r="BH1737" s="214"/>
    </row>
    <row r="1738" spans="1:60" outlineLevel="3" x14ac:dyDescent="0.2">
      <c r="A1738" s="221"/>
      <c r="B1738" s="222"/>
      <c r="C1738" s="257" t="s">
        <v>1733</v>
      </c>
      <c r="D1738" s="252"/>
      <c r="E1738" s="252"/>
      <c r="F1738" s="252"/>
      <c r="G1738" s="252"/>
      <c r="H1738" s="224"/>
      <c r="I1738" s="224"/>
      <c r="J1738" s="224"/>
      <c r="K1738" s="224"/>
      <c r="L1738" s="224"/>
      <c r="M1738" s="224"/>
      <c r="N1738" s="223"/>
      <c r="O1738" s="223"/>
      <c r="P1738" s="223"/>
      <c r="Q1738" s="223"/>
      <c r="R1738" s="224"/>
      <c r="S1738" s="224"/>
      <c r="T1738" s="224"/>
      <c r="U1738" s="224"/>
      <c r="V1738" s="224"/>
      <c r="W1738" s="224"/>
      <c r="X1738" s="224"/>
      <c r="Y1738" s="224"/>
      <c r="Z1738" s="214"/>
      <c r="AA1738" s="214"/>
      <c r="AB1738" s="214"/>
      <c r="AC1738" s="214"/>
      <c r="AD1738" s="214"/>
      <c r="AE1738" s="214"/>
      <c r="AF1738" s="214"/>
      <c r="AG1738" s="214" t="s">
        <v>212</v>
      </c>
      <c r="AH1738" s="214"/>
      <c r="AI1738" s="214"/>
      <c r="AJ1738" s="214"/>
      <c r="AK1738" s="214"/>
      <c r="AL1738" s="214"/>
      <c r="AM1738" s="214"/>
      <c r="AN1738" s="214"/>
      <c r="AO1738" s="214"/>
      <c r="AP1738" s="214"/>
      <c r="AQ1738" s="214"/>
      <c r="AR1738" s="214"/>
      <c r="AS1738" s="214"/>
      <c r="AT1738" s="214"/>
      <c r="AU1738" s="214"/>
      <c r="AV1738" s="214"/>
      <c r="AW1738" s="214"/>
      <c r="AX1738" s="214"/>
      <c r="AY1738" s="214"/>
      <c r="AZ1738" s="214"/>
      <c r="BA1738" s="214"/>
      <c r="BB1738" s="214"/>
      <c r="BC1738" s="214"/>
      <c r="BD1738" s="214"/>
      <c r="BE1738" s="214"/>
      <c r="BF1738" s="214"/>
      <c r="BG1738" s="214"/>
      <c r="BH1738" s="214"/>
    </row>
    <row r="1739" spans="1:60" outlineLevel="3" x14ac:dyDescent="0.2">
      <c r="A1739" s="221"/>
      <c r="B1739" s="222"/>
      <c r="C1739" s="257" t="s">
        <v>1734</v>
      </c>
      <c r="D1739" s="252"/>
      <c r="E1739" s="252"/>
      <c r="F1739" s="252"/>
      <c r="G1739" s="252"/>
      <c r="H1739" s="224"/>
      <c r="I1739" s="224"/>
      <c r="J1739" s="224"/>
      <c r="K1739" s="224"/>
      <c r="L1739" s="224"/>
      <c r="M1739" s="224"/>
      <c r="N1739" s="223"/>
      <c r="O1739" s="223"/>
      <c r="P1739" s="223"/>
      <c r="Q1739" s="223"/>
      <c r="R1739" s="224"/>
      <c r="S1739" s="224"/>
      <c r="T1739" s="224"/>
      <c r="U1739" s="224"/>
      <c r="V1739" s="224"/>
      <c r="W1739" s="224"/>
      <c r="X1739" s="224"/>
      <c r="Y1739" s="224"/>
      <c r="Z1739" s="214"/>
      <c r="AA1739" s="214"/>
      <c r="AB1739" s="214"/>
      <c r="AC1739" s="214"/>
      <c r="AD1739" s="214"/>
      <c r="AE1739" s="214"/>
      <c r="AF1739" s="214"/>
      <c r="AG1739" s="214" t="s">
        <v>212</v>
      </c>
      <c r="AH1739" s="214"/>
      <c r="AI1739" s="214"/>
      <c r="AJ1739" s="214"/>
      <c r="AK1739" s="214"/>
      <c r="AL1739" s="214"/>
      <c r="AM1739" s="214"/>
      <c r="AN1739" s="214"/>
      <c r="AO1739" s="214"/>
      <c r="AP1739" s="214"/>
      <c r="AQ1739" s="214"/>
      <c r="AR1739" s="214"/>
      <c r="AS1739" s="214"/>
      <c r="AT1739" s="214"/>
      <c r="AU1739" s="214"/>
      <c r="AV1739" s="214"/>
      <c r="AW1739" s="214"/>
      <c r="AX1739" s="214"/>
      <c r="AY1739" s="214"/>
      <c r="AZ1739" s="214"/>
      <c r="BA1739" s="214"/>
      <c r="BB1739" s="214"/>
      <c r="BC1739" s="214"/>
      <c r="BD1739" s="214"/>
      <c r="BE1739" s="214"/>
      <c r="BF1739" s="214"/>
      <c r="BG1739" s="214"/>
      <c r="BH1739" s="214"/>
    </row>
    <row r="1740" spans="1:60" outlineLevel="3" x14ac:dyDescent="0.2">
      <c r="A1740" s="221"/>
      <c r="B1740" s="222"/>
      <c r="C1740" s="257" t="s">
        <v>1314</v>
      </c>
      <c r="D1740" s="252"/>
      <c r="E1740" s="252"/>
      <c r="F1740" s="252"/>
      <c r="G1740" s="252"/>
      <c r="H1740" s="224"/>
      <c r="I1740" s="224"/>
      <c r="J1740" s="224"/>
      <c r="K1740" s="224"/>
      <c r="L1740" s="224"/>
      <c r="M1740" s="224"/>
      <c r="N1740" s="223"/>
      <c r="O1740" s="223"/>
      <c r="P1740" s="223"/>
      <c r="Q1740" s="223"/>
      <c r="R1740" s="224"/>
      <c r="S1740" s="224"/>
      <c r="T1740" s="224"/>
      <c r="U1740" s="224"/>
      <c r="V1740" s="224"/>
      <c r="W1740" s="224"/>
      <c r="X1740" s="224"/>
      <c r="Y1740" s="224"/>
      <c r="Z1740" s="214"/>
      <c r="AA1740" s="214"/>
      <c r="AB1740" s="214"/>
      <c r="AC1740" s="214"/>
      <c r="AD1740" s="214"/>
      <c r="AE1740" s="214"/>
      <c r="AF1740" s="214"/>
      <c r="AG1740" s="214" t="s">
        <v>212</v>
      </c>
      <c r="AH1740" s="214"/>
      <c r="AI1740" s="214"/>
      <c r="AJ1740" s="214"/>
      <c r="AK1740" s="214"/>
      <c r="AL1740" s="214"/>
      <c r="AM1740" s="214"/>
      <c r="AN1740" s="214"/>
      <c r="AO1740" s="214"/>
      <c r="AP1740" s="214"/>
      <c r="AQ1740" s="214"/>
      <c r="AR1740" s="214"/>
      <c r="AS1740" s="214"/>
      <c r="AT1740" s="214"/>
      <c r="AU1740" s="214"/>
      <c r="AV1740" s="214"/>
      <c r="AW1740" s="214"/>
      <c r="AX1740" s="214"/>
      <c r="AY1740" s="214"/>
      <c r="AZ1740" s="214"/>
      <c r="BA1740" s="214"/>
      <c r="BB1740" s="214"/>
      <c r="BC1740" s="214"/>
      <c r="BD1740" s="214"/>
      <c r="BE1740" s="214"/>
      <c r="BF1740" s="214"/>
      <c r="BG1740" s="214"/>
      <c r="BH1740" s="214"/>
    </row>
    <row r="1741" spans="1:60" outlineLevel="2" x14ac:dyDescent="0.2">
      <c r="A1741" s="221"/>
      <c r="B1741" s="222"/>
      <c r="C1741" s="266" t="s">
        <v>1705</v>
      </c>
      <c r="D1741" s="262"/>
      <c r="E1741" s="263"/>
      <c r="F1741" s="224"/>
      <c r="G1741" s="224"/>
      <c r="H1741" s="224"/>
      <c r="I1741" s="224"/>
      <c r="J1741" s="224"/>
      <c r="K1741" s="224"/>
      <c r="L1741" s="224"/>
      <c r="M1741" s="224"/>
      <c r="N1741" s="223"/>
      <c r="O1741" s="223"/>
      <c r="P1741" s="223"/>
      <c r="Q1741" s="223"/>
      <c r="R1741" s="224"/>
      <c r="S1741" s="224"/>
      <c r="T1741" s="224"/>
      <c r="U1741" s="224"/>
      <c r="V1741" s="224"/>
      <c r="W1741" s="224"/>
      <c r="X1741" s="224"/>
      <c r="Y1741" s="224"/>
      <c r="Z1741" s="214"/>
      <c r="AA1741" s="214"/>
      <c r="AB1741" s="214"/>
      <c r="AC1741" s="214"/>
      <c r="AD1741" s="214"/>
      <c r="AE1741" s="214"/>
      <c r="AF1741" s="214"/>
      <c r="AG1741" s="214" t="s">
        <v>268</v>
      </c>
      <c r="AH1741" s="214">
        <v>0</v>
      </c>
      <c r="AI1741" s="214"/>
      <c r="AJ1741" s="214"/>
      <c r="AK1741" s="214"/>
      <c r="AL1741" s="214"/>
      <c r="AM1741" s="214"/>
      <c r="AN1741" s="214"/>
      <c r="AO1741" s="214"/>
      <c r="AP1741" s="214"/>
      <c r="AQ1741" s="214"/>
      <c r="AR1741" s="214"/>
      <c r="AS1741" s="214"/>
      <c r="AT1741" s="214"/>
      <c r="AU1741" s="214"/>
      <c r="AV1741" s="214"/>
      <c r="AW1741" s="214"/>
      <c r="AX1741" s="214"/>
      <c r="AY1741" s="214"/>
      <c r="AZ1741" s="214"/>
      <c r="BA1741" s="214"/>
      <c r="BB1741" s="214"/>
      <c r="BC1741" s="214"/>
      <c r="BD1741" s="214"/>
      <c r="BE1741" s="214"/>
      <c r="BF1741" s="214"/>
      <c r="BG1741" s="214"/>
      <c r="BH1741" s="214"/>
    </row>
    <row r="1742" spans="1:60" outlineLevel="3" x14ac:dyDescent="0.2">
      <c r="A1742" s="221"/>
      <c r="B1742" s="222"/>
      <c r="C1742" s="266" t="s">
        <v>672</v>
      </c>
      <c r="D1742" s="262"/>
      <c r="E1742" s="263">
        <v>1</v>
      </c>
      <c r="F1742" s="224"/>
      <c r="G1742" s="224"/>
      <c r="H1742" s="224"/>
      <c r="I1742" s="224"/>
      <c r="J1742" s="224"/>
      <c r="K1742" s="224"/>
      <c r="L1742" s="224"/>
      <c r="M1742" s="224"/>
      <c r="N1742" s="223"/>
      <c r="O1742" s="223"/>
      <c r="P1742" s="223"/>
      <c r="Q1742" s="223"/>
      <c r="R1742" s="224"/>
      <c r="S1742" s="224"/>
      <c r="T1742" s="224"/>
      <c r="U1742" s="224"/>
      <c r="V1742" s="224"/>
      <c r="W1742" s="224"/>
      <c r="X1742" s="224"/>
      <c r="Y1742" s="224"/>
      <c r="Z1742" s="214"/>
      <c r="AA1742" s="214"/>
      <c r="AB1742" s="214"/>
      <c r="AC1742" s="214"/>
      <c r="AD1742" s="214"/>
      <c r="AE1742" s="214"/>
      <c r="AF1742" s="214"/>
      <c r="AG1742" s="214" t="s">
        <v>268</v>
      </c>
      <c r="AH1742" s="214">
        <v>0</v>
      </c>
      <c r="AI1742" s="214"/>
      <c r="AJ1742" s="214"/>
      <c r="AK1742" s="214"/>
      <c r="AL1742" s="214"/>
      <c r="AM1742" s="214"/>
      <c r="AN1742" s="214"/>
      <c r="AO1742" s="214"/>
      <c r="AP1742" s="214"/>
      <c r="AQ1742" s="214"/>
      <c r="AR1742" s="214"/>
      <c r="AS1742" s="214"/>
      <c r="AT1742" s="214"/>
      <c r="AU1742" s="214"/>
      <c r="AV1742" s="214"/>
      <c r="AW1742" s="214"/>
      <c r="AX1742" s="214"/>
      <c r="AY1742" s="214"/>
      <c r="AZ1742" s="214"/>
      <c r="BA1742" s="214"/>
      <c r="BB1742" s="214"/>
      <c r="BC1742" s="214"/>
      <c r="BD1742" s="214"/>
      <c r="BE1742" s="214"/>
      <c r="BF1742" s="214"/>
      <c r="BG1742" s="214"/>
      <c r="BH1742" s="214"/>
    </row>
    <row r="1743" spans="1:60" ht="22.5" outlineLevel="1" x14ac:dyDescent="0.2">
      <c r="A1743" s="236">
        <v>246</v>
      </c>
      <c r="B1743" s="237" t="s">
        <v>1737</v>
      </c>
      <c r="C1743" s="254" t="s">
        <v>1738</v>
      </c>
      <c r="D1743" s="238" t="s">
        <v>354</v>
      </c>
      <c r="E1743" s="239">
        <v>1</v>
      </c>
      <c r="F1743" s="240"/>
      <c r="G1743" s="241">
        <f>ROUND(E1743*F1743,2)</f>
        <v>0</v>
      </c>
      <c r="H1743" s="240"/>
      <c r="I1743" s="241">
        <f>ROUND(E1743*H1743,2)</f>
        <v>0</v>
      </c>
      <c r="J1743" s="240"/>
      <c r="K1743" s="241">
        <f>ROUND(E1743*J1743,2)</f>
        <v>0</v>
      </c>
      <c r="L1743" s="241">
        <v>15</v>
      </c>
      <c r="M1743" s="241">
        <f>G1743*(1+L1743/100)</f>
        <v>0</v>
      </c>
      <c r="N1743" s="239">
        <v>0</v>
      </c>
      <c r="O1743" s="239">
        <f>ROUND(E1743*N1743,2)</f>
        <v>0</v>
      </c>
      <c r="P1743" s="239">
        <v>0</v>
      </c>
      <c r="Q1743" s="239">
        <f>ROUND(E1743*P1743,2)</f>
        <v>0</v>
      </c>
      <c r="R1743" s="241"/>
      <c r="S1743" s="241" t="s">
        <v>253</v>
      </c>
      <c r="T1743" s="242" t="s">
        <v>207</v>
      </c>
      <c r="U1743" s="224">
        <v>0</v>
      </c>
      <c r="V1743" s="224">
        <f>ROUND(E1743*U1743,2)</f>
        <v>0</v>
      </c>
      <c r="W1743" s="224"/>
      <c r="X1743" s="224" t="s">
        <v>263</v>
      </c>
      <c r="Y1743" s="224" t="s">
        <v>209</v>
      </c>
      <c r="Z1743" s="214"/>
      <c r="AA1743" s="214"/>
      <c r="AB1743" s="214"/>
      <c r="AC1743" s="214"/>
      <c r="AD1743" s="214"/>
      <c r="AE1743" s="214"/>
      <c r="AF1743" s="214"/>
      <c r="AG1743" s="214" t="s">
        <v>264</v>
      </c>
      <c r="AH1743" s="214"/>
      <c r="AI1743" s="214"/>
      <c r="AJ1743" s="214"/>
      <c r="AK1743" s="214"/>
      <c r="AL1743" s="214"/>
      <c r="AM1743" s="214"/>
      <c r="AN1743" s="214"/>
      <c r="AO1743" s="214"/>
      <c r="AP1743" s="214"/>
      <c r="AQ1743" s="214"/>
      <c r="AR1743" s="214"/>
      <c r="AS1743" s="214"/>
      <c r="AT1743" s="214"/>
      <c r="AU1743" s="214"/>
      <c r="AV1743" s="214"/>
      <c r="AW1743" s="214"/>
      <c r="AX1743" s="214"/>
      <c r="AY1743" s="214"/>
      <c r="AZ1743" s="214"/>
      <c r="BA1743" s="214"/>
      <c r="BB1743" s="214"/>
      <c r="BC1743" s="214"/>
      <c r="BD1743" s="214"/>
      <c r="BE1743" s="214"/>
      <c r="BF1743" s="214"/>
      <c r="BG1743" s="214"/>
      <c r="BH1743" s="214"/>
    </row>
    <row r="1744" spans="1:60" outlineLevel="2" x14ac:dyDescent="0.2">
      <c r="A1744" s="221"/>
      <c r="B1744" s="222"/>
      <c r="C1744" s="255" t="s">
        <v>1700</v>
      </c>
      <c r="D1744" s="243"/>
      <c r="E1744" s="243"/>
      <c r="F1744" s="243"/>
      <c r="G1744" s="243"/>
      <c r="H1744" s="224"/>
      <c r="I1744" s="224"/>
      <c r="J1744" s="224"/>
      <c r="K1744" s="224"/>
      <c r="L1744" s="224"/>
      <c r="M1744" s="224"/>
      <c r="N1744" s="223"/>
      <c r="O1744" s="223"/>
      <c r="P1744" s="223"/>
      <c r="Q1744" s="223"/>
      <c r="R1744" s="224"/>
      <c r="S1744" s="224"/>
      <c r="T1744" s="224"/>
      <c r="U1744" s="224"/>
      <c r="V1744" s="224"/>
      <c r="W1744" s="224"/>
      <c r="X1744" s="224"/>
      <c r="Y1744" s="224"/>
      <c r="Z1744" s="214"/>
      <c r="AA1744" s="214"/>
      <c r="AB1744" s="214"/>
      <c r="AC1744" s="214"/>
      <c r="AD1744" s="214"/>
      <c r="AE1744" s="214"/>
      <c r="AF1744" s="214"/>
      <c r="AG1744" s="214" t="s">
        <v>212</v>
      </c>
      <c r="AH1744" s="214"/>
      <c r="AI1744" s="214"/>
      <c r="AJ1744" s="214"/>
      <c r="AK1744" s="214"/>
      <c r="AL1744" s="214"/>
      <c r="AM1744" s="214"/>
      <c r="AN1744" s="214"/>
      <c r="AO1744" s="214"/>
      <c r="AP1744" s="214"/>
      <c r="AQ1744" s="214"/>
      <c r="AR1744" s="214"/>
      <c r="AS1744" s="214"/>
      <c r="AT1744" s="214"/>
      <c r="AU1744" s="214"/>
      <c r="AV1744" s="214"/>
      <c r="AW1744" s="214"/>
      <c r="AX1744" s="214"/>
      <c r="AY1744" s="214"/>
      <c r="AZ1744" s="214"/>
      <c r="BA1744" s="214"/>
      <c r="BB1744" s="214"/>
      <c r="BC1744" s="214"/>
      <c r="BD1744" s="214"/>
      <c r="BE1744" s="214"/>
      <c r="BF1744" s="214"/>
      <c r="BG1744" s="214"/>
      <c r="BH1744" s="214"/>
    </row>
    <row r="1745" spans="1:60" outlineLevel="3" x14ac:dyDescent="0.2">
      <c r="A1745" s="221"/>
      <c r="B1745" s="222"/>
      <c r="C1745" s="257" t="s">
        <v>1701</v>
      </c>
      <c r="D1745" s="252"/>
      <c r="E1745" s="252"/>
      <c r="F1745" s="252"/>
      <c r="G1745" s="252"/>
      <c r="H1745" s="224"/>
      <c r="I1745" s="224"/>
      <c r="J1745" s="224"/>
      <c r="K1745" s="224"/>
      <c r="L1745" s="224"/>
      <c r="M1745" s="224"/>
      <c r="N1745" s="223"/>
      <c r="O1745" s="223"/>
      <c r="P1745" s="223"/>
      <c r="Q1745" s="223"/>
      <c r="R1745" s="224"/>
      <c r="S1745" s="224"/>
      <c r="T1745" s="224"/>
      <c r="U1745" s="224"/>
      <c r="V1745" s="224"/>
      <c r="W1745" s="224"/>
      <c r="X1745" s="224"/>
      <c r="Y1745" s="224"/>
      <c r="Z1745" s="214"/>
      <c r="AA1745" s="214"/>
      <c r="AB1745" s="214"/>
      <c r="AC1745" s="214"/>
      <c r="AD1745" s="214"/>
      <c r="AE1745" s="214"/>
      <c r="AF1745" s="214"/>
      <c r="AG1745" s="214" t="s">
        <v>212</v>
      </c>
      <c r="AH1745" s="214"/>
      <c r="AI1745" s="214"/>
      <c r="AJ1745" s="214"/>
      <c r="AK1745" s="214"/>
      <c r="AL1745" s="214"/>
      <c r="AM1745" s="214"/>
      <c r="AN1745" s="214"/>
      <c r="AO1745" s="214"/>
      <c r="AP1745" s="214"/>
      <c r="AQ1745" s="214"/>
      <c r="AR1745" s="214"/>
      <c r="AS1745" s="214"/>
      <c r="AT1745" s="214"/>
      <c r="AU1745" s="214"/>
      <c r="AV1745" s="214"/>
      <c r="AW1745" s="214"/>
      <c r="AX1745" s="214"/>
      <c r="AY1745" s="214"/>
      <c r="AZ1745" s="214"/>
      <c r="BA1745" s="214"/>
      <c r="BB1745" s="214"/>
      <c r="BC1745" s="214"/>
      <c r="BD1745" s="214"/>
      <c r="BE1745" s="214"/>
      <c r="BF1745" s="214"/>
      <c r="BG1745" s="214"/>
      <c r="BH1745" s="214"/>
    </row>
    <row r="1746" spans="1:60" outlineLevel="3" x14ac:dyDescent="0.2">
      <c r="A1746" s="221"/>
      <c r="B1746" s="222"/>
      <c r="C1746" s="257" t="s">
        <v>1739</v>
      </c>
      <c r="D1746" s="252"/>
      <c r="E1746" s="252"/>
      <c r="F1746" s="252"/>
      <c r="G1746" s="252"/>
      <c r="H1746" s="224"/>
      <c r="I1746" s="224"/>
      <c r="J1746" s="224"/>
      <c r="K1746" s="224"/>
      <c r="L1746" s="224"/>
      <c r="M1746" s="224"/>
      <c r="N1746" s="223"/>
      <c r="O1746" s="223"/>
      <c r="P1746" s="223"/>
      <c r="Q1746" s="223"/>
      <c r="R1746" s="224"/>
      <c r="S1746" s="224"/>
      <c r="T1746" s="224"/>
      <c r="U1746" s="224"/>
      <c r="V1746" s="224"/>
      <c r="W1746" s="224"/>
      <c r="X1746" s="224"/>
      <c r="Y1746" s="224"/>
      <c r="Z1746" s="214"/>
      <c r="AA1746" s="214"/>
      <c r="AB1746" s="214"/>
      <c r="AC1746" s="214"/>
      <c r="AD1746" s="214"/>
      <c r="AE1746" s="214"/>
      <c r="AF1746" s="214"/>
      <c r="AG1746" s="214" t="s">
        <v>212</v>
      </c>
      <c r="AH1746" s="214"/>
      <c r="AI1746" s="214"/>
      <c r="AJ1746" s="214"/>
      <c r="AK1746" s="214"/>
      <c r="AL1746" s="214"/>
      <c r="AM1746" s="214"/>
      <c r="AN1746" s="214"/>
      <c r="AO1746" s="214"/>
      <c r="AP1746" s="214"/>
      <c r="AQ1746" s="214"/>
      <c r="AR1746" s="214"/>
      <c r="AS1746" s="214"/>
      <c r="AT1746" s="214"/>
      <c r="AU1746" s="214"/>
      <c r="AV1746" s="214"/>
      <c r="AW1746" s="214"/>
      <c r="AX1746" s="214"/>
      <c r="AY1746" s="214"/>
      <c r="AZ1746" s="214"/>
      <c r="BA1746" s="244" t="str">
        <f>C1746</f>
        <v>NÁVRH ŘEŠENÍ BUDE ZHOTOVEN POZDĚJI PO DOMLUVĚ S VLASTNÍKEM SOUSEDNÍHO OBJEKTU NA ADRESE MASARYKOVA 8.</v>
      </c>
      <c r="BB1746" s="214"/>
      <c r="BC1746" s="214"/>
      <c r="BD1746" s="214"/>
      <c r="BE1746" s="214"/>
      <c r="BF1746" s="214"/>
      <c r="BG1746" s="214"/>
      <c r="BH1746" s="214"/>
    </row>
    <row r="1747" spans="1:60" outlineLevel="3" x14ac:dyDescent="0.2">
      <c r="A1747" s="221"/>
      <c r="B1747" s="222"/>
      <c r="C1747" s="257" t="s">
        <v>1314</v>
      </c>
      <c r="D1747" s="252"/>
      <c r="E1747" s="252"/>
      <c r="F1747" s="252"/>
      <c r="G1747" s="252"/>
      <c r="H1747" s="224"/>
      <c r="I1747" s="224"/>
      <c r="J1747" s="224"/>
      <c r="K1747" s="224"/>
      <c r="L1747" s="224"/>
      <c r="M1747" s="224"/>
      <c r="N1747" s="223"/>
      <c r="O1747" s="223"/>
      <c r="P1747" s="223"/>
      <c r="Q1747" s="223"/>
      <c r="R1747" s="224"/>
      <c r="S1747" s="224"/>
      <c r="T1747" s="224"/>
      <c r="U1747" s="224"/>
      <c r="V1747" s="224"/>
      <c r="W1747" s="224"/>
      <c r="X1747" s="224"/>
      <c r="Y1747" s="224"/>
      <c r="Z1747" s="214"/>
      <c r="AA1747" s="214"/>
      <c r="AB1747" s="214"/>
      <c r="AC1747" s="214"/>
      <c r="AD1747" s="214"/>
      <c r="AE1747" s="214"/>
      <c r="AF1747" s="214"/>
      <c r="AG1747" s="214" t="s">
        <v>212</v>
      </c>
      <c r="AH1747" s="214"/>
      <c r="AI1747" s="214"/>
      <c r="AJ1747" s="214"/>
      <c r="AK1747" s="214"/>
      <c r="AL1747" s="214"/>
      <c r="AM1747" s="214"/>
      <c r="AN1747" s="214"/>
      <c r="AO1747" s="214"/>
      <c r="AP1747" s="214"/>
      <c r="AQ1747" s="214"/>
      <c r="AR1747" s="214"/>
      <c r="AS1747" s="214"/>
      <c r="AT1747" s="214"/>
      <c r="AU1747" s="214"/>
      <c r="AV1747" s="214"/>
      <c r="AW1747" s="214"/>
      <c r="AX1747" s="214"/>
      <c r="AY1747" s="214"/>
      <c r="AZ1747" s="214"/>
      <c r="BA1747" s="214"/>
      <c r="BB1747" s="214"/>
      <c r="BC1747" s="214"/>
      <c r="BD1747" s="214"/>
      <c r="BE1747" s="214"/>
      <c r="BF1747" s="214"/>
      <c r="BG1747" s="214"/>
      <c r="BH1747" s="214"/>
    </row>
    <row r="1748" spans="1:60" outlineLevel="2" x14ac:dyDescent="0.2">
      <c r="A1748" s="221"/>
      <c r="B1748" s="222"/>
      <c r="C1748" s="266" t="s">
        <v>1705</v>
      </c>
      <c r="D1748" s="262"/>
      <c r="E1748" s="263"/>
      <c r="F1748" s="224"/>
      <c r="G1748" s="224"/>
      <c r="H1748" s="224"/>
      <c r="I1748" s="224"/>
      <c r="J1748" s="224"/>
      <c r="K1748" s="224"/>
      <c r="L1748" s="224"/>
      <c r="M1748" s="224"/>
      <c r="N1748" s="223"/>
      <c r="O1748" s="223"/>
      <c r="P1748" s="223"/>
      <c r="Q1748" s="223"/>
      <c r="R1748" s="224"/>
      <c r="S1748" s="224"/>
      <c r="T1748" s="224"/>
      <c r="U1748" s="224"/>
      <c r="V1748" s="224"/>
      <c r="W1748" s="224"/>
      <c r="X1748" s="224"/>
      <c r="Y1748" s="224"/>
      <c r="Z1748" s="214"/>
      <c r="AA1748" s="214"/>
      <c r="AB1748" s="214"/>
      <c r="AC1748" s="214"/>
      <c r="AD1748" s="214"/>
      <c r="AE1748" s="214"/>
      <c r="AF1748" s="214"/>
      <c r="AG1748" s="214" t="s">
        <v>268</v>
      </c>
      <c r="AH1748" s="214">
        <v>0</v>
      </c>
      <c r="AI1748" s="214"/>
      <c r="AJ1748" s="214"/>
      <c r="AK1748" s="214"/>
      <c r="AL1748" s="214"/>
      <c r="AM1748" s="214"/>
      <c r="AN1748" s="214"/>
      <c r="AO1748" s="214"/>
      <c r="AP1748" s="214"/>
      <c r="AQ1748" s="214"/>
      <c r="AR1748" s="214"/>
      <c r="AS1748" s="214"/>
      <c r="AT1748" s="214"/>
      <c r="AU1748" s="214"/>
      <c r="AV1748" s="214"/>
      <c r="AW1748" s="214"/>
      <c r="AX1748" s="214"/>
      <c r="AY1748" s="214"/>
      <c r="AZ1748" s="214"/>
      <c r="BA1748" s="214"/>
      <c r="BB1748" s="214"/>
      <c r="BC1748" s="214"/>
      <c r="BD1748" s="214"/>
      <c r="BE1748" s="214"/>
      <c r="BF1748" s="214"/>
      <c r="BG1748" s="214"/>
      <c r="BH1748" s="214"/>
    </row>
    <row r="1749" spans="1:60" outlineLevel="3" x14ac:dyDescent="0.2">
      <c r="A1749" s="221"/>
      <c r="B1749" s="222"/>
      <c r="C1749" s="266" t="s">
        <v>672</v>
      </c>
      <c r="D1749" s="262"/>
      <c r="E1749" s="263">
        <v>1</v>
      </c>
      <c r="F1749" s="224"/>
      <c r="G1749" s="224"/>
      <c r="H1749" s="224"/>
      <c r="I1749" s="224"/>
      <c r="J1749" s="224"/>
      <c r="K1749" s="224"/>
      <c r="L1749" s="224"/>
      <c r="M1749" s="224"/>
      <c r="N1749" s="223"/>
      <c r="O1749" s="223"/>
      <c r="P1749" s="223"/>
      <c r="Q1749" s="223"/>
      <c r="R1749" s="224"/>
      <c r="S1749" s="224"/>
      <c r="T1749" s="224"/>
      <c r="U1749" s="224"/>
      <c r="V1749" s="224"/>
      <c r="W1749" s="224"/>
      <c r="X1749" s="224"/>
      <c r="Y1749" s="224"/>
      <c r="Z1749" s="214"/>
      <c r="AA1749" s="214"/>
      <c r="AB1749" s="214"/>
      <c r="AC1749" s="214"/>
      <c r="AD1749" s="214"/>
      <c r="AE1749" s="214"/>
      <c r="AF1749" s="214"/>
      <c r="AG1749" s="214" t="s">
        <v>268</v>
      </c>
      <c r="AH1749" s="214">
        <v>0</v>
      </c>
      <c r="AI1749" s="214"/>
      <c r="AJ1749" s="214"/>
      <c r="AK1749" s="214"/>
      <c r="AL1749" s="214"/>
      <c r="AM1749" s="214"/>
      <c r="AN1749" s="214"/>
      <c r="AO1749" s="214"/>
      <c r="AP1749" s="214"/>
      <c r="AQ1749" s="214"/>
      <c r="AR1749" s="214"/>
      <c r="AS1749" s="214"/>
      <c r="AT1749" s="214"/>
      <c r="AU1749" s="214"/>
      <c r="AV1749" s="214"/>
      <c r="AW1749" s="214"/>
      <c r="AX1749" s="214"/>
      <c r="AY1749" s="214"/>
      <c r="AZ1749" s="214"/>
      <c r="BA1749" s="214"/>
      <c r="BB1749" s="214"/>
      <c r="BC1749" s="214"/>
      <c r="BD1749" s="214"/>
      <c r="BE1749" s="214"/>
      <c r="BF1749" s="214"/>
      <c r="BG1749" s="214"/>
      <c r="BH1749" s="214"/>
    </row>
    <row r="1750" spans="1:60" ht="22.5" outlineLevel="1" x14ac:dyDescent="0.2">
      <c r="A1750" s="236">
        <v>247</v>
      </c>
      <c r="B1750" s="237" t="s">
        <v>1740</v>
      </c>
      <c r="C1750" s="254" t="s">
        <v>1741</v>
      </c>
      <c r="D1750" s="238" t="s">
        <v>354</v>
      </c>
      <c r="E1750" s="239">
        <v>1</v>
      </c>
      <c r="F1750" s="240"/>
      <c r="G1750" s="241">
        <f>ROUND(E1750*F1750,2)</f>
        <v>0</v>
      </c>
      <c r="H1750" s="240"/>
      <c r="I1750" s="241">
        <f>ROUND(E1750*H1750,2)</f>
        <v>0</v>
      </c>
      <c r="J1750" s="240"/>
      <c r="K1750" s="241">
        <f>ROUND(E1750*J1750,2)</f>
        <v>0</v>
      </c>
      <c r="L1750" s="241">
        <v>15</v>
      </c>
      <c r="M1750" s="241">
        <f>G1750*(1+L1750/100)</f>
        <v>0</v>
      </c>
      <c r="N1750" s="239">
        <v>0</v>
      </c>
      <c r="O1750" s="239">
        <f>ROUND(E1750*N1750,2)</f>
        <v>0</v>
      </c>
      <c r="P1750" s="239">
        <v>0</v>
      </c>
      <c r="Q1750" s="239">
        <f>ROUND(E1750*P1750,2)</f>
        <v>0</v>
      </c>
      <c r="R1750" s="241"/>
      <c r="S1750" s="241" t="s">
        <v>253</v>
      </c>
      <c r="T1750" s="242" t="s">
        <v>207</v>
      </c>
      <c r="U1750" s="224">
        <v>0</v>
      </c>
      <c r="V1750" s="224">
        <f>ROUND(E1750*U1750,2)</f>
        <v>0</v>
      </c>
      <c r="W1750" s="224"/>
      <c r="X1750" s="224" t="s">
        <v>263</v>
      </c>
      <c r="Y1750" s="224" t="s">
        <v>209</v>
      </c>
      <c r="Z1750" s="214"/>
      <c r="AA1750" s="214"/>
      <c r="AB1750" s="214"/>
      <c r="AC1750" s="214"/>
      <c r="AD1750" s="214"/>
      <c r="AE1750" s="214"/>
      <c r="AF1750" s="214"/>
      <c r="AG1750" s="214" t="s">
        <v>264</v>
      </c>
      <c r="AH1750" s="214"/>
      <c r="AI1750" s="214"/>
      <c r="AJ1750" s="214"/>
      <c r="AK1750" s="214"/>
      <c r="AL1750" s="214"/>
      <c r="AM1750" s="214"/>
      <c r="AN1750" s="214"/>
      <c r="AO1750" s="214"/>
      <c r="AP1750" s="214"/>
      <c r="AQ1750" s="214"/>
      <c r="AR1750" s="214"/>
      <c r="AS1750" s="214"/>
      <c r="AT1750" s="214"/>
      <c r="AU1750" s="214"/>
      <c r="AV1750" s="214"/>
      <c r="AW1750" s="214"/>
      <c r="AX1750" s="214"/>
      <c r="AY1750" s="214"/>
      <c r="AZ1750" s="214"/>
      <c r="BA1750" s="214"/>
      <c r="BB1750" s="214"/>
      <c r="BC1750" s="214"/>
      <c r="BD1750" s="214"/>
      <c r="BE1750" s="214"/>
      <c r="BF1750" s="214"/>
      <c r="BG1750" s="214"/>
      <c r="BH1750" s="214"/>
    </row>
    <row r="1751" spans="1:60" outlineLevel="2" x14ac:dyDescent="0.2">
      <c r="A1751" s="221"/>
      <c r="B1751" s="222"/>
      <c r="C1751" s="255" t="s">
        <v>1742</v>
      </c>
      <c r="D1751" s="243"/>
      <c r="E1751" s="243"/>
      <c r="F1751" s="243"/>
      <c r="G1751" s="243"/>
      <c r="H1751" s="224"/>
      <c r="I1751" s="224"/>
      <c r="J1751" s="224"/>
      <c r="K1751" s="224"/>
      <c r="L1751" s="224"/>
      <c r="M1751" s="224"/>
      <c r="N1751" s="223"/>
      <c r="O1751" s="223"/>
      <c r="P1751" s="223"/>
      <c r="Q1751" s="223"/>
      <c r="R1751" s="224"/>
      <c r="S1751" s="224"/>
      <c r="T1751" s="224"/>
      <c r="U1751" s="224"/>
      <c r="V1751" s="224"/>
      <c r="W1751" s="224"/>
      <c r="X1751" s="224"/>
      <c r="Y1751" s="224"/>
      <c r="Z1751" s="214"/>
      <c r="AA1751" s="214"/>
      <c r="AB1751" s="214"/>
      <c r="AC1751" s="214"/>
      <c r="AD1751" s="214"/>
      <c r="AE1751" s="214"/>
      <c r="AF1751" s="214"/>
      <c r="AG1751" s="214" t="s">
        <v>212</v>
      </c>
      <c r="AH1751" s="214"/>
      <c r="AI1751" s="214"/>
      <c r="AJ1751" s="214"/>
      <c r="AK1751" s="214"/>
      <c r="AL1751" s="214"/>
      <c r="AM1751" s="214"/>
      <c r="AN1751" s="214"/>
      <c r="AO1751" s="214"/>
      <c r="AP1751" s="214"/>
      <c r="AQ1751" s="214"/>
      <c r="AR1751" s="214"/>
      <c r="AS1751" s="214"/>
      <c r="AT1751" s="214"/>
      <c r="AU1751" s="214"/>
      <c r="AV1751" s="214"/>
      <c r="AW1751" s="214"/>
      <c r="AX1751" s="214"/>
      <c r="AY1751" s="214"/>
      <c r="AZ1751" s="214"/>
      <c r="BA1751" s="214"/>
      <c r="BB1751" s="214"/>
      <c r="BC1751" s="214"/>
      <c r="BD1751" s="214"/>
      <c r="BE1751" s="214"/>
      <c r="BF1751" s="214"/>
      <c r="BG1751" s="214"/>
      <c r="BH1751" s="214"/>
    </row>
    <row r="1752" spans="1:60" outlineLevel="3" x14ac:dyDescent="0.2">
      <c r="A1752" s="221"/>
      <c r="B1752" s="222"/>
      <c r="C1752" s="257" t="s">
        <v>1743</v>
      </c>
      <c r="D1752" s="252"/>
      <c r="E1752" s="252"/>
      <c r="F1752" s="252"/>
      <c r="G1752" s="252"/>
      <c r="H1752" s="224"/>
      <c r="I1752" s="224"/>
      <c r="J1752" s="224"/>
      <c r="K1752" s="224"/>
      <c r="L1752" s="224"/>
      <c r="M1752" s="224"/>
      <c r="N1752" s="223"/>
      <c r="O1752" s="223"/>
      <c r="P1752" s="223"/>
      <c r="Q1752" s="223"/>
      <c r="R1752" s="224"/>
      <c r="S1752" s="224"/>
      <c r="T1752" s="224"/>
      <c r="U1752" s="224"/>
      <c r="V1752" s="224"/>
      <c r="W1752" s="224"/>
      <c r="X1752" s="224"/>
      <c r="Y1752" s="224"/>
      <c r="Z1752" s="214"/>
      <c r="AA1752" s="214"/>
      <c r="AB1752" s="214"/>
      <c r="AC1752" s="214"/>
      <c r="AD1752" s="214"/>
      <c r="AE1752" s="214"/>
      <c r="AF1752" s="214"/>
      <c r="AG1752" s="214" t="s">
        <v>212</v>
      </c>
      <c r="AH1752" s="214"/>
      <c r="AI1752" s="214"/>
      <c r="AJ1752" s="214"/>
      <c r="AK1752" s="214"/>
      <c r="AL1752" s="214"/>
      <c r="AM1752" s="214"/>
      <c r="AN1752" s="214"/>
      <c r="AO1752" s="214"/>
      <c r="AP1752" s="214"/>
      <c r="AQ1752" s="214"/>
      <c r="AR1752" s="214"/>
      <c r="AS1752" s="214"/>
      <c r="AT1752" s="214"/>
      <c r="AU1752" s="214"/>
      <c r="AV1752" s="214"/>
      <c r="AW1752" s="214"/>
      <c r="AX1752" s="214"/>
      <c r="AY1752" s="214"/>
      <c r="AZ1752" s="214"/>
      <c r="BA1752" s="214"/>
      <c r="BB1752" s="214"/>
      <c r="BC1752" s="214"/>
      <c r="BD1752" s="214"/>
      <c r="BE1752" s="214"/>
      <c r="BF1752" s="214"/>
      <c r="BG1752" s="214"/>
      <c r="BH1752" s="214"/>
    </row>
    <row r="1753" spans="1:60" outlineLevel="3" x14ac:dyDescent="0.2">
      <c r="A1753" s="221"/>
      <c r="B1753" s="222"/>
      <c r="C1753" s="257" t="s">
        <v>1744</v>
      </c>
      <c r="D1753" s="252"/>
      <c r="E1753" s="252"/>
      <c r="F1753" s="252"/>
      <c r="G1753" s="252"/>
      <c r="H1753" s="224"/>
      <c r="I1753" s="224"/>
      <c r="J1753" s="224"/>
      <c r="K1753" s="224"/>
      <c r="L1753" s="224"/>
      <c r="M1753" s="224"/>
      <c r="N1753" s="223"/>
      <c r="O1753" s="223"/>
      <c r="P1753" s="223"/>
      <c r="Q1753" s="223"/>
      <c r="R1753" s="224"/>
      <c r="S1753" s="224"/>
      <c r="T1753" s="224"/>
      <c r="U1753" s="224"/>
      <c r="V1753" s="224"/>
      <c r="W1753" s="224"/>
      <c r="X1753" s="224"/>
      <c r="Y1753" s="224"/>
      <c r="Z1753" s="214"/>
      <c r="AA1753" s="214"/>
      <c r="AB1753" s="214"/>
      <c r="AC1753" s="214"/>
      <c r="AD1753" s="214"/>
      <c r="AE1753" s="214"/>
      <c r="AF1753" s="214"/>
      <c r="AG1753" s="214" t="s">
        <v>212</v>
      </c>
      <c r="AH1753" s="214"/>
      <c r="AI1753" s="214"/>
      <c r="AJ1753" s="214"/>
      <c r="AK1753" s="214"/>
      <c r="AL1753" s="214"/>
      <c r="AM1753" s="214"/>
      <c r="AN1753" s="214"/>
      <c r="AO1753" s="214"/>
      <c r="AP1753" s="214"/>
      <c r="AQ1753" s="214"/>
      <c r="AR1753" s="214"/>
      <c r="AS1753" s="214"/>
      <c r="AT1753" s="214"/>
      <c r="AU1753" s="214"/>
      <c r="AV1753" s="214"/>
      <c r="AW1753" s="214"/>
      <c r="AX1753" s="214"/>
      <c r="AY1753" s="214"/>
      <c r="AZ1753" s="214"/>
      <c r="BA1753" s="214"/>
      <c r="BB1753" s="214"/>
      <c r="BC1753" s="214"/>
      <c r="BD1753" s="214"/>
      <c r="BE1753" s="214"/>
      <c r="BF1753" s="214"/>
      <c r="BG1753" s="214"/>
      <c r="BH1753" s="214"/>
    </row>
    <row r="1754" spans="1:60" outlineLevel="3" x14ac:dyDescent="0.2">
      <c r="A1754" s="221"/>
      <c r="B1754" s="222"/>
      <c r="C1754" s="257" t="s">
        <v>1745</v>
      </c>
      <c r="D1754" s="252"/>
      <c r="E1754" s="252"/>
      <c r="F1754" s="252"/>
      <c r="G1754" s="252"/>
      <c r="H1754" s="224"/>
      <c r="I1754" s="224"/>
      <c r="J1754" s="224"/>
      <c r="K1754" s="224"/>
      <c r="L1754" s="224"/>
      <c r="M1754" s="224"/>
      <c r="N1754" s="223"/>
      <c r="O1754" s="223"/>
      <c r="P1754" s="223"/>
      <c r="Q1754" s="223"/>
      <c r="R1754" s="224"/>
      <c r="S1754" s="224"/>
      <c r="T1754" s="224"/>
      <c r="U1754" s="224"/>
      <c r="V1754" s="224"/>
      <c r="W1754" s="224"/>
      <c r="X1754" s="224"/>
      <c r="Y1754" s="224"/>
      <c r="Z1754" s="214"/>
      <c r="AA1754" s="214"/>
      <c r="AB1754" s="214"/>
      <c r="AC1754" s="214"/>
      <c r="AD1754" s="214"/>
      <c r="AE1754" s="214"/>
      <c r="AF1754" s="214"/>
      <c r="AG1754" s="214" t="s">
        <v>212</v>
      </c>
      <c r="AH1754" s="214"/>
      <c r="AI1754" s="214"/>
      <c r="AJ1754" s="214"/>
      <c r="AK1754" s="214"/>
      <c r="AL1754" s="214"/>
      <c r="AM1754" s="214"/>
      <c r="AN1754" s="214"/>
      <c r="AO1754" s="214"/>
      <c r="AP1754" s="214"/>
      <c r="AQ1754" s="214"/>
      <c r="AR1754" s="214"/>
      <c r="AS1754" s="214"/>
      <c r="AT1754" s="214"/>
      <c r="AU1754" s="214"/>
      <c r="AV1754" s="214"/>
      <c r="AW1754" s="214"/>
      <c r="AX1754" s="214"/>
      <c r="AY1754" s="214"/>
      <c r="AZ1754" s="214"/>
      <c r="BA1754" s="214"/>
      <c r="BB1754" s="214"/>
      <c r="BC1754" s="214"/>
      <c r="BD1754" s="214"/>
      <c r="BE1754" s="214"/>
      <c r="BF1754" s="214"/>
      <c r="BG1754" s="214"/>
      <c r="BH1754" s="214"/>
    </row>
    <row r="1755" spans="1:60" outlineLevel="3" x14ac:dyDescent="0.2">
      <c r="A1755" s="221"/>
      <c r="B1755" s="222"/>
      <c r="C1755" s="257" t="s">
        <v>1314</v>
      </c>
      <c r="D1755" s="252"/>
      <c r="E1755" s="252"/>
      <c r="F1755" s="252"/>
      <c r="G1755" s="252"/>
      <c r="H1755" s="224"/>
      <c r="I1755" s="224"/>
      <c r="J1755" s="224"/>
      <c r="K1755" s="224"/>
      <c r="L1755" s="224"/>
      <c r="M1755" s="224"/>
      <c r="N1755" s="223"/>
      <c r="O1755" s="223"/>
      <c r="P1755" s="223"/>
      <c r="Q1755" s="223"/>
      <c r="R1755" s="224"/>
      <c r="S1755" s="224"/>
      <c r="T1755" s="224"/>
      <c r="U1755" s="224"/>
      <c r="V1755" s="224"/>
      <c r="W1755" s="224"/>
      <c r="X1755" s="224"/>
      <c r="Y1755" s="224"/>
      <c r="Z1755" s="214"/>
      <c r="AA1755" s="214"/>
      <c r="AB1755" s="214"/>
      <c r="AC1755" s="214"/>
      <c r="AD1755" s="214"/>
      <c r="AE1755" s="214"/>
      <c r="AF1755" s="214"/>
      <c r="AG1755" s="214" t="s">
        <v>212</v>
      </c>
      <c r="AH1755" s="214"/>
      <c r="AI1755" s="214"/>
      <c r="AJ1755" s="214"/>
      <c r="AK1755" s="214"/>
      <c r="AL1755" s="214"/>
      <c r="AM1755" s="214"/>
      <c r="AN1755" s="214"/>
      <c r="AO1755" s="214"/>
      <c r="AP1755" s="214"/>
      <c r="AQ1755" s="214"/>
      <c r="AR1755" s="214"/>
      <c r="AS1755" s="214"/>
      <c r="AT1755" s="214"/>
      <c r="AU1755" s="214"/>
      <c r="AV1755" s="214"/>
      <c r="AW1755" s="214"/>
      <c r="AX1755" s="214"/>
      <c r="AY1755" s="214"/>
      <c r="AZ1755" s="214"/>
      <c r="BA1755" s="214"/>
      <c r="BB1755" s="214"/>
      <c r="BC1755" s="214"/>
      <c r="BD1755" s="214"/>
      <c r="BE1755" s="214"/>
      <c r="BF1755" s="214"/>
      <c r="BG1755" s="214"/>
      <c r="BH1755" s="214"/>
    </row>
    <row r="1756" spans="1:60" outlineLevel="2" x14ac:dyDescent="0.2">
      <c r="A1756" s="221"/>
      <c r="B1756" s="222"/>
      <c r="C1756" s="266" t="s">
        <v>1705</v>
      </c>
      <c r="D1756" s="262"/>
      <c r="E1756" s="263"/>
      <c r="F1756" s="224"/>
      <c r="G1756" s="224"/>
      <c r="H1756" s="224"/>
      <c r="I1756" s="224"/>
      <c r="J1756" s="224"/>
      <c r="K1756" s="224"/>
      <c r="L1756" s="224"/>
      <c r="M1756" s="224"/>
      <c r="N1756" s="223"/>
      <c r="O1756" s="223"/>
      <c r="P1756" s="223"/>
      <c r="Q1756" s="223"/>
      <c r="R1756" s="224"/>
      <c r="S1756" s="224"/>
      <c r="T1756" s="224"/>
      <c r="U1756" s="224"/>
      <c r="V1756" s="224"/>
      <c r="W1756" s="224"/>
      <c r="X1756" s="224"/>
      <c r="Y1756" s="224"/>
      <c r="Z1756" s="214"/>
      <c r="AA1756" s="214"/>
      <c r="AB1756" s="214"/>
      <c r="AC1756" s="214"/>
      <c r="AD1756" s="214"/>
      <c r="AE1756" s="214"/>
      <c r="AF1756" s="214"/>
      <c r="AG1756" s="214" t="s">
        <v>268</v>
      </c>
      <c r="AH1756" s="214">
        <v>0</v>
      </c>
      <c r="AI1756" s="214"/>
      <c r="AJ1756" s="214"/>
      <c r="AK1756" s="214"/>
      <c r="AL1756" s="214"/>
      <c r="AM1756" s="214"/>
      <c r="AN1756" s="214"/>
      <c r="AO1756" s="214"/>
      <c r="AP1756" s="214"/>
      <c r="AQ1756" s="214"/>
      <c r="AR1756" s="214"/>
      <c r="AS1756" s="214"/>
      <c r="AT1756" s="214"/>
      <c r="AU1756" s="214"/>
      <c r="AV1756" s="214"/>
      <c r="AW1756" s="214"/>
      <c r="AX1756" s="214"/>
      <c r="AY1756" s="214"/>
      <c r="AZ1756" s="214"/>
      <c r="BA1756" s="214"/>
      <c r="BB1756" s="214"/>
      <c r="BC1756" s="214"/>
      <c r="BD1756" s="214"/>
      <c r="BE1756" s="214"/>
      <c r="BF1756" s="214"/>
      <c r="BG1756" s="214"/>
      <c r="BH1756" s="214"/>
    </row>
    <row r="1757" spans="1:60" outlineLevel="3" x14ac:dyDescent="0.2">
      <c r="A1757" s="221"/>
      <c r="B1757" s="222"/>
      <c r="C1757" s="266" t="s">
        <v>672</v>
      </c>
      <c r="D1757" s="262"/>
      <c r="E1757" s="263">
        <v>1</v>
      </c>
      <c r="F1757" s="224"/>
      <c r="G1757" s="224"/>
      <c r="H1757" s="224"/>
      <c r="I1757" s="224"/>
      <c r="J1757" s="224"/>
      <c r="K1757" s="224"/>
      <c r="L1757" s="224"/>
      <c r="M1757" s="224"/>
      <c r="N1757" s="223"/>
      <c r="O1757" s="223"/>
      <c r="P1757" s="223"/>
      <c r="Q1757" s="223"/>
      <c r="R1757" s="224"/>
      <c r="S1757" s="224"/>
      <c r="T1757" s="224"/>
      <c r="U1757" s="224"/>
      <c r="V1757" s="224"/>
      <c r="W1757" s="224"/>
      <c r="X1757" s="224"/>
      <c r="Y1757" s="224"/>
      <c r="Z1757" s="214"/>
      <c r="AA1757" s="214"/>
      <c r="AB1757" s="214"/>
      <c r="AC1757" s="214"/>
      <c r="AD1757" s="214"/>
      <c r="AE1757" s="214"/>
      <c r="AF1757" s="214"/>
      <c r="AG1757" s="214" t="s">
        <v>268</v>
      </c>
      <c r="AH1757" s="214">
        <v>0</v>
      </c>
      <c r="AI1757" s="214"/>
      <c r="AJ1757" s="214"/>
      <c r="AK1757" s="214"/>
      <c r="AL1757" s="214"/>
      <c r="AM1757" s="214"/>
      <c r="AN1757" s="214"/>
      <c r="AO1757" s="214"/>
      <c r="AP1757" s="214"/>
      <c r="AQ1757" s="214"/>
      <c r="AR1757" s="214"/>
      <c r="AS1757" s="214"/>
      <c r="AT1757" s="214"/>
      <c r="AU1757" s="214"/>
      <c r="AV1757" s="214"/>
      <c r="AW1757" s="214"/>
      <c r="AX1757" s="214"/>
      <c r="AY1757" s="214"/>
      <c r="AZ1757" s="214"/>
      <c r="BA1757" s="214"/>
      <c r="BB1757" s="214"/>
      <c r="BC1757" s="214"/>
      <c r="BD1757" s="214"/>
      <c r="BE1757" s="214"/>
      <c r="BF1757" s="214"/>
      <c r="BG1757" s="214"/>
      <c r="BH1757" s="214"/>
    </row>
    <row r="1758" spans="1:60" outlineLevel="1" x14ac:dyDescent="0.2">
      <c r="A1758" s="236">
        <v>248</v>
      </c>
      <c r="B1758" s="237" t="s">
        <v>1746</v>
      </c>
      <c r="C1758" s="254" t="s">
        <v>1747</v>
      </c>
      <c r="D1758" s="238" t="s">
        <v>354</v>
      </c>
      <c r="E1758" s="239">
        <v>1</v>
      </c>
      <c r="F1758" s="240"/>
      <c r="G1758" s="241">
        <f>ROUND(E1758*F1758,2)</f>
        <v>0</v>
      </c>
      <c r="H1758" s="240"/>
      <c r="I1758" s="241">
        <f>ROUND(E1758*H1758,2)</f>
        <v>0</v>
      </c>
      <c r="J1758" s="240"/>
      <c r="K1758" s="241">
        <f>ROUND(E1758*J1758,2)</f>
        <v>0</v>
      </c>
      <c r="L1758" s="241">
        <v>15</v>
      </c>
      <c r="M1758" s="241">
        <f>G1758*(1+L1758/100)</f>
        <v>0</v>
      </c>
      <c r="N1758" s="239">
        <v>0</v>
      </c>
      <c r="O1758" s="239">
        <f>ROUND(E1758*N1758,2)</f>
        <v>0</v>
      </c>
      <c r="P1758" s="239">
        <v>0</v>
      </c>
      <c r="Q1758" s="239">
        <f>ROUND(E1758*P1758,2)</f>
        <v>0</v>
      </c>
      <c r="R1758" s="241"/>
      <c r="S1758" s="241" t="s">
        <v>253</v>
      </c>
      <c r="T1758" s="242" t="s">
        <v>207</v>
      </c>
      <c r="U1758" s="224">
        <v>0</v>
      </c>
      <c r="V1758" s="224">
        <f>ROUND(E1758*U1758,2)</f>
        <v>0</v>
      </c>
      <c r="W1758" s="224"/>
      <c r="X1758" s="224" t="s">
        <v>263</v>
      </c>
      <c r="Y1758" s="224" t="s">
        <v>209</v>
      </c>
      <c r="Z1758" s="214"/>
      <c r="AA1758" s="214"/>
      <c r="AB1758" s="214"/>
      <c r="AC1758" s="214"/>
      <c r="AD1758" s="214"/>
      <c r="AE1758" s="214"/>
      <c r="AF1758" s="214"/>
      <c r="AG1758" s="214" t="s">
        <v>264</v>
      </c>
      <c r="AH1758" s="214"/>
      <c r="AI1758" s="214"/>
      <c r="AJ1758" s="214"/>
      <c r="AK1758" s="214"/>
      <c r="AL1758" s="214"/>
      <c r="AM1758" s="214"/>
      <c r="AN1758" s="214"/>
      <c r="AO1758" s="214"/>
      <c r="AP1758" s="214"/>
      <c r="AQ1758" s="214"/>
      <c r="AR1758" s="214"/>
      <c r="AS1758" s="214"/>
      <c r="AT1758" s="214"/>
      <c r="AU1758" s="214"/>
      <c r="AV1758" s="214"/>
      <c r="AW1758" s="214"/>
      <c r="AX1758" s="214"/>
      <c r="AY1758" s="214"/>
      <c r="AZ1758" s="214"/>
      <c r="BA1758" s="214"/>
      <c r="BB1758" s="214"/>
      <c r="BC1758" s="214"/>
      <c r="BD1758" s="214"/>
      <c r="BE1758" s="214"/>
      <c r="BF1758" s="214"/>
      <c r="BG1758" s="214"/>
      <c r="BH1758" s="214"/>
    </row>
    <row r="1759" spans="1:60" outlineLevel="2" x14ac:dyDescent="0.2">
      <c r="A1759" s="221"/>
      <c r="B1759" s="222"/>
      <c r="C1759" s="255" t="s">
        <v>1748</v>
      </c>
      <c r="D1759" s="243"/>
      <c r="E1759" s="243"/>
      <c r="F1759" s="243"/>
      <c r="G1759" s="243"/>
      <c r="H1759" s="224"/>
      <c r="I1759" s="224"/>
      <c r="J1759" s="224"/>
      <c r="K1759" s="224"/>
      <c r="L1759" s="224"/>
      <c r="M1759" s="224"/>
      <c r="N1759" s="223"/>
      <c r="O1759" s="223"/>
      <c r="P1759" s="223"/>
      <c r="Q1759" s="223"/>
      <c r="R1759" s="224"/>
      <c r="S1759" s="224"/>
      <c r="T1759" s="224"/>
      <c r="U1759" s="224"/>
      <c r="V1759" s="224"/>
      <c r="W1759" s="224"/>
      <c r="X1759" s="224"/>
      <c r="Y1759" s="224"/>
      <c r="Z1759" s="214"/>
      <c r="AA1759" s="214"/>
      <c r="AB1759" s="214"/>
      <c r="AC1759" s="214"/>
      <c r="AD1759" s="214"/>
      <c r="AE1759" s="214"/>
      <c r="AF1759" s="214"/>
      <c r="AG1759" s="214" t="s">
        <v>212</v>
      </c>
      <c r="AH1759" s="214"/>
      <c r="AI1759" s="214"/>
      <c r="AJ1759" s="214"/>
      <c r="AK1759" s="214"/>
      <c r="AL1759" s="214"/>
      <c r="AM1759" s="214"/>
      <c r="AN1759" s="214"/>
      <c r="AO1759" s="214"/>
      <c r="AP1759" s="214"/>
      <c r="AQ1759" s="214"/>
      <c r="AR1759" s="214"/>
      <c r="AS1759" s="214"/>
      <c r="AT1759" s="214"/>
      <c r="AU1759" s="214"/>
      <c r="AV1759" s="214"/>
      <c r="AW1759" s="214"/>
      <c r="AX1759" s="214"/>
      <c r="AY1759" s="214"/>
      <c r="AZ1759" s="214"/>
      <c r="BA1759" s="214"/>
      <c r="BB1759" s="214"/>
      <c r="BC1759" s="214"/>
      <c r="BD1759" s="214"/>
      <c r="BE1759" s="214"/>
      <c r="BF1759" s="214"/>
      <c r="BG1759" s="214"/>
      <c r="BH1759" s="214"/>
    </row>
    <row r="1760" spans="1:60" outlineLevel="3" x14ac:dyDescent="0.2">
      <c r="A1760" s="221"/>
      <c r="B1760" s="222"/>
      <c r="C1760" s="257" t="s">
        <v>1749</v>
      </c>
      <c r="D1760" s="252"/>
      <c r="E1760" s="252"/>
      <c r="F1760" s="252"/>
      <c r="G1760" s="252"/>
      <c r="H1760" s="224"/>
      <c r="I1760" s="224"/>
      <c r="J1760" s="224"/>
      <c r="K1760" s="224"/>
      <c r="L1760" s="224"/>
      <c r="M1760" s="224"/>
      <c r="N1760" s="223"/>
      <c r="O1760" s="223"/>
      <c r="P1760" s="223"/>
      <c r="Q1760" s="223"/>
      <c r="R1760" s="224"/>
      <c r="S1760" s="224"/>
      <c r="T1760" s="224"/>
      <c r="U1760" s="224"/>
      <c r="V1760" s="224"/>
      <c r="W1760" s="224"/>
      <c r="X1760" s="224"/>
      <c r="Y1760" s="224"/>
      <c r="Z1760" s="214"/>
      <c r="AA1760" s="214"/>
      <c r="AB1760" s="214"/>
      <c r="AC1760" s="214"/>
      <c r="AD1760" s="214"/>
      <c r="AE1760" s="214"/>
      <c r="AF1760" s="214"/>
      <c r="AG1760" s="214" t="s">
        <v>212</v>
      </c>
      <c r="AH1760" s="214"/>
      <c r="AI1760" s="214"/>
      <c r="AJ1760" s="214"/>
      <c r="AK1760" s="214"/>
      <c r="AL1760" s="214"/>
      <c r="AM1760" s="214"/>
      <c r="AN1760" s="214"/>
      <c r="AO1760" s="214"/>
      <c r="AP1760" s="214"/>
      <c r="AQ1760" s="214"/>
      <c r="AR1760" s="214"/>
      <c r="AS1760" s="214"/>
      <c r="AT1760" s="214"/>
      <c r="AU1760" s="214"/>
      <c r="AV1760" s="214"/>
      <c r="AW1760" s="214"/>
      <c r="AX1760" s="214"/>
      <c r="AY1760" s="214"/>
      <c r="AZ1760" s="214"/>
      <c r="BA1760" s="214"/>
      <c r="BB1760" s="214"/>
      <c r="BC1760" s="214"/>
      <c r="BD1760" s="214"/>
      <c r="BE1760" s="214"/>
      <c r="BF1760" s="214"/>
      <c r="BG1760" s="214"/>
      <c r="BH1760" s="214"/>
    </row>
    <row r="1761" spans="1:60" outlineLevel="3" x14ac:dyDescent="0.2">
      <c r="A1761" s="221"/>
      <c r="B1761" s="222"/>
      <c r="C1761" s="257" t="s">
        <v>1750</v>
      </c>
      <c r="D1761" s="252"/>
      <c r="E1761" s="252"/>
      <c r="F1761" s="252"/>
      <c r="G1761" s="252"/>
      <c r="H1761" s="224"/>
      <c r="I1761" s="224"/>
      <c r="J1761" s="224"/>
      <c r="K1761" s="224"/>
      <c r="L1761" s="224"/>
      <c r="M1761" s="224"/>
      <c r="N1761" s="223"/>
      <c r="O1761" s="223"/>
      <c r="P1761" s="223"/>
      <c r="Q1761" s="223"/>
      <c r="R1761" s="224"/>
      <c r="S1761" s="224"/>
      <c r="T1761" s="224"/>
      <c r="U1761" s="224"/>
      <c r="V1761" s="224"/>
      <c r="W1761" s="224"/>
      <c r="X1761" s="224"/>
      <c r="Y1761" s="224"/>
      <c r="Z1761" s="214"/>
      <c r="AA1761" s="214"/>
      <c r="AB1761" s="214"/>
      <c r="AC1761" s="214"/>
      <c r="AD1761" s="214"/>
      <c r="AE1761" s="214"/>
      <c r="AF1761" s="214"/>
      <c r="AG1761" s="214" t="s">
        <v>212</v>
      </c>
      <c r="AH1761" s="214"/>
      <c r="AI1761" s="214"/>
      <c r="AJ1761" s="214"/>
      <c r="AK1761" s="214"/>
      <c r="AL1761" s="214"/>
      <c r="AM1761" s="214"/>
      <c r="AN1761" s="214"/>
      <c r="AO1761" s="214"/>
      <c r="AP1761" s="214"/>
      <c r="AQ1761" s="214"/>
      <c r="AR1761" s="214"/>
      <c r="AS1761" s="214"/>
      <c r="AT1761" s="214"/>
      <c r="AU1761" s="214"/>
      <c r="AV1761" s="214"/>
      <c r="AW1761" s="214"/>
      <c r="AX1761" s="214"/>
      <c r="AY1761" s="214"/>
      <c r="AZ1761" s="214"/>
      <c r="BA1761" s="214"/>
      <c r="BB1761" s="214"/>
      <c r="BC1761" s="214"/>
      <c r="BD1761" s="214"/>
      <c r="BE1761" s="214"/>
      <c r="BF1761" s="214"/>
      <c r="BG1761" s="214"/>
      <c r="BH1761" s="214"/>
    </row>
    <row r="1762" spans="1:60" outlineLevel="3" x14ac:dyDescent="0.2">
      <c r="A1762" s="221"/>
      <c r="B1762" s="222"/>
      <c r="C1762" s="257" t="s">
        <v>1751</v>
      </c>
      <c r="D1762" s="252"/>
      <c r="E1762" s="252"/>
      <c r="F1762" s="252"/>
      <c r="G1762" s="252"/>
      <c r="H1762" s="224"/>
      <c r="I1762" s="224"/>
      <c r="J1762" s="224"/>
      <c r="K1762" s="224"/>
      <c r="L1762" s="224"/>
      <c r="M1762" s="224"/>
      <c r="N1762" s="223"/>
      <c r="O1762" s="223"/>
      <c r="P1762" s="223"/>
      <c r="Q1762" s="223"/>
      <c r="R1762" s="224"/>
      <c r="S1762" s="224"/>
      <c r="T1762" s="224"/>
      <c r="U1762" s="224"/>
      <c r="V1762" s="224"/>
      <c r="W1762" s="224"/>
      <c r="X1762" s="224"/>
      <c r="Y1762" s="224"/>
      <c r="Z1762" s="214"/>
      <c r="AA1762" s="214"/>
      <c r="AB1762" s="214"/>
      <c r="AC1762" s="214"/>
      <c r="AD1762" s="214"/>
      <c r="AE1762" s="214"/>
      <c r="AF1762" s="214"/>
      <c r="AG1762" s="214" t="s">
        <v>212</v>
      </c>
      <c r="AH1762" s="214"/>
      <c r="AI1762" s="214"/>
      <c r="AJ1762" s="214"/>
      <c r="AK1762" s="214"/>
      <c r="AL1762" s="214"/>
      <c r="AM1762" s="214"/>
      <c r="AN1762" s="214"/>
      <c r="AO1762" s="214"/>
      <c r="AP1762" s="214"/>
      <c r="AQ1762" s="214"/>
      <c r="AR1762" s="214"/>
      <c r="AS1762" s="214"/>
      <c r="AT1762" s="214"/>
      <c r="AU1762" s="214"/>
      <c r="AV1762" s="214"/>
      <c r="AW1762" s="214"/>
      <c r="AX1762" s="214"/>
      <c r="AY1762" s="214"/>
      <c r="AZ1762" s="214"/>
      <c r="BA1762" s="214"/>
      <c r="BB1762" s="214"/>
      <c r="BC1762" s="214"/>
      <c r="BD1762" s="214"/>
      <c r="BE1762" s="214"/>
      <c r="BF1762" s="214"/>
      <c r="BG1762" s="214"/>
      <c r="BH1762" s="214"/>
    </row>
    <row r="1763" spans="1:60" outlineLevel="3" x14ac:dyDescent="0.2">
      <c r="A1763" s="221"/>
      <c r="B1763" s="222"/>
      <c r="C1763" s="257" t="s">
        <v>1752</v>
      </c>
      <c r="D1763" s="252"/>
      <c r="E1763" s="252"/>
      <c r="F1763" s="252"/>
      <c r="G1763" s="252"/>
      <c r="H1763" s="224"/>
      <c r="I1763" s="224"/>
      <c r="J1763" s="224"/>
      <c r="K1763" s="224"/>
      <c r="L1763" s="224"/>
      <c r="M1763" s="224"/>
      <c r="N1763" s="223"/>
      <c r="O1763" s="223"/>
      <c r="P1763" s="223"/>
      <c r="Q1763" s="223"/>
      <c r="R1763" s="224"/>
      <c r="S1763" s="224"/>
      <c r="T1763" s="224"/>
      <c r="U1763" s="224"/>
      <c r="V1763" s="224"/>
      <c r="W1763" s="224"/>
      <c r="X1763" s="224"/>
      <c r="Y1763" s="224"/>
      <c r="Z1763" s="214"/>
      <c r="AA1763" s="214"/>
      <c r="AB1763" s="214"/>
      <c r="AC1763" s="214"/>
      <c r="AD1763" s="214"/>
      <c r="AE1763" s="214"/>
      <c r="AF1763" s="214"/>
      <c r="AG1763" s="214" t="s">
        <v>212</v>
      </c>
      <c r="AH1763" s="214"/>
      <c r="AI1763" s="214"/>
      <c r="AJ1763" s="214"/>
      <c r="AK1763" s="214"/>
      <c r="AL1763" s="214"/>
      <c r="AM1763" s="214"/>
      <c r="AN1763" s="214"/>
      <c r="AO1763" s="214"/>
      <c r="AP1763" s="214"/>
      <c r="AQ1763" s="214"/>
      <c r="AR1763" s="214"/>
      <c r="AS1763" s="214"/>
      <c r="AT1763" s="214"/>
      <c r="AU1763" s="214"/>
      <c r="AV1763" s="214"/>
      <c r="AW1763" s="214"/>
      <c r="AX1763" s="214"/>
      <c r="AY1763" s="214"/>
      <c r="AZ1763" s="214"/>
      <c r="BA1763" s="214"/>
      <c r="BB1763" s="214"/>
      <c r="BC1763" s="214"/>
      <c r="BD1763" s="214"/>
      <c r="BE1763" s="214"/>
      <c r="BF1763" s="214"/>
      <c r="BG1763" s="214"/>
      <c r="BH1763" s="214"/>
    </row>
    <row r="1764" spans="1:60" outlineLevel="3" x14ac:dyDescent="0.2">
      <c r="A1764" s="221"/>
      <c r="B1764" s="222"/>
      <c r="C1764" s="257" t="s">
        <v>1753</v>
      </c>
      <c r="D1764" s="252"/>
      <c r="E1764" s="252"/>
      <c r="F1764" s="252"/>
      <c r="G1764" s="252"/>
      <c r="H1764" s="224"/>
      <c r="I1764" s="224"/>
      <c r="J1764" s="224"/>
      <c r="K1764" s="224"/>
      <c r="L1764" s="224"/>
      <c r="M1764" s="224"/>
      <c r="N1764" s="223"/>
      <c r="O1764" s="223"/>
      <c r="P1764" s="223"/>
      <c r="Q1764" s="223"/>
      <c r="R1764" s="224"/>
      <c r="S1764" s="224"/>
      <c r="T1764" s="224"/>
      <c r="U1764" s="224"/>
      <c r="V1764" s="224"/>
      <c r="W1764" s="224"/>
      <c r="X1764" s="224"/>
      <c r="Y1764" s="224"/>
      <c r="Z1764" s="214"/>
      <c r="AA1764" s="214"/>
      <c r="AB1764" s="214"/>
      <c r="AC1764" s="214"/>
      <c r="AD1764" s="214"/>
      <c r="AE1764" s="214"/>
      <c r="AF1764" s="214"/>
      <c r="AG1764" s="214" t="s">
        <v>212</v>
      </c>
      <c r="AH1764" s="214"/>
      <c r="AI1764" s="214"/>
      <c r="AJ1764" s="214"/>
      <c r="AK1764" s="214"/>
      <c r="AL1764" s="214"/>
      <c r="AM1764" s="214"/>
      <c r="AN1764" s="214"/>
      <c r="AO1764" s="214"/>
      <c r="AP1764" s="214"/>
      <c r="AQ1764" s="214"/>
      <c r="AR1764" s="214"/>
      <c r="AS1764" s="214"/>
      <c r="AT1764" s="214"/>
      <c r="AU1764" s="214"/>
      <c r="AV1764" s="214"/>
      <c r="AW1764" s="214"/>
      <c r="AX1764" s="214"/>
      <c r="AY1764" s="214"/>
      <c r="AZ1764" s="214"/>
      <c r="BA1764" s="214"/>
      <c r="BB1764" s="214"/>
      <c r="BC1764" s="214"/>
      <c r="BD1764" s="214"/>
      <c r="BE1764" s="214"/>
      <c r="BF1764" s="214"/>
      <c r="BG1764" s="214"/>
      <c r="BH1764" s="214"/>
    </row>
    <row r="1765" spans="1:60" outlineLevel="3" x14ac:dyDescent="0.2">
      <c r="A1765" s="221"/>
      <c r="B1765" s="222"/>
      <c r="C1765" s="257" t="s">
        <v>1314</v>
      </c>
      <c r="D1765" s="252"/>
      <c r="E1765" s="252"/>
      <c r="F1765" s="252"/>
      <c r="G1765" s="252"/>
      <c r="H1765" s="224"/>
      <c r="I1765" s="224"/>
      <c r="J1765" s="224"/>
      <c r="K1765" s="224"/>
      <c r="L1765" s="224"/>
      <c r="M1765" s="224"/>
      <c r="N1765" s="223"/>
      <c r="O1765" s="223"/>
      <c r="P1765" s="223"/>
      <c r="Q1765" s="223"/>
      <c r="R1765" s="224"/>
      <c r="S1765" s="224"/>
      <c r="T1765" s="224"/>
      <c r="U1765" s="224"/>
      <c r="V1765" s="224"/>
      <c r="W1765" s="224"/>
      <c r="X1765" s="224"/>
      <c r="Y1765" s="224"/>
      <c r="Z1765" s="214"/>
      <c r="AA1765" s="214"/>
      <c r="AB1765" s="214"/>
      <c r="AC1765" s="214"/>
      <c r="AD1765" s="214"/>
      <c r="AE1765" s="214"/>
      <c r="AF1765" s="214"/>
      <c r="AG1765" s="214" t="s">
        <v>212</v>
      </c>
      <c r="AH1765" s="214"/>
      <c r="AI1765" s="214"/>
      <c r="AJ1765" s="214"/>
      <c r="AK1765" s="214"/>
      <c r="AL1765" s="214"/>
      <c r="AM1765" s="214"/>
      <c r="AN1765" s="214"/>
      <c r="AO1765" s="214"/>
      <c r="AP1765" s="214"/>
      <c r="AQ1765" s="214"/>
      <c r="AR1765" s="214"/>
      <c r="AS1765" s="214"/>
      <c r="AT1765" s="214"/>
      <c r="AU1765" s="214"/>
      <c r="AV1765" s="214"/>
      <c r="AW1765" s="214"/>
      <c r="AX1765" s="214"/>
      <c r="AY1765" s="214"/>
      <c r="AZ1765" s="214"/>
      <c r="BA1765" s="214"/>
      <c r="BB1765" s="214"/>
      <c r="BC1765" s="214"/>
      <c r="BD1765" s="214"/>
      <c r="BE1765" s="214"/>
      <c r="BF1765" s="214"/>
      <c r="BG1765" s="214"/>
      <c r="BH1765" s="214"/>
    </row>
    <row r="1766" spans="1:60" outlineLevel="2" x14ac:dyDescent="0.2">
      <c r="A1766" s="221"/>
      <c r="B1766" s="222"/>
      <c r="C1766" s="266" t="s">
        <v>1705</v>
      </c>
      <c r="D1766" s="262"/>
      <c r="E1766" s="263"/>
      <c r="F1766" s="224"/>
      <c r="G1766" s="224"/>
      <c r="H1766" s="224"/>
      <c r="I1766" s="224"/>
      <c r="J1766" s="224"/>
      <c r="K1766" s="224"/>
      <c r="L1766" s="224"/>
      <c r="M1766" s="224"/>
      <c r="N1766" s="223"/>
      <c r="O1766" s="223"/>
      <c r="P1766" s="223"/>
      <c r="Q1766" s="223"/>
      <c r="R1766" s="224"/>
      <c r="S1766" s="224"/>
      <c r="T1766" s="224"/>
      <c r="U1766" s="224"/>
      <c r="V1766" s="224"/>
      <c r="W1766" s="224"/>
      <c r="X1766" s="224"/>
      <c r="Y1766" s="224"/>
      <c r="Z1766" s="214"/>
      <c r="AA1766" s="214"/>
      <c r="AB1766" s="214"/>
      <c r="AC1766" s="214"/>
      <c r="AD1766" s="214"/>
      <c r="AE1766" s="214"/>
      <c r="AF1766" s="214"/>
      <c r="AG1766" s="214" t="s">
        <v>268</v>
      </c>
      <c r="AH1766" s="214">
        <v>0</v>
      </c>
      <c r="AI1766" s="214"/>
      <c r="AJ1766" s="214"/>
      <c r="AK1766" s="214"/>
      <c r="AL1766" s="214"/>
      <c r="AM1766" s="214"/>
      <c r="AN1766" s="214"/>
      <c r="AO1766" s="214"/>
      <c r="AP1766" s="214"/>
      <c r="AQ1766" s="214"/>
      <c r="AR1766" s="214"/>
      <c r="AS1766" s="214"/>
      <c r="AT1766" s="214"/>
      <c r="AU1766" s="214"/>
      <c r="AV1766" s="214"/>
      <c r="AW1766" s="214"/>
      <c r="AX1766" s="214"/>
      <c r="AY1766" s="214"/>
      <c r="AZ1766" s="214"/>
      <c r="BA1766" s="214"/>
      <c r="BB1766" s="214"/>
      <c r="BC1766" s="214"/>
      <c r="BD1766" s="214"/>
      <c r="BE1766" s="214"/>
      <c r="BF1766" s="214"/>
      <c r="BG1766" s="214"/>
      <c r="BH1766" s="214"/>
    </row>
    <row r="1767" spans="1:60" outlineLevel="3" x14ac:dyDescent="0.2">
      <c r="A1767" s="221"/>
      <c r="B1767" s="222"/>
      <c r="C1767" s="266" t="s">
        <v>672</v>
      </c>
      <c r="D1767" s="262"/>
      <c r="E1767" s="263">
        <v>1</v>
      </c>
      <c r="F1767" s="224"/>
      <c r="G1767" s="224"/>
      <c r="H1767" s="224"/>
      <c r="I1767" s="224"/>
      <c r="J1767" s="224"/>
      <c r="K1767" s="224"/>
      <c r="L1767" s="224"/>
      <c r="M1767" s="224"/>
      <c r="N1767" s="223"/>
      <c r="O1767" s="223"/>
      <c r="P1767" s="223"/>
      <c r="Q1767" s="223"/>
      <c r="R1767" s="224"/>
      <c r="S1767" s="224"/>
      <c r="T1767" s="224"/>
      <c r="U1767" s="224"/>
      <c r="V1767" s="224"/>
      <c r="W1767" s="224"/>
      <c r="X1767" s="224"/>
      <c r="Y1767" s="224"/>
      <c r="Z1767" s="214"/>
      <c r="AA1767" s="214"/>
      <c r="AB1767" s="214"/>
      <c r="AC1767" s="214"/>
      <c r="AD1767" s="214"/>
      <c r="AE1767" s="214"/>
      <c r="AF1767" s="214"/>
      <c r="AG1767" s="214" t="s">
        <v>268</v>
      </c>
      <c r="AH1767" s="214">
        <v>0</v>
      </c>
      <c r="AI1767" s="214"/>
      <c r="AJ1767" s="214"/>
      <c r="AK1767" s="214"/>
      <c r="AL1767" s="214"/>
      <c r="AM1767" s="214"/>
      <c r="AN1767" s="214"/>
      <c r="AO1767" s="214"/>
      <c r="AP1767" s="214"/>
      <c r="AQ1767" s="214"/>
      <c r="AR1767" s="214"/>
      <c r="AS1767" s="214"/>
      <c r="AT1767" s="214"/>
      <c r="AU1767" s="214"/>
      <c r="AV1767" s="214"/>
      <c r="AW1767" s="214"/>
      <c r="AX1767" s="214"/>
      <c r="AY1767" s="214"/>
      <c r="AZ1767" s="214"/>
      <c r="BA1767" s="214"/>
      <c r="BB1767" s="214"/>
      <c r="BC1767" s="214"/>
      <c r="BD1767" s="214"/>
      <c r="BE1767" s="214"/>
      <c r="BF1767" s="214"/>
      <c r="BG1767" s="214"/>
      <c r="BH1767" s="214"/>
    </row>
    <row r="1768" spans="1:60" ht="22.5" outlineLevel="1" x14ac:dyDescent="0.2">
      <c r="A1768" s="236">
        <v>249</v>
      </c>
      <c r="B1768" s="237" t="s">
        <v>1754</v>
      </c>
      <c r="C1768" s="254" t="s">
        <v>1755</v>
      </c>
      <c r="D1768" s="238" t="s">
        <v>354</v>
      </c>
      <c r="E1768" s="239">
        <v>1</v>
      </c>
      <c r="F1768" s="240"/>
      <c r="G1768" s="241">
        <f>ROUND(E1768*F1768,2)</f>
        <v>0</v>
      </c>
      <c r="H1768" s="240"/>
      <c r="I1768" s="241">
        <f>ROUND(E1768*H1768,2)</f>
        <v>0</v>
      </c>
      <c r="J1768" s="240"/>
      <c r="K1768" s="241">
        <f>ROUND(E1768*J1768,2)</f>
        <v>0</v>
      </c>
      <c r="L1768" s="241">
        <v>15</v>
      </c>
      <c r="M1768" s="241">
        <f>G1768*(1+L1768/100)</f>
        <v>0</v>
      </c>
      <c r="N1768" s="239">
        <v>0</v>
      </c>
      <c r="O1768" s="239">
        <f>ROUND(E1768*N1768,2)</f>
        <v>0</v>
      </c>
      <c r="P1768" s="239">
        <v>0</v>
      </c>
      <c r="Q1768" s="239">
        <f>ROUND(E1768*P1768,2)</f>
        <v>0</v>
      </c>
      <c r="R1768" s="241"/>
      <c r="S1768" s="241" t="s">
        <v>253</v>
      </c>
      <c r="T1768" s="242" t="s">
        <v>207</v>
      </c>
      <c r="U1768" s="224">
        <v>0</v>
      </c>
      <c r="V1768" s="224">
        <f>ROUND(E1768*U1768,2)</f>
        <v>0</v>
      </c>
      <c r="W1768" s="224"/>
      <c r="X1768" s="224" t="s">
        <v>263</v>
      </c>
      <c r="Y1768" s="224" t="s">
        <v>209</v>
      </c>
      <c r="Z1768" s="214"/>
      <c r="AA1768" s="214"/>
      <c r="AB1768" s="214"/>
      <c r="AC1768" s="214"/>
      <c r="AD1768" s="214"/>
      <c r="AE1768" s="214"/>
      <c r="AF1768" s="214"/>
      <c r="AG1768" s="214" t="s">
        <v>264</v>
      </c>
      <c r="AH1768" s="214"/>
      <c r="AI1768" s="214"/>
      <c r="AJ1768" s="214"/>
      <c r="AK1768" s="214"/>
      <c r="AL1768" s="214"/>
      <c r="AM1768" s="214"/>
      <c r="AN1768" s="214"/>
      <c r="AO1768" s="214"/>
      <c r="AP1768" s="214"/>
      <c r="AQ1768" s="214"/>
      <c r="AR1768" s="214"/>
      <c r="AS1768" s="214"/>
      <c r="AT1768" s="214"/>
      <c r="AU1768" s="214"/>
      <c r="AV1768" s="214"/>
      <c r="AW1768" s="214"/>
      <c r="AX1768" s="214"/>
      <c r="AY1768" s="214"/>
      <c r="AZ1768" s="214"/>
      <c r="BA1768" s="214"/>
      <c r="BB1768" s="214"/>
      <c r="BC1768" s="214"/>
      <c r="BD1768" s="214"/>
      <c r="BE1768" s="214"/>
      <c r="BF1768" s="214"/>
      <c r="BG1768" s="214"/>
      <c r="BH1768" s="214"/>
    </row>
    <row r="1769" spans="1:60" outlineLevel="2" x14ac:dyDescent="0.2">
      <c r="A1769" s="221"/>
      <c r="B1769" s="222"/>
      <c r="C1769" s="255" t="s">
        <v>1756</v>
      </c>
      <c r="D1769" s="243"/>
      <c r="E1769" s="243"/>
      <c r="F1769" s="243"/>
      <c r="G1769" s="243"/>
      <c r="H1769" s="224"/>
      <c r="I1769" s="224"/>
      <c r="J1769" s="224"/>
      <c r="K1769" s="224"/>
      <c r="L1769" s="224"/>
      <c r="M1769" s="224"/>
      <c r="N1769" s="223"/>
      <c r="O1769" s="223"/>
      <c r="P1769" s="223"/>
      <c r="Q1769" s="223"/>
      <c r="R1769" s="224"/>
      <c r="S1769" s="224"/>
      <c r="T1769" s="224"/>
      <c r="U1769" s="224"/>
      <c r="V1769" s="224"/>
      <c r="W1769" s="224"/>
      <c r="X1769" s="224"/>
      <c r="Y1769" s="224"/>
      <c r="Z1769" s="214"/>
      <c r="AA1769" s="214"/>
      <c r="AB1769" s="214"/>
      <c r="AC1769" s="214"/>
      <c r="AD1769" s="214"/>
      <c r="AE1769" s="214"/>
      <c r="AF1769" s="214"/>
      <c r="AG1769" s="214" t="s">
        <v>212</v>
      </c>
      <c r="AH1769" s="214"/>
      <c r="AI1769" s="214"/>
      <c r="AJ1769" s="214"/>
      <c r="AK1769" s="214"/>
      <c r="AL1769" s="214"/>
      <c r="AM1769" s="214"/>
      <c r="AN1769" s="214"/>
      <c r="AO1769" s="214"/>
      <c r="AP1769" s="214"/>
      <c r="AQ1769" s="214"/>
      <c r="AR1769" s="214"/>
      <c r="AS1769" s="214"/>
      <c r="AT1769" s="214"/>
      <c r="AU1769" s="214"/>
      <c r="AV1769" s="214"/>
      <c r="AW1769" s="214"/>
      <c r="AX1769" s="214"/>
      <c r="AY1769" s="214"/>
      <c r="AZ1769" s="214"/>
      <c r="BA1769" s="214"/>
      <c r="BB1769" s="214"/>
      <c r="BC1769" s="214"/>
      <c r="BD1769" s="214"/>
      <c r="BE1769" s="214"/>
      <c r="BF1769" s="214"/>
      <c r="BG1769" s="214"/>
      <c r="BH1769" s="214"/>
    </row>
    <row r="1770" spans="1:60" outlineLevel="3" x14ac:dyDescent="0.2">
      <c r="A1770" s="221"/>
      <c r="B1770" s="222"/>
      <c r="C1770" s="257" t="s">
        <v>1757</v>
      </c>
      <c r="D1770" s="252"/>
      <c r="E1770" s="252"/>
      <c r="F1770" s="252"/>
      <c r="G1770" s="252"/>
      <c r="H1770" s="224"/>
      <c r="I1770" s="224"/>
      <c r="J1770" s="224"/>
      <c r="K1770" s="224"/>
      <c r="L1770" s="224"/>
      <c r="M1770" s="224"/>
      <c r="N1770" s="223"/>
      <c r="O1770" s="223"/>
      <c r="P1770" s="223"/>
      <c r="Q1770" s="223"/>
      <c r="R1770" s="224"/>
      <c r="S1770" s="224"/>
      <c r="T1770" s="224"/>
      <c r="U1770" s="224"/>
      <c r="V1770" s="224"/>
      <c r="W1770" s="224"/>
      <c r="X1770" s="224"/>
      <c r="Y1770" s="224"/>
      <c r="Z1770" s="214"/>
      <c r="AA1770" s="214"/>
      <c r="AB1770" s="214"/>
      <c r="AC1770" s="214"/>
      <c r="AD1770" s="214"/>
      <c r="AE1770" s="214"/>
      <c r="AF1770" s="214"/>
      <c r="AG1770" s="214" t="s">
        <v>212</v>
      </c>
      <c r="AH1770" s="214"/>
      <c r="AI1770" s="214"/>
      <c r="AJ1770" s="214"/>
      <c r="AK1770" s="214"/>
      <c r="AL1770" s="214"/>
      <c r="AM1770" s="214"/>
      <c r="AN1770" s="214"/>
      <c r="AO1770" s="214"/>
      <c r="AP1770" s="214"/>
      <c r="AQ1770" s="214"/>
      <c r="AR1770" s="214"/>
      <c r="AS1770" s="214"/>
      <c r="AT1770" s="214"/>
      <c r="AU1770" s="214"/>
      <c r="AV1770" s="214"/>
      <c r="AW1770" s="214"/>
      <c r="AX1770" s="214"/>
      <c r="AY1770" s="214"/>
      <c r="AZ1770" s="214"/>
      <c r="BA1770" s="214"/>
      <c r="BB1770" s="214"/>
      <c r="BC1770" s="214"/>
      <c r="BD1770" s="214"/>
      <c r="BE1770" s="214"/>
      <c r="BF1770" s="214"/>
      <c r="BG1770" s="214"/>
      <c r="BH1770" s="214"/>
    </row>
    <row r="1771" spans="1:60" outlineLevel="3" x14ac:dyDescent="0.2">
      <c r="A1771" s="221"/>
      <c r="B1771" s="222"/>
      <c r="C1771" s="257" t="s">
        <v>1758</v>
      </c>
      <c r="D1771" s="252"/>
      <c r="E1771" s="252"/>
      <c r="F1771" s="252"/>
      <c r="G1771" s="252"/>
      <c r="H1771" s="224"/>
      <c r="I1771" s="224"/>
      <c r="J1771" s="224"/>
      <c r="K1771" s="224"/>
      <c r="L1771" s="224"/>
      <c r="M1771" s="224"/>
      <c r="N1771" s="223"/>
      <c r="O1771" s="223"/>
      <c r="P1771" s="223"/>
      <c r="Q1771" s="223"/>
      <c r="R1771" s="224"/>
      <c r="S1771" s="224"/>
      <c r="T1771" s="224"/>
      <c r="U1771" s="224"/>
      <c r="V1771" s="224"/>
      <c r="W1771" s="224"/>
      <c r="X1771" s="224"/>
      <c r="Y1771" s="224"/>
      <c r="Z1771" s="214"/>
      <c r="AA1771" s="214"/>
      <c r="AB1771" s="214"/>
      <c r="AC1771" s="214"/>
      <c r="AD1771" s="214"/>
      <c r="AE1771" s="214"/>
      <c r="AF1771" s="214"/>
      <c r="AG1771" s="214" t="s">
        <v>212</v>
      </c>
      <c r="AH1771" s="214"/>
      <c r="AI1771" s="214"/>
      <c r="AJ1771" s="214"/>
      <c r="AK1771" s="214"/>
      <c r="AL1771" s="214"/>
      <c r="AM1771" s="214"/>
      <c r="AN1771" s="214"/>
      <c r="AO1771" s="214"/>
      <c r="AP1771" s="214"/>
      <c r="AQ1771" s="214"/>
      <c r="AR1771" s="214"/>
      <c r="AS1771" s="214"/>
      <c r="AT1771" s="214"/>
      <c r="AU1771" s="214"/>
      <c r="AV1771" s="214"/>
      <c r="AW1771" s="214"/>
      <c r="AX1771" s="214"/>
      <c r="AY1771" s="214"/>
      <c r="AZ1771" s="214"/>
      <c r="BA1771" s="214"/>
      <c r="BB1771" s="214"/>
      <c r="BC1771" s="214"/>
      <c r="BD1771" s="214"/>
      <c r="BE1771" s="214"/>
      <c r="BF1771" s="214"/>
      <c r="BG1771" s="214"/>
      <c r="BH1771" s="214"/>
    </row>
    <row r="1772" spans="1:60" outlineLevel="3" x14ac:dyDescent="0.2">
      <c r="A1772" s="221"/>
      <c r="B1772" s="222"/>
      <c r="C1772" s="257" t="s">
        <v>1759</v>
      </c>
      <c r="D1772" s="252"/>
      <c r="E1772" s="252"/>
      <c r="F1772" s="252"/>
      <c r="G1772" s="252"/>
      <c r="H1772" s="224"/>
      <c r="I1772" s="224"/>
      <c r="J1772" s="224"/>
      <c r="K1772" s="224"/>
      <c r="L1772" s="224"/>
      <c r="M1772" s="224"/>
      <c r="N1772" s="223"/>
      <c r="O1772" s="223"/>
      <c r="P1772" s="223"/>
      <c r="Q1772" s="223"/>
      <c r="R1772" s="224"/>
      <c r="S1772" s="224"/>
      <c r="T1772" s="224"/>
      <c r="U1772" s="224"/>
      <c r="V1772" s="224"/>
      <c r="W1772" s="224"/>
      <c r="X1772" s="224"/>
      <c r="Y1772" s="224"/>
      <c r="Z1772" s="214"/>
      <c r="AA1772" s="214"/>
      <c r="AB1772" s="214"/>
      <c r="AC1772" s="214"/>
      <c r="AD1772" s="214"/>
      <c r="AE1772" s="214"/>
      <c r="AF1772" s="214"/>
      <c r="AG1772" s="214" t="s">
        <v>212</v>
      </c>
      <c r="AH1772" s="214"/>
      <c r="AI1772" s="214"/>
      <c r="AJ1772" s="214"/>
      <c r="AK1772" s="214"/>
      <c r="AL1772" s="214"/>
      <c r="AM1772" s="214"/>
      <c r="AN1772" s="214"/>
      <c r="AO1772" s="214"/>
      <c r="AP1772" s="214"/>
      <c r="AQ1772" s="214"/>
      <c r="AR1772" s="214"/>
      <c r="AS1772" s="214"/>
      <c r="AT1772" s="214"/>
      <c r="AU1772" s="214"/>
      <c r="AV1772" s="214"/>
      <c r="AW1772" s="214"/>
      <c r="AX1772" s="214"/>
      <c r="AY1772" s="214"/>
      <c r="AZ1772" s="214"/>
      <c r="BA1772" s="214"/>
      <c r="BB1772" s="214"/>
      <c r="BC1772" s="214"/>
      <c r="BD1772" s="214"/>
      <c r="BE1772" s="214"/>
      <c r="BF1772" s="214"/>
      <c r="BG1772" s="214"/>
      <c r="BH1772" s="214"/>
    </row>
    <row r="1773" spans="1:60" outlineLevel="3" x14ac:dyDescent="0.2">
      <c r="A1773" s="221"/>
      <c r="B1773" s="222"/>
      <c r="C1773" s="257" t="s">
        <v>1745</v>
      </c>
      <c r="D1773" s="252"/>
      <c r="E1773" s="252"/>
      <c r="F1773" s="252"/>
      <c r="G1773" s="252"/>
      <c r="H1773" s="224"/>
      <c r="I1773" s="224"/>
      <c r="J1773" s="224"/>
      <c r="K1773" s="224"/>
      <c r="L1773" s="224"/>
      <c r="M1773" s="224"/>
      <c r="N1773" s="223"/>
      <c r="O1773" s="223"/>
      <c r="P1773" s="223"/>
      <c r="Q1773" s="223"/>
      <c r="R1773" s="224"/>
      <c r="S1773" s="224"/>
      <c r="T1773" s="224"/>
      <c r="U1773" s="224"/>
      <c r="V1773" s="224"/>
      <c r="W1773" s="224"/>
      <c r="X1773" s="224"/>
      <c r="Y1773" s="224"/>
      <c r="Z1773" s="214"/>
      <c r="AA1773" s="214"/>
      <c r="AB1773" s="214"/>
      <c r="AC1773" s="214"/>
      <c r="AD1773" s="214"/>
      <c r="AE1773" s="214"/>
      <c r="AF1773" s="214"/>
      <c r="AG1773" s="214" t="s">
        <v>212</v>
      </c>
      <c r="AH1773" s="214"/>
      <c r="AI1773" s="214"/>
      <c r="AJ1773" s="214"/>
      <c r="AK1773" s="214"/>
      <c r="AL1773" s="214"/>
      <c r="AM1773" s="214"/>
      <c r="AN1773" s="214"/>
      <c r="AO1773" s="214"/>
      <c r="AP1773" s="214"/>
      <c r="AQ1773" s="214"/>
      <c r="AR1773" s="214"/>
      <c r="AS1773" s="214"/>
      <c r="AT1773" s="214"/>
      <c r="AU1773" s="214"/>
      <c r="AV1773" s="214"/>
      <c r="AW1773" s="214"/>
      <c r="AX1773" s="214"/>
      <c r="AY1773" s="214"/>
      <c r="AZ1773" s="214"/>
      <c r="BA1773" s="214"/>
      <c r="BB1773" s="214"/>
      <c r="BC1773" s="214"/>
      <c r="BD1773" s="214"/>
      <c r="BE1773" s="214"/>
      <c r="BF1773" s="214"/>
      <c r="BG1773" s="214"/>
      <c r="BH1773" s="214"/>
    </row>
    <row r="1774" spans="1:60" outlineLevel="3" x14ac:dyDescent="0.2">
      <c r="A1774" s="221"/>
      <c r="B1774" s="222"/>
      <c r="C1774" s="257" t="s">
        <v>1314</v>
      </c>
      <c r="D1774" s="252"/>
      <c r="E1774" s="252"/>
      <c r="F1774" s="252"/>
      <c r="G1774" s="252"/>
      <c r="H1774" s="224"/>
      <c r="I1774" s="224"/>
      <c r="J1774" s="224"/>
      <c r="K1774" s="224"/>
      <c r="L1774" s="224"/>
      <c r="M1774" s="224"/>
      <c r="N1774" s="223"/>
      <c r="O1774" s="223"/>
      <c r="P1774" s="223"/>
      <c r="Q1774" s="223"/>
      <c r="R1774" s="224"/>
      <c r="S1774" s="224"/>
      <c r="T1774" s="224"/>
      <c r="U1774" s="224"/>
      <c r="V1774" s="224"/>
      <c r="W1774" s="224"/>
      <c r="X1774" s="224"/>
      <c r="Y1774" s="224"/>
      <c r="Z1774" s="214"/>
      <c r="AA1774" s="214"/>
      <c r="AB1774" s="214"/>
      <c r="AC1774" s="214"/>
      <c r="AD1774" s="214"/>
      <c r="AE1774" s="214"/>
      <c r="AF1774" s="214"/>
      <c r="AG1774" s="214" t="s">
        <v>212</v>
      </c>
      <c r="AH1774" s="214"/>
      <c r="AI1774" s="214"/>
      <c r="AJ1774" s="214"/>
      <c r="AK1774" s="214"/>
      <c r="AL1774" s="214"/>
      <c r="AM1774" s="214"/>
      <c r="AN1774" s="214"/>
      <c r="AO1774" s="214"/>
      <c r="AP1774" s="214"/>
      <c r="AQ1774" s="214"/>
      <c r="AR1774" s="214"/>
      <c r="AS1774" s="214"/>
      <c r="AT1774" s="214"/>
      <c r="AU1774" s="214"/>
      <c r="AV1774" s="214"/>
      <c r="AW1774" s="214"/>
      <c r="AX1774" s="214"/>
      <c r="AY1774" s="214"/>
      <c r="AZ1774" s="214"/>
      <c r="BA1774" s="214"/>
      <c r="BB1774" s="214"/>
      <c r="BC1774" s="214"/>
      <c r="BD1774" s="214"/>
      <c r="BE1774" s="214"/>
      <c r="BF1774" s="214"/>
      <c r="BG1774" s="214"/>
      <c r="BH1774" s="214"/>
    </row>
    <row r="1775" spans="1:60" outlineLevel="2" x14ac:dyDescent="0.2">
      <c r="A1775" s="221"/>
      <c r="B1775" s="222"/>
      <c r="C1775" s="266" t="s">
        <v>1705</v>
      </c>
      <c r="D1775" s="262"/>
      <c r="E1775" s="263"/>
      <c r="F1775" s="224"/>
      <c r="G1775" s="224"/>
      <c r="H1775" s="224"/>
      <c r="I1775" s="224"/>
      <c r="J1775" s="224"/>
      <c r="K1775" s="224"/>
      <c r="L1775" s="224"/>
      <c r="M1775" s="224"/>
      <c r="N1775" s="223"/>
      <c r="O1775" s="223"/>
      <c r="P1775" s="223"/>
      <c r="Q1775" s="223"/>
      <c r="R1775" s="224"/>
      <c r="S1775" s="224"/>
      <c r="T1775" s="224"/>
      <c r="U1775" s="224"/>
      <c r="V1775" s="224"/>
      <c r="W1775" s="224"/>
      <c r="X1775" s="224"/>
      <c r="Y1775" s="224"/>
      <c r="Z1775" s="214"/>
      <c r="AA1775" s="214"/>
      <c r="AB1775" s="214"/>
      <c r="AC1775" s="214"/>
      <c r="AD1775" s="214"/>
      <c r="AE1775" s="214"/>
      <c r="AF1775" s="214"/>
      <c r="AG1775" s="214" t="s">
        <v>268</v>
      </c>
      <c r="AH1775" s="214">
        <v>0</v>
      </c>
      <c r="AI1775" s="214"/>
      <c r="AJ1775" s="214"/>
      <c r="AK1775" s="214"/>
      <c r="AL1775" s="214"/>
      <c r="AM1775" s="214"/>
      <c r="AN1775" s="214"/>
      <c r="AO1775" s="214"/>
      <c r="AP1775" s="214"/>
      <c r="AQ1775" s="214"/>
      <c r="AR1775" s="214"/>
      <c r="AS1775" s="214"/>
      <c r="AT1775" s="214"/>
      <c r="AU1775" s="214"/>
      <c r="AV1775" s="214"/>
      <c r="AW1775" s="214"/>
      <c r="AX1775" s="214"/>
      <c r="AY1775" s="214"/>
      <c r="AZ1775" s="214"/>
      <c r="BA1775" s="214"/>
      <c r="BB1775" s="214"/>
      <c r="BC1775" s="214"/>
      <c r="BD1775" s="214"/>
      <c r="BE1775" s="214"/>
      <c r="BF1775" s="214"/>
      <c r="BG1775" s="214"/>
      <c r="BH1775" s="214"/>
    </row>
    <row r="1776" spans="1:60" outlineLevel="3" x14ac:dyDescent="0.2">
      <c r="A1776" s="221"/>
      <c r="B1776" s="222"/>
      <c r="C1776" s="266" t="s">
        <v>672</v>
      </c>
      <c r="D1776" s="262"/>
      <c r="E1776" s="263">
        <v>1</v>
      </c>
      <c r="F1776" s="224"/>
      <c r="G1776" s="224"/>
      <c r="H1776" s="224"/>
      <c r="I1776" s="224"/>
      <c r="J1776" s="224"/>
      <c r="K1776" s="224"/>
      <c r="L1776" s="224"/>
      <c r="M1776" s="224"/>
      <c r="N1776" s="223"/>
      <c r="O1776" s="223"/>
      <c r="P1776" s="223"/>
      <c r="Q1776" s="223"/>
      <c r="R1776" s="224"/>
      <c r="S1776" s="224"/>
      <c r="T1776" s="224"/>
      <c r="U1776" s="224"/>
      <c r="V1776" s="224"/>
      <c r="W1776" s="224"/>
      <c r="X1776" s="224"/>
      <c r="Y1776" s="224"/>
      <c r="Z1776" s="214"/>
      <c r="AA1776" s="214"/>
      <c r="AB1776" s="214"/>
      <c r="AC1776" s="214"/>
      <c r="AD1776" s="214"/>
      <c r="AE1776" s="214"/>
      <c r="AF1776" s="214"/>
      <c r="AG1776" s="214" t="s">
        <v>268</v>
      </c>
      <c r="AH1776" s="214">
        <v>0</v>
      </c>
      <c r="AI1776" s="214"/>
      <c r="AJ1776" s="214"/>
      <c r="AK1776" s="214"/>
      <c r="AL1776" s="214"/>
      <c r="AM1776" s="214"/>
      <c r="AN1776" s="214"/>
      <c r="AO1776" s="214"/>
      <c r="AP1776" s="214"/>
      <c r="AQ1776" s="214"/>
      <c r="AR1776" s="214"/>
      <c r="AS1776" s="214"/>
      <c r="AT1776" s="214"/>
      <c r="AU1776" s="214"/>
      <c r="AV1776" s="214"/>
      <c r="AW1776" s="214"/>
      <c r="AX1776" s="214"/>
      <c r="AY1776" s="214"/>
      <c r="AZ1776" s="214"/>
      <c r="BA1776" s="214"/>
      <c r="BB1776" s="214"/>
      <c r="BC1776" s="214"/>
      <c r="BD1776" s="214"/>
      <c r="BE1776" s="214"/>
      <c r="BF1776" s="214"/>
      <c r="BG1776" s="214"/>
      <c r="BH1776" s="214"/>
    </row>
    <row r="1777" spans="1:60" outlineLevel="1" x14ac:dyDescent="0.2">
      <c r="A1777" s="236">
        <v>250</v>
      </c>
      <c r="B1777" s="237" t="s">
        <v>1760</v>
      </c>
      <c r="C1777" s="254" t="s">
        <v>1761</v>
      </c>
      <c r="D1777" s="238" t="s">
        <v>354</v>
      </c>
      <c r="E1777" s="239">
        <v>1</v>
      </c>
      <c r="F1777" s="240"/>
      <c r="G1777" s="241">
        <f>ROUND(E1777*F1777,2)</f>
        <v>0</v>
      </c>
      <c r="H1777" s="240"/>
      <c r="I1777" s="241">
        <f>ROUND(E1777*H1777,2)</f>
        <v>0</v>
      </c>
      <c r="J1777" s="240"/>
      <c r="K1777" s="241">
        <f>ROUND(E1777*J1777,2)</f>
        <v>0</v>
      </c>
      <c r="L1777" s="241">
        <v>15</v>
      </c>
      <c r="M1777" s="241">
        <f>G1777*(1+L1777/100)</f>
        <v>0</v>
      </c>
      <c r="N1777" s="239">
        <v>0</v>
      </c>
      <c r="O1777" s="239">
        <f>ROUND(E1777*N1777,2)</f>
        <v>0</v>
      </c>
      <c r="P1777" s="239">
        <v>0</v>
      </c>
      <c r="Q1777" s="239">
        <f>ROUND(E1777*P1777,2)</f>
        <v>0</v>
      </c>
      <c r="R1777" s="241"/>
      <c r="S1777" s="241" t="s">
        <v>253</v>
      </c>
      <c r="T1777" s="242" t="s">
        <v>207</v>
      </c>
      <c r="U1777" s="224">
        <v>0</v>
      </c>
      <c r="V1777" s="224">
        <f>ROUND(E1777*U1777,2)</f>
        <v>0</v>
      </c>
      <c r="W1777" s="224"/>
      <c r="X1777" s="224" t="s">
        <v>263</v>
      </c>
      <c r="Y1777" s="224" t="s">
        <v>209</v>
      </c>
      <c r="Z1777" s="214"/>
      <c r="AA1777" s="214"/>
      <c r="AB1777" s="214"/>
      <c r="AC1777" s="214"/>
      <c r="AD1777" s="214"/>
      <c r="AE1777" s="214"/>
      <c r="AF1777" s="214"/>
      <c r="AG1777" s="214" t="s">
        <v>264</v>
      </c>
      <c r="AH1777" s="214"/>
      <c r="AI1777" s="214"/>
      <c r="AJ1777" s="214"/>
      <c r="AK1777" s="214"/>
      <c r="AL1777" s="214"/>
      <c r="AM1777" s="214"/>
      <c r="AN1777" s="214"/>
      <c r="AO1777" s="214"/>
      <c r="AP1777" s="214"/>
      <c r="AQ1777" s="214"/>
      <c r="AR1777" s="214"/>
      <c r="AS1777" s="214"/>
      <c r="AT1777" s="214"/>
      <c r="AU1777" s="214"/>
      <c r="AV1777" s="214"/>
      <c r="AW1777" s="214"/>
      <c r="AX1777" s="214"/>
      <c r="AY1777" s="214"/>
      <c r="AZ1777" s="214"/>
      <c r="BA1777" s="214"/>
      <c r="BB1777" s="214"/>
      <c r="BC1777" s="214"/>
      <c r="BD1777" s="214"/>
      <c r="BE1777" s="214"/>
      <c r="BF1777" s="214"/>
      <c r="BG1777" s="214"/>
      <c r="BH1777" s="214"/>
    </row>
    <row r="1778" spans="1:60" outlineLevel="2" x14ac:dyDescent="0.2">
      <c r="A1778" s="221"/>
      <c r="B1778" s="222"/>
      <c r="C1778" s="255" t="s">
        <v>1479</v>
      </c>
      <c r="D1778" s="243"/>
      <c r="E1778" s="243"/>
      <c r="F1778" s="243"/>
      <c r="G1778" s="243"/>
      <c r="H1778" s="224"/>
      <c r="I1778" s="224"/>
      <c r="J1778" s="224"/>
      <c r="K1778" s="224"/>
      <c r="L1778" s="224"/>
      <c r="M1778" s="224"/>
      <c r="N1778" s="223"/>
      <c r="O1778" s="223"/>
      <c r="P1778" s="223"/>
      <c r="Q1778" s="223"/>
      <c r="R1778" s="224"/>
      <c r="S1778" s="224"/>
      <c r="T1778" s="224"/>
      <c r="U1778" s="224"/>
      <c r="V1778" s="224"/>
      <c r="W1778" s="224"/>
      <c r="X1778" s="224"/>
      <c r="Y1778" s="224"/>
      <c r="Z1778" s="214"/>
      <c r="AA1778" s="214"/>
      <c r="AB1778" s="214"/>
      <c r="AC1778" s="214"/>
      <c r="AD1778" s="214"/>
      <c r="AE1778" s="214"/>
      <c r="AF1778" s="214"/>
      <c r="AG1778" s="214" t="s">
        <v>212</v>
      </c>
      <c r="AH1778" s="214"/>
      <c r="AI1778" s="214"/>
      <c r="AJ1778" s="214"/>
      <c r="AK1778" s="214"/>
      <c r="AL1778" s="214"/>
      <c r="AM1778" s="214"/>
      <c r="AN1778" s="214"/>
      <c r="AO1778" s="214"/>
      <c r="AP1778" s="214"/>
      <c r="AQ1778" s="214"/>
      <c r="AR1778" s="214"/>
      <c r="AS1778" s="214"/>
      <c r="AT1778" s="214"/>
      <c r="AU1778" s="214"/>
      <c r="AV1778" s="214"/>
      <c r="AW1778" s="214"/>
      <c r="AX1778" s="214"/>
      <c r="AY1778" s="214"/>
      <c r="AZ1778" s="214"/>
      <c r="BA1778" s="214"/>
      <c r="BB1778" s="214"/>
      <c r="BC1778" s="214"/>
      <c r="BD1778" s="214"/>
      <c r="BE1778" s="214"/>
      <c r="BF1778" s="214"/>
      <c r="BG1778" s="214"/>
      <c r="BH1778" s="214"/>
    </row>
    <row r="1779" spans="1:60" outlineLevel="3" x14ac:dyDescent="0.2">
      <c r="A1779" s="221"/>
      <c r="B1779" s="222"/>
      <c r="C1779" s="257" t="s">
        <v>1733</v>
      </c>
      <c r="D1779" s="252"/>
      <c r="E1779" s="252"/>
      <c r="F1779" s="252"/>
      <c r="G1779" s="252"/>
      <c r="H1779" s="224"/>
      <c r="I1779" s="224"/>
      <c r="J1779" s="224"/>
      <c r="K1779" s="224"/>
      <c r="L1779" s="224"/>
      <c r="M1779" s="224"/>
      <c r="N1779" s="223"/>
      <c r="O1779" s="223"/>
      <c r="P1779" s="223"/>
      <c r="Q1779" s="223"/>
      <c r="R1779" s="224"/>
      <c r="S1779" s="224"/>
      <c r="T1779" s="224"/>
      <c r="U1779" s="224"/>
      <c r="V1779" s="224"/>
      <c r="W1779" s="224"/>
      <c r="X1779" s="224"/>
      <c r="Y1779" s="224"/>
      <c r="Z1779" s="214"/>
      <c r="AA1779" s="214"/>
      <c r="AB1779" s="214"/>
      <c r="AC1779" s="214"/>
      <c r="AD1779" s="214"/>
      <c r="AE1779" s="214"/>
      <c r="AF1779" s="214"/>
      <c r="AG1779" s="214" t="s">
        <v>212</v>
      </c>
      <c r="AH1779" s="214"/>
      <c r="AI1779" s="214"/>
      <c r="AJ1779" s="214"/>
      <c r="AK1779" s="214"/>
      <c r="AL1779" s="214"/>
      <c r="AM1779" s="214"/>
      <c r="AN1779" s="214"/>
      <c r="AO1779" s="214"/>
      <c r="AP1779" s="214"/>
      <c r="AQ1779" s="214"/>
      <c r="AR1779" s="214"/>
      <c r="AS1779" s="214"/>
      <c r="AT1779" s="214"/>
      <c r="AU1779" s="214"/>
      <c r="AV1779" s="214"/>
      <c r="AW1779" s="214"/>
      <c r="AX1779" s="214"/>
      <c r="AY1779" s="214"/>
      <c r="AZ1779" s="214"/>
      <c r="BA1779" s="214"/>
      <c r="BB1779" s="214"/>
      <c r="BC1779" s="214"/>
      <c r="BD1779" s="214"/>
      <c r="BE1779" s="214"/>
      <c r="BF1779" s="214"/>
      <c r="BG1779" s="214"/>
      <c r="BH1779" s="214"/>
    </row>
    <row r="1780" spans="1:60" outlineLevel="3" x14ac:dyDescent="0.2">
      <c r="A1780" s="221"/>
      <c r="B1780" s="222"/>
      <c r="C1780" s="257" t="s">
        <v>1762</v>
      </c>
      <c r="D1780" s="252"/>
      <c r="E1780" s="252"/>
      <c r="F1780" s="252"/>
      <c r="G1780" s="252"/>
      <c r="H1780" s="224"/>
      <c r="I1780" s="224"/>
      <c r="J1780" s="224"/>
      <c r="K1780" s="224"/>
      <c r="L1780" s="224"/>
      <c r="M1780" s="224"/>
      <c r="N1780" s="223"/>
      <c r="O1780" s="223"/>
      <c r="P1780" s="223"/>
      <c r="Q1780" s="223"/>
      <c r="R1780" s="224"/>
      <c r="S1780" s="224"/>
      <c r="T1780" s="224"/>
      <c r="U1780" s="224"/>
      <c r="V1780" s="224"/>
      <c r="W1780" s="224"/>
      <c r="X1780" s="224"/>
      <c r="Y1780" s="224"/>
      <c r="Z1780" s="214"/>
      <c r="AA1780" s="214"/>
      <c r="AB1780" s="214"/>
      <c r="AC1780" s="214"/>
      <c r="AD1780" s="214"/>
      <c r="AE1780" s="214"/>
      <c r="AF1780" s="214"/>
      <c r="AG1780" s="214" t="s">
        <v>212</v>
      </c>
      <c r="AH1780" s="214"/>
      <c r="AI1780" s="214"/>
      <c r="AJ1780" s="214"/>
      <c r="AK1780" s="214"/>
      <c r="AL1780" s="214"/>
      <c r="AM1780" s="214"/>
      <c r="AN1780" s="214"/>
      <c r="AO1780" s="214"/>
      <c r="AP1780" s="214"/>
      <c r="AQ1780" s="214"/>
      <c r="AR1780" s="214"/>
      <c r="AS1780" s="214"/>
      <c r="AT1780" s="214"/>
      <c r="AU1780" s="214"/>
      <c r="AV1780" s="214"/>
      <c r="AW1780" s="214"/>
      <c r="AX1780" s="214"/>
      <c r="AY1780" s="214"/>
      <c r="AZ1780" s="214"/>
      <c r="BA1780" s="214"/>
      <c r="BB1780" s="214"/>
      <c r="BC1780" s="214"/>
      <c r="BD1780" s="214"/>
      <c r="BE1780" s="214"/>
      <c r="BF1780" s="214"/>
      <c r="BG1780" s="214"/>
      <c r="BH1780" s="214"/>
    </row>
    <row r="1781" spans="1:60" outlineLevel="3" x14ac:dyDescent="0.2">
      <c r="A1781" s="221"/>
      <c r="B1781" s="222"/>
      <c r="C1781" s="257" t="s">
        <v>1314</v>
      </c>
      <c r="D1781" s="252"/>
      <c r="E1781" s="252"/>
      <c r="F1781" s="252"/>
      <c r="G1781" s="252"/>
      <c r="H1781" s="224"/>
      <c r="I1781" s="224"/>
      <c r="J1781" s="224"/>
      <c r="K1781" s="224"/>
      <c r="L1781" s="224"/>
      <c r="M1781" s="224"/>
      <c r="N1781" s="223"/>
      <c r="O1781" s="223"/>
      <c r="P1781" s="223"/>
      <c r="Q1781" s="223"/>
      <c r="R1781" s="224"/>
      <c r="S1781" s="224"/>
      <c r="T1781" s="224"/>
      <c r="U1781" s="224"/>
      <c r="V1781" s="224"/>
      <c r="W1781" s="224"/>
      <c r="X1781" s="224"/>
      <c r="Y1781" s="224"/>
      <c r="Z1781" s="214"/>
      <c r="AA1781" s="214"/>
      <c r="AB1781" s="214"/>
      <c r="AC1781" s="214"/>
      <c r="AD1781" s="214"/>
      <c r="AE1781" s="214"/>
      <c r="AF1781" s="214"/>
      <c r="AG1781" s="214" t="s">
        <v>212</v>
      </c>
      <c r="AH1781" s="214"/>
      <c r="AI1781" s="214"/>
      <c r="AJ1781" s="214"/>
      <c r="AK1781" s="214"/>
      <c r="AL1781" s="214"/>
      <c r="AM1781" s="214"/>
      <c r="AN1781" s="214"/>
      <c r="AO1781" s="214"/>
      <c r="AP1781" s="214"/>
      <c r="AQ1781" s="214"/>
      <c r="AR1781" s="214"/>
      <c r="AS1781" s="214"/>
      <c r="AT1781" s="214"/>
      <c r="AU1781" s="214"/>
      <c r="AV1781" s="214"/>
      <c r="AW1781" s="214"/>
      <c r="AX1781" s="214"/>
      <c r="AY1781" s="214"/>
      <c r="AZ1781" s="214"/>
      <c r="BA1781" s="214"/>
      <c r="BB1781" s="214"/>
      <c r="BC1781" s="214"/>
      <c r="BD1781" s="214"/>
      <c r="BE1781" s="214"/>
      <c r="BF1781" s="214"/>
      <c r="BG1781" s="214"/>
      <c r="BH1781" s="214"/>
    </row>
    <row r="1782" spans="1:60" outlineLevel="2" x14ac:dyDescent="0.2">
      <c r="A1782" s="221"/>
      <c r="B1782" s="222"/>
      <c r="C1782" s="266" t="s">
        <v>1705</v>
      </c>
      <c r="D1782" s="262"/>
      <c r="E1782" s="263"/>
      <c r="F1782" s="224"/>
      <c r="G1782" s="224"/>
      <c r="H1782" s="224"/>
      <c r="I1782" s="224"/>
      <c r="J1782" s="224"/>
      <c r="K1782" s="224"/>
      <c r="L1782" s="224"/>
      <c r="M1782" s="224"/>
      <c r="N1782" s="223"/>
      <c r="O1782" s="223"/>
      <c r="P1782" s="223"/>
      <c r="Q1782" s="223"/>
      <c r="R1782" s="224"/>
      <c r="S1782" s="224"/>
      <c r="T1782" s="224"/>
      <c r="U1782" s="224"/>
      <c r="V1782" s="224"/>
      <c r="W1782" s="224"/>
      <c r="X1782" s="224"/>
      <c r="Y1782" s="224"/>
      <c r="Z1782" s="214"/>
      <c r="AA1782" s="214"/>
      <c r="AB1782" s="214"/>
      <c r="AC1782" s="214"/>
      <c r="AD1782" s="214"/>
      <c r="AE1782" s="214"/>
      <c r="AF1782" s="214"/>
      <c r="AG1782" s="214" t="s">
        <v>268</v>
      </c>
      <c r="AH1782" s="214">
        <v>0</v>
      </c>
      <c r="AI1782" s="214"/>
      <c r="AJ1782" s="214"/>
      <c r="AK1782" s="214"/>
      <c r="AL1782" s="214"/>
      <c r="AM1782" s="214"/>
      <c r="AN1782" s="214"/>
      <c r="AO1782" s="214"/>
      <c r="AP1782" s="214"/>
      <c r="AQ1782" s="214"/>
      <c r="AR1782" s="214"/>
      <c r="AS1782" s="214"/>
      <c r="AT1782" s="214"/>
      <c r="AU1782" s="214"/>
      <c r="AV1782" s="214"/>
      <c r="AW1782" s="214"/>
      <c r="AX1782" s="214"/>
      <c r="AY1782" s="214"/>
      <c r="AZ1782" s="214"/>
      <c r="BA1782" s="214"/>
      <c r="BB1782" s="214"/>
      <c r="BC1782" s="214"/>
      <c r="BD1782" s="214"/>
      <c r="BE1782" s="214"/>
      <c r="BF1782" s="214"/>
      <c r="BG1782" s="214"/>
      <c r="BH1782" s="214"/>
    </row>
    <row r="1783" spans="1:60" outlineLevel="3" x14ac:dyDescent="0.2">
      <c r="A1783" s="221"/>
      <c r="B1783" s="222"/>
      <c r="C1783" s="266" t="s">
        <v>672</v>
      </c>
      <c r="D1783" s="262"/>
      <c r="E1783" s="263">
        <v>1</v>
      </c>
      <c r="F1783" s="224"/>
      <c r="G1783" s="224"/>
      <c r="H1783" s="224"/>
      <c r="I1783" s="224"/>
      <c r="J1783" s="224"/>
      <c r="K1783" s="224"/>
      <c r="L1783" s="224"/>
      <c r="M1783" s="224"/>
      <c r="N1783" s="223"/>
      <c r="O1783" s="223"/>
      <c r="P1783" s="223"/>
      <c r="Q1783" s="223"/>
      <c r="R1783" s="224"/>
      <c r="S1783" s="224"/>
      <c r="T1783" s="224"/>
      <c r="U1783" s="224"/>
      <c r="V1783" s="224"/>
      <c r="W1783" s="224"/>
      <c r="X1783" s="224"/>
      <c r="Y1783" s="224"/>
      <c r="Z1783" s="214"/>
      <c r="AA1783" s="214"/>
      <c r="AB1783" s="214"/>
      <c r="AC1783" s="214"/>
      <c r="AD1783" s="214"/>
      <c r="AE1783" s="214"/>
      <c r="AF1783" s="214"/>
      <c r="AG1783" s="214" t="s">
        <v>268</v>
      </c>
      <c r="AH1783" s="214">
        <v>0</v>
      </c>
      <c r="AI1783" s="214"/>
      <c r="AJ1783" s="214"/>
      <c r="AK1783" s="214"/>
      <c r="AL1783" s="214"/>
      <c r="AM1783" s="214"/>
      <c r="AN1783" s="214"/>
      <c r="AO1783" s="214"/>
      <c r="AP1783" s="214"/>
      <c r="AQ1783" s="214"/>
      <c r="AR1783" s="214"/>
      <c r="AS1783" s="214"/>
      <c r="AT1783" s="214"/>
      <c r="AU1783" s="214"/>
      <c r="AV1783" s="214"/>
      <c r="AW1783" s="214"/>
      <c r="AX1783" s="214"/>
      <c r="AY1783" s="214"/>
      <c r="AZ1783" s="214"/>
      <c r="BA1783" s="214"/>
      <c r="BB1783" s="214"/>
      <c r="BC1783" s="214"/>
      <c r="BD1783" s="214"/>
      <c r="BE1783" s="214"/>
      <c r="BF1783" s="214"/>
      <c r="BG1783" s="214"/>
      <c r="BH1783" s="214"/>
    </row>
    <row r="1784" spans="1:60" outlineLevel="1" x14ac:dyDescent="0.2">
      <c r="A1784" s="236">
        <v>251</v>
      </c>
      <c r="B1784" s="237" t="s">
        <v>1763</v>
      </c>
      <c r="C1784" s="254" t="s">
        <v>1764</v>
      </c>
      <c r="D1784" s="238" t="s">
        <v>354</v>
      </c>
      <c r="E1784" s="239">
        <v>1</v>
      </c>
      <c r="F1784" s="240"/>
      <c r="G1784" s="241">
        <f>ROUND(E1784*F1784,2)</f>
        <v>0</v>
      </c>
      <c r="H1784" s="240"/>
      <c r="I1784" s="241">
        <f>ROUND(E1784*H1784,2)</f>
        <v>0</v>
      </c>
      <c r="J1784" s="240"/>
      <c r="K1784" s="241">
        <f>ROUND(E1784*J1784,2)</f>
        <v>0</v>
      </c>
      <c r="L1784" s="241">
        <v>15</v>
      </c>
      <c r="M1784" s="241">
        <f>G1784*(1+L1784/100)</f>
        <v>0</v>
      </c>
      <c r="N1784" s="239">
        <v>0</v>
      </c>
      <c r="O1784" s="239">
        <f>ROUND(E1784*N1784,2)</f>
        <v>0</v>
      </c>
      <c r="P1784" s="239">
        <v>0</v>
      </c>
      <c r="Q1784" s="239">
        <f>ROUND(E1784*P1784,2)</f>
        <v>0</v>
      </c>
      <c r="R1784" s="241"/>
      <c r="S1784" s="241" t="s">
        <v>253</v>
      </c>
      <c r="T1784" s="242" t="s">
        <v>207</v>
      </c>
      <c r="U1784" s="224">
        <v>0</v>
      </c>
      <c r="V1784" s="224">
        <f>ROUND(E1784*U1784,2)</f>
        <v>0</v>
      </c>
      <c r="W1784" s="224"/>
      <c r="X1784" s="224" t="s">
        <v>263</v>
      </c>
      <c r="Y1784" s="224" t="s">
        <v>209</v>
      </c>
      <c r="Z1784" s="214"/>
      <c r="AA1784" s="214"/>
      <c r="AB1784" s="214"/>
      <c r="AC1784" s="214"/>
      <c r="AD1784" s="214"/>
      <c r="AE1784" s="214"/>
      <c r="AF1784" s="214"/>
      <c r="AG1784" s="214" t="s">
        <v>264</v>
      </c>
      <c r="AH1784" s="214"/>
      <c r="AI1784" s="214"/>
      <c r="AJ1784" s="214"/>
      <c r="AK1784" s="214"/>
      <c r="AL1784" s="214"/>
      <c r="AM1784" s="214"/>
      <c r="AN1784" s="214"/>
      <c r="AO1784" s="214"/>
      <c r="AP1784" s="214"/>
      <c r="AQ1784" s="214"/>
      <c r="AR1784" s="214"/>
      <c r="AS1784" s="214"/>
      <c r="AT1784" s="214"/>
      <c r="AU1784" s="214"/>
      <c r="AV1784" s="214"/>
      <c r="AW1784" s="214"/>
      <c r="AX1784" s="214"/>
      <c r="AY1784" s="214"/>
      <c r="AZ1784" s="214"/>
      <c r="BA1784" s="214"/>
      <c r="BB1784" s="214"/>
      <c r="BC1784" s="214"/>
      <c r="BD1784" s="214"/>
      <c r="BE1784" s="214"/>
      <c r="BF1784" s="214"/>
      <c r="BG1784" s="214"/>
      <c r="BH1784" s="214"/>
    </row>
    <row r="1785" spans="1:60" outlineLevel="2" x14ac:dyDescent="0.2">
      <c r="A1785" s="221"/>
      <c r="B1785" s="222"/>
      <c r="C1785" s="255" t="s">
        <v>1479</v>
      </c>
      <c r="D1785" s="243"/>
      <c r="E1785" s="243"/>
      <c r="F1785" s="243"/>
      <c r="G1785" s="243"/>
      <c r="H1785" s="224"/>
      <c r="I1785" s="224"/>
      <c r="J1785" s="224"/>
      <c r="K1785" s="224"/>
      <c r="L1785" s="224"/>
      <c r="M1785" s="224"/>
      <c r="N1785" s="223"/>
      <c r="O1785" s="223"/>
      <c r="P1785" s="223"/>
      <c r="Q1785" s="223"/>
      <c r="R1785" s="224"/>
      <c r="S1785" s="224"/>
      <c r="T1785" s="224"/>
      <c r="U1785" s="224"/>
      <c r="V1785" s="224"/>
      <c r="W1785" s="224"/>
      <c r="X1785" s="224"/>
      <c r="Y1785" s="224"/>
      <c r="Z1785" s="214"/>
      <c r="AA1785" s="214"/>
      <c r="AB1785" s="214"/>
      <c r="AC1785" s="214"/>
      <c r="AD1785" s="214"/>
      <c r="AE1785" s="214"/>
      <c r="AF1785" s="214"/>
      <c r="AG1785" s="214" t="s">
        <v>212</v>
      </c>
      <c r="AH1785" s="214"/>
      <c r="AI1785" s="214"/>
      <c r="AJ1785" s="214"/>
      <c r="AK1785" s="214"/>
      <c r="AL1785" s="214"/>
      <c r="AM1785" s="214"/>
      <c r="AN1785" s="214"/>
      <c r="AO1785" s="214"/>
      <c r="AP1785" s="214"/>
      <c r="AQ1785" s="214"/>
      <c r="AR1785" s="214"/>
      <c r="AS1785" s="214"/>
      <c r="AT1785" s="214"/>
      <c r="AU1785" s="214"/>
      <c r="AV1785" s="214"/>
      <c r="AW1785" s="214"/>
      <c r="AX1785" s="214"/>
      <c r="AY1785" s="214"/>
      <c r="AZ1785" s="214"/>
      <c r="BA1785" s="214"/>
      <c r="BB1785" s="214"/>
      <c r="BC1785" s="214"/>
      <c r="BD1785" s="214"/>
      <c r="BE1785" s="214"/>
      <c r="BF1785" s="214"/>
      <c r="BG1785" s="214"/>
      <c r="BH1785" s="214"/>
    </row>
    <row r="1786" spans="1:60" outlineLevel="3" x14ac:dyDescent="0.2">
      <c r="A1786" s="221"/>
      <c r="B1786" s="222"/>
      <c r="C1786" s="257" t="s">
        <v>1733</v>
      </c>
      <c r="D1786" s="252"/>
      <c r="E1786" s="252"/>
      <c r="F1786" s="252"/>
      <c r="G1786" s="252"/>
      <c r="H1786" s="224"/>
      <c r="I1786" s="224"/>
      <c r="J1786" s="224"/>
      <c r="K1786" s="224"/>
      <c r="L1786" s="224"/>
      <c r="M1786" s="224"/>
      <c r="N1786" s="223"/>
      <c r="O1786" s="223"/>
      <c r="P1786" s="223"/>
      <c r="Q1786" s="223"/>
      <c r="R1786" s="224"/>
      <c r="S1786" s="224"/>
      <c r="T1786" s="224"/>
      <c r="U1786" s="224"/>
      <c r="V1786" s="224"/>
      <c r="W1786" s="224"/>
      <c r="X1786" s="224"/>
      <c r="Y1786" s="224"/>
      <c r="Z1786" s="214"/>
      <c r="AA1786" s="214"/>
      <c r="AB1786" s="214"/>
      <c r="AC1786" s="214"/>
      <c r="AD1786" s="214"/>
      <c r="AE1786" s="214"/>
      <c r="AF1786" s="214"/>
      <c r="AG1786" s="214" t="s">
        <v>212</v>
      </c>
      <c r="AH1786" s="214"/>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C1786" s="214"/>
      <c r="BD1786" s="214"/>
      <c r="BE1786" s="214"/>
      <c r="BF1786" s="214"/>
      <c r="BG1786" s="214"/>
      <c r="BH1786" s="214"/>
    </row>
    <row r="1787" spans="1:60" outlineLevel="3" x14ac:dyDescent="0.2">
      <c r="A1787" s="221"/>
      <c r="B1787" s="222"/>
      <c r="C1787" s="257" t="s">
        <v>1762</v>
      </c>
      <c r="D1787" s="252"/>
      <c r="E1787" s="252"/>
      <c r="F1787" s="252"/>
      <c r="G1787" s="252"/>
      <c r="H1787" s="224"/>
      <c r="I1787" s="224"/>
      <c r="J1787" s="224"/>
      <c r="K1787" s="224"/>
      <c r="L1787" s="224"/>
      <c r="M1787" s="224"/>
      <c r="N1787" s="223"/>
      <c r="O1787" s="223"/>
      <c r="P1787" s="223"/>
      <c r="Q1787" s="223"/>
      <c r="R1787" s="224"/>
      <c r="S1787" s="224"/>
      <c r="T1787" s="224"/>
      <c r="U1787" s="224"/>
      <c r="V1787" s="224"/>
      <c r="W1787" s="224"/>
      <c r="X1787" s="224"/>
      <c r="Y1787" s="224"/>
      <c r="Z1787" s="214"/>
      <c r="AA1787" s="214"/>
      <c r="AB1787" s="214"/>
      <c r="AC1787" s="214"/>
      <c r="AD1787" s="214"/>
      <c r="AE1787" s="214"/>
      <c r="AF1787" s="214"/>
      <c r="AG1787" s="214" t="s">
        <v>212</v>
      </c>
      <c r="AH1787" s="214"/>
      <c r="AI1787" s="214"/>
      <c r="AJ1787" s="214"/>
      <c r="AK1787" s="214"/>
      <c r="AL1787" s="214"/>
      <c r="AM1787" s="214"/>
      <c r="AN1787" s="214"/>
      <c r="AO1787" s="214"/>
      <c r="AP1787" s="214"/>
      <c r="AQ1787" s="214"/>
      <c r="AR1787" s="214"/>
      <c r="AS1787" s="214"/>
      <c r="AT1787" s="214"/>
      <c r="AU1787" s="214"/>
      <c r="AV1787" s="214"/>
      <c r="AW1787" s="214"/>
      <c r="AX1787" s="214"/>
      <c r="AY1787" s="214"/>
      <c r="AZ1787" s="214"/>
      <c r="BA1787" s="214"/>
      <c r="BB1787" s="214"/>
      <c r="BC1787" s="214"/>
      <c r="BD1787" s="214"/>
      <c r="BE1787" s="214"/>
      <c r="BF1787" s="214"/>
      <c r="BG1787" s="214"/>
      <c r="BH1787" s="214"/>
    </row>
    <row r="1788" spans="1:60" outlineLevel="3" x14ac:dyDescent="0.2">
      <c r="A1788" s="221"/>
      <c r="B1788" s="222"/>
      <c r="C1788" s="257" t="s">
        <v>1314</v>
      </c>
      <c r="D1788" s="252"/>
      <c r="E1788" s="252"/>
      <c r="F1788" s="252"/>
      <c r="G1788" s="252"/>
      <c r="H1788" s="224"/>
      <c r="I1788" s="224"/>
      <c r="J1788" s="224"/>
      <c r="K1788" s="224"/>
      <c r="L1788" s="224"/>
      <c r="M1788" s="224"/>
      <c r="N1788" s="223"/>
      <c r="O1788" s="223"/>
      <c r="P1788" s="223"/>
      <c r="Q1788" s="223"/>
      <c r="R1788" s="224"/>
      <c r="S1788" s="224"/>
      <c r="T1788" s="224"/>
      <c r="U1788" s="224"/>
      <c r="V1788" s="224"/>
      <c r="W1788" s="224"/>
      <c r="X1788" s="224"/>
      <c r="Y1788" s="224"/>
      <c r="Z1788" s="214"/>
      <c r="AA1788" s="214"/>
      <c r="AB1788" s="214"/>
      <c r="AC1788" s="214"/>
      <c r="AD1788" s="214"/>
      <c r="AE1788" s="214"/>
      <c r="AF1788" s="214"/>
      <c r="AG1788" s="214" t="s">
        <v>212</v>
      </c>
      <c r="AH1788" s="214"/>
      <c r="AI1788" s="214"/>
      <c r="AJ1788" s="214"/>
      <c r="AK1788" s="214"/>
      <c r="AL1788" s="214"/>
      <c r="AM1788" s="214"/>
      <c r="AN1788" s="214"/>
      <c r="AO1788" s="214"/>
      <c r="AP1788" s="214"/>
      <c r="AQ1788" s="214"/>
      <c r="AR1788" s="214"/>
      <c r="AS1788" s="214"/>
      <c r="AT1788" s="214"/>
      <c r="AU1788" s="214"/>
      <c r="AV1788" s="214"/>
      <c r="AW1788" s="214"/>
      <c r="AX1788" s="214"/>
      <c r="AY1788" s="214"/>
      <c r="AZ1788" s="214"/>
      <c r="BA1788" s="214"/>
      <c r="BB1788" s="214"/>
      <c r="BC1788" s="214"/>
      <c r="BD1788" s="214"/>
      <c r="BE1788" s="214"/>
      <c r="BF1788" s="214"/>
      <c r="BG1788" s="214"/>
      <c r="BH1788" s="214"/>
    </row>
    <row r="1789" spans="1:60" outlineLevel="2" x14ac:dyDescent="0.2">
      <c r="A1789" s="221"/>
      <c r="B1789" s="222"/>
      <c r="C1789" s="266" t="s">
        <v>1705</v>
      </c>
      <c r="D1789" s="262"/>
      <c r="E1789" s="263"/>
      <c r="F1789" s="224"/>
      <c r="G1789" s="224"/>
      <c r="H1789" s="224"/>
      <c r="I1789" s="224"/>
      <c r="J1789" s="224"/>
      <c r="K1789" s="224"/>
      <c r="L1789" s="224"/>
      <c r="M1789" s="224"/>
      <c r="N1789" s="223"/>
      <c r="O1789" s="223"/>
      <c r="P1789" s="223"/>
      <c r="Q1789" s="223"/>
      <c r="R1789" s="224"/>
      <c r="S1789" s="224"/>
      <c r="T1789" s="224"/>
      <c r="U1789" s="224"/>
      <c r="V1789" s="224"/>
      <c r="W1789" s="224"/>
      <c r="X1789" s="224"/>
      <c r="Y1789" s="224"/>
      <c r="Z1789" s="214"/>
      <c r="AA1789" s="214"/>
      <c r="AB1789" s="214"/>
      <c r="AC1789" s="214"/>
      <c r="AD1789" s="214"/>
      <c r="AE1789" s="214"/>
      <c r="AF1789" s="214"/>
      <c r="AG1789" s="214" t="s">
        <v>268</v>
      </c>
      <c r="AH1789" s="214">
        <v>0</v>
      </c>
      <c r="AI1789" s="214"/>
      <c r="AJ1789" s="214"/>
      <c r="AK1789" s="214"/>
      <c r="AL1789" s="214"/>
      <c r="AM1789" s="214"/>
      <c r="AN1789" s="214"/>
      <c r="AO1789" s="214"/>
      <c r="AP1789" s="214"/>
      <c r="AQ1789" s="214"/>
      <c r="AR1789" s="214"/>
      <c r="AS1789" s="214"/>
      <c r="AT1789" s="214"/>
      <c r="AU1789" s="214"/>
      <c r="AV1789" s="214"/>
      <c r="AW1789" s="214"/>
      <c r="AX1789" s="214"/>
      <c r="AY1789" s="214"/>
      <c r="AZ1789" s="214"/>
      <c r="BA1789" s="214"/>
      <c r="BB1789" s="214"/>
      <c r="BC1789" s="214"/>
      <c r="BD1789" s="214"/>
      <c r="BE1789" s="214"/>
      <c r="BF1789" s="214"/>
      <c r="BG1789" s="214"/>
      <c r="BH1789" s="214"/>
    </row>
    <row r="1790" spans="1:60" outlineLevel="3" x14ac:dyDescent="0.2">
      <c r="A1790" s="221"/>
      <c r="B1790" s="222"/>
      <c r="C1790" s="266" t="s">
        <v>672</v>
      </c>
      <c r="D1790" s="262"/>
      <c r="E1790" s="263">
        <v>1</v>
      </c>
      <c r="F1790" s="224"/>
      <c r="G1790" s="224"/>
      <c r="H1790" s="224"/>
      <c r="I1790" s="224"/>
      <c r="J1790" s="224"/>
      <c r="K1790" s="224"/>
      <c r="L1790" s="224"/>
      <c r="M1790" s="224"/>
      <c r="N1790" s="223"/>
      <c r="O1790" s="223"/>
      <c r="P1790" s="223"/>
      <c r="Q1790" s="223"/>
      <c r="R1790" s="224"/>
      <c r="S1790" s="224"/>
      <c r="T1790" s="224"/>
      <c r="U1790" s="224"/>
      <c r="V1790" s="224"/>
      <c r="W1790" s="224"/>
      <c r="X1790" s="224"/>
      <c r="Y1790" s="224"/>
      <c r="Z1790" s="214"/>
      <c r="AA1790" s="214"/>
      <c r="AB1790" s="214"/>
      <c r="AC1790" s="214"/>
      <c r="AD1790" s="214"/>
      <c r="AE1790" s="214"/>
      <c r="AF1790" s="214"/>
      <c r="AG1790" s="214" t="s">
        <v>268</v>
      </c>
      <c r="AH1790" s="214">
        <v>0</v>
      </c>
      <c r="AI1790" s="214"/>
      <c r="AJ1790" s="214"/>
      <c r="AK1790" s="214"/>
      <c r="AL1790" s="214"/>
      <c r="AM1790" s="214"/>
      <c r="AN1790" s="214"/>
      <c r="AO1790" s="214"/>
      <c r="AP1790" s="214"/>
      <c r="AQ1790" s="214"/>
      <c r="AR1790" s="214"/>
      <c r="AS1790" s="214"/>
      <c r="AT1790" s="214"/>
      <c r="AU1790" s="214"/>
      <c r="AV1790" s="214"/>
      <c r="AW1790" s="214"/>
      <c r="AX1790" s="214"/>
      <c r="AY1790" s="214"/>
      <c r="AZ1790" s="214"/>
      <c r="BA1790" s="214"/>
      <c r="BB1790" s="214"/>
      <c r="BC1790" s="214"/>
      <c r="BD1790" s="214"/>
      <c r="BE1790" s="214"/>
      <c r="BF1790" s="214"/>
      <c r="BG1790" s="214"/>
      <c r="BH1790" s="214"/>
    </row>
    <row r="1791" spans="1:60" outlineLevel="1" x14ac:dyDescent="0.2">
      <c r="A1791" s="236">
        <v>252</v>
      </c>
      <c r="B1791" s="237" t="s">
        <v>1765</v>
      </c>
      <c r="C1791" s="254" t="s">
        <v>1766</v>
      </c>
      <c r="D1791" s="238" t="s">
        <v>354</v>
      </c>
      <c r="E1791" s="239">
        <v>1</v>
      </c>
      <c r="F1791" s="240"/>
      <c r="G1791" s="241">
        <f>ROUND(E1791*F1791,2)</f>
        <v>0</v>
      </c>
      <c r="H1791" s="240"/>
      <c r="I1791" s="241">
        <f>ROUND(E1791*H1791,2)</f>
        <v>0</v>
      </c>
      <c r="J1791" s="240"/>
      <c r="K1791" s="241">
        <f>ROUND(E1791*J1791,2)</f>
        <v>0</v>
      </c>
      <c r="L1791" s="241">
        <v>15</v>
      </c>
      <c r="M1791" s="241">
        <f>G1791*(1+L1791/100)</f>
        <v>0</v>
      </c>
      <c r="N1791" s="239">
        <v>0</v>
      </c>
      <c r="O1791" s="239">
        <f>ROUND(E1791*N1791,2)</f>
        <v>0</v>
      </c>
      <c r="P1791" s="239">
        <v>0</v>
      </c>
      <c r="Q1791" s="239">
        <f>ROUND(E1791*P1791,2)</f>
        <v>0</v>
      </c>
      <c r="R1791" s="241"/>
      <c r="S1791" s="241" t="s">
        <v>253</v>
      </c>
      <c r="T1791" s="242" t="s">
        <v>207</v>
      </c>
      <c r="U1791" s="224">
        <v>0</v>
      </c>
      <c r="V1791" s="224">
        <f>ROUND(E1791*U1791,2)</f>
        <v>0</v>
      </c>
      <c r="W1791" s="224"/>
      <c r="X1791" s="224" t="s">
        <v>263</v>
      </c>
      <c r="Y1791" s="224" t="s">
        <v>209</v>
      </c>
      <c r="Z1791" s="214"/>
      <c r="AA1791" s="214"/>
      <c r="AB1791" s="214"/>
      <c r="AC1791" s="214"/>
      <c r="AD1791" s="214"/>
      <c r="AE1791" s="214"/>
      <c r="AF1791" s="214"/>
      <c r="AG1791" s="214" t="s">
        <v>264</v>
      </c>
      <c r="AH1791" s="214"/>
      <c r="AI1791" s="214"/>
      <c r="AJ1791" s="214"/>
      <c r="AK1791" s="214"/>
      <c r="AL1791" s="214"/>
      <c r="AM1791" s="214"/>
      <c r="AN1791" s="214"/>
      <c r="AO1791" s="214"/>
      <c r="AP1791" s="214"/>
      <c r="AQ1791" s="214"/>
      <c r="AR1791" s="214"/>
      <c r="AS1791" s="214"/>
      <c r="AT1791" s="214"/>
      <c r="AU1791" s="214"/>
      <c r="AV1791" s="214"/>
      <c r="AW1791" s="214"/>
      <c r="AX1791" s="214"/>
      <c r="AY1791" s="214"/>
      <c r="AZ1791" s="214"/>
      <c r="BA1791" s="214"/>
      <c r="BB1791" s="214"/>
      <c r="BC1791" s="214"/>
      <c r="BD1791" s="214"/>
      <c r="BE1791" s="214"/>
      <c r="BF1791" s="214"/>
      <c r="BG1791" s="214"/>
      <c r="BH1791" s="214"/>
    </row>
    <row r="1792" spans="1:60" outlineLevel="2" x14ac:dyDescent="0.2">
      <c r="A1792" s="221"/>
      <c r="B1792" s="222"/>
      <c r="C1792" s="255" t="s">
        <v>1479</v>
      </c>
      <c r="D1792" s="243"/>
      <c r="E1792" s="243"/>
      <c r="F1792" s="243"/>
      <c r="G1792" s="243"/>
      <c r="H1792" s="224"/>
      <c r="I1792" s="224"/>
      <c r="J1792" s="224"/>
      <c r="K1792" s="224"/>
      <c r="L1792" s="224"/>
      <c r="M1792" s="224"/>
      <c r="N1792" s="223"/>
      <c r="O1792" s="223"/>
      <c r="P1792" s="223"/>
      <c r="Q1792" s="223"/>
      <c r="R1792" s="224"/>
      <c r="S1792" s="224"/>
      <c r="T1792" s="224"/>
      <c r="U1792" s="224"/>
      <c r="V1792" s="224"/>
      <c r="W1792" s="224"/>
      <c r="X1792" s="224"/>
      <c r="Y1792" s="224"/>
      <c r="Z1792" s="214"/>
      <c r="AA1792" s="214"/>
      <c r="AB1792" s="214"/>
      <c r="AC1792" s="214"/>
      <c r="AD1792" s="214"/>
      <c r="AE1792" s="214"/>
      <c r="AF1792" s="214"/>
      <c r="AG1792" s="214" t="s">
        <v>212</v>
      </c>
      <c r="AH1792" s="214"/>
      <c r="AI1792" s="214"/>
      <c r="AJ1792" s="214"/>
      <c r="AK1792" s="214"/>
      <c r="AL1792" s="214"/>
      <c r="AM1792" s="214"/>
      <c r="AN1792" s="214"/>
      <c r="AO1792" s="214"/>
      <c r="AP1792" s="214"/>
      <c r="AQ1792" s="214"/>
      <c r="AR1792" s="214"/>
      <c r="AS1792" s="214"/>
      <c r="AT1792" s="214"/>
      <c r="AU1792" s="214"/>
      <c r="AV1792" s="214"/>
      <c r="AW1792" s="214"/>
      <c r="AX1792" s="214"/>
      <c r="AY1792" s="214"/>
      <c r="AZ1792" s="214"/>
      <c r="BA1792" s="214"/>
      <c r="BB1792" s="214"/>
      <c r="BC1792" s="214"/>
      <c r="BD1792" s="214"/>
      <c r="BE1792" s="214"/>
      <c r="BF1792" s="214"/>
      <c r="BG1792" s="214"/>
      <c r="BH1792" s="214"/>
    </row>
    <row r="1793" spans="1:60" outlineLevel="3" x14ac:dyDescent="0.2">
      <c r="A1793" s="221"/>
      <c r="B1793" s="222"/>
      <c r="C1793" s="257" t="s">
        <v>1733</v>
      </c>
      <c r="D1793" s="252"/>
      <c r="E1793" s="252"/>
      <c r="F1793" s="252"/>
      <c r="G1793" s="252"/>
      <c r="H1793" s="224"/>
      <c r="I1793" s="224"/>
      <c r="J1793" s="224"/>
      <c r="K1793" s="224"/>
      <c r="L1793" s="224"/>
      <c r="M1793" s="224"/>
      <c r="N1793" s="223"/>
      <c r="O1793" s="223"/>
      <c r="P1793" s="223"/>
      <c r="Q1793" s="223"/>
      <c r="R1793" s="224"/>
      <c r="S1793" s="224"/>
      <c r="T1793" s="224"/>
      <c r="U1793" s="224"/>
      <c r="V1793" s="224"/>
      <c r="W1793" s="224"/>
      <c r="X1793" s="224"/>
      <c r="Y1793" s="224"/>
      <c r="Z1793" s="214"/>
      <c r="AA1793" s="214"/>
      <c r="AB1793" s="214"/>
      <c r="AC1793" s="214"/>
      <c r="AD1793" s="214"/>
      <c r="AE1793" s="214"/>
      <c r="AF1793" s="214"/>
      <c r="AG1793" s="214" t="s">
        <v>212</v>
      </c>
      <c r="AH1793" s="214"/>
      <c r="AI1793" s="214"/>
      <c r="AJ1793" s="214"/>
      <c r="AK1793" s="214"/>
      <c r="AL1793" s="214"/>
      <c r="AM1793" s="214"/>
      <c r="AN1793" s="214"/>
      <c r="AO1793" s="214"/>
      <c r="AP1793" s="214"/>
      <c r="AQ1793" s="214"/>
      <c r="AR1793" s="214"/>
      <c r="AS1793" s="214"/>
      <c r="AT1793" s="214"/>
      <c r="AU1793" s="214"/>
      <c r="AV1793" s="214"/>
      <c r="AW1793" s="214"/>
      <c r="AX1793" s="214"/>
      <c r="AY1793" s="214"/>
      <c r="AZ1793" s="214"/>
      <c r="BA1793" s="214"/>
      <c r="BB1793" s="214"/>
      <c r="BC1793" s="214"/>
      <c r="BD1793" s="214"/>
      <c r="BE1793" s="214"/>
      <c r="BF1793" s="214"/>
      <c r="BG1793" s="214"/>
      <c r="BH1793" s="214"/>
    </row>
    <row r="1794" spans="1:60" outlineLevel="3" x14ac:dyDescent="0.2">
      <c r="A1794" s="221"/>
      <c r="B1794" s="222"/>
      <c r="C1794" s="257" t="s">
        <v>1762</v>
      </c>
      <c r="D1794" s="252"/>
      <c r="E1794" s="252"/>
      <c r="F1794" s="252"/>
      <c r="G1794" s="252"/>
      <c r="H1794" s="224"/>
      <c r="I1794" s="224"/>
      <c r="J1794" s="224"/>
      <c r="K1794" s="224"/>
      <c r="L1794" s="224"/>
      <c r="M1794" s="224"/>
      <c r="N1794" s="223"/>
      <c r="O1794" s="223"/>
      <c r="P1794" s="223"/>
      <c r="Q1794" s="223"/>
      <c r="R1794" s="224"/>
      <c r="S1794" s="224"/>
      <c r="T1794" s="224"/>
      <c r="U1794" s="224"/>
      <c r="V1794" s="224"/>
      <c r="W1794" s="224"/>
      <c r="X1794" s="224"/>
      <c r="Y1794" s="224"/>
      <c r="Z1794" s="214"/>
      <c r="AA1794" s="214"/>
      <c r="AB1794" s="214"/>
      <c r="AC1794" s="214"/>
      <c r="AD1794" s="214"/>
      <c r="AE1794" s="214"/>
      <c r="AF1794" s="214"/>
      <c r="AG1794" s="214" t="s">
        <v>212</v>
      </c>
      <c r="AH1794" s="214"/>
      <c r="AI1794" s="214"/>
      <c r="AJ1794" s="214"/>
      <c r="AK1794" s="214"/>
      <c r="AL1794" s="214"/>
      <c r="AM1794" s="214"/>
      <c r="AN1794" s="214"/>
      <c r="AO1794" s="214"/>
      <c r="AP1794" s="214"/>
      <c r="AQ1794" s="214"/>
      <c r="AR1794" s="214"/>
      <c r="AS1794" s="214"/>
      <c r="AT1794" s="214"/>
      <c r="AU1794" s="214"/>
      <c r="AV1794" s="214"/>
      <c r="AW1794" s="214"/>
      <c r="AX1794" s="214"/>
      <c r="AY1794" s="214"/>
      <c r="AZ1794" s="214"/>
      <c r="BA1794" s="214"/>
      <c r="BB1794" s="214"/>
      <c r="BC1794" s="214"/>
      <c r="BD1794" s="214"/>
      <c r="BE1794" s="214"/>
      <c r="BF1794" s="214"/>
      <c r="BG1794" s="214"/>
      <c r="BH1794" s="214"/>
    </row>
    <row r="1795" spans="1:60" outlineLevel="3" x14ac:dyDescent="0.2">
      <c r="A1795" s="221"/>
      <c r="B1795" s="222"/>
      <c r="C1795" s="257" t="s">
        <v>1314</v>
      </c>
      <c r="D1795" s="252"/>
      <c r="E1795" s="252"/>
      <c r="F1795" s="252"/>
      <c r="G1795" s="252"/>
      <c r="H1795" s="224"/>
      <c r="I1795" s="224"/>
      <c r="J1795" s="224"/>
      <c r="K1795" s="224"/>
      <c r="L1795" s="224"/>
      <c r="M1795" s="224"/>
      <c r="N1795" s="223"/>
      <c r="O1795" s="223"/>
      <c r="P1795" s="223"/>
      <c r="Q1795" s="223"/>
      <c r="R1795" s="224"/>
      <c r="S1795" s="224"/>
      <c r="T1795" s="224"/>
      <c r="U1795" s="224"/>
      <c r="V1795" s="224"/>
      <c r="W1795" s="224"/>
      <c r="X1795" s="224"/>
      <c r="Y1795" s="224"/>
      <c r="Z1795" s="214"/>
      <c r="AA1795" s="214"/>
      <c r="AB1795" s="214"/>
      <c r="AC1795" s="214"/>
      <c r="AD1795" s="214"/>
      <c r="AE1795" s="214"/>
      <c r="AF1795" s="214"/>
      <c r="AG1795" s="214" t="s">
        <v>212</v>
      </c>
      <c r="AH1795" s="214"/>
      <c r="AI1795" s="214"/>
      <c r="AJ1795" s="214"/>
      <c r="AK1795" s="214"/>
      <c r="AL1795" s="214"/>
      <c r="AM1795" s="214"/>
      <c r="AN1795" s="214"/>
      <c r="AO1795" s="214"/>
      <c r="AP1795" s="214"/>
      <c r="AQ1795" s="214"/>
      <c r="AR1795" s="214"/>
      <c r="AS1795" s="214"/>
      <c r="AT1795" s="214"/>
      <c r="AU1795" s="214"/>
      <c r="AV1795" s="214"/>
      <c r="AW1795" s="214"/>
      <c r="AX1795" s="214"/>
      <c r="AY1795" s="214"/>
      <c r="AZ1795" s="214"/>
      <c r="BA1795" s="214"/>
      <c r="BB1795" s="214"/>
      <c r="BC1795" s="214"/>
      <c r="BD1795" s="214"/>
      <c r="BE1795" s="214"/>
      <c r="BF1795" s="214"/>
      <c r="BG1795" s="214"/>
      <c r="BH1795" s="214"/>
    </row>
    <row r="1796" spans="1:60" outlineLevel="2" x14ac:dyDescent="0.2">
      <c r="A1796" s="221"/>
      <c r="B1796" s="222"/>
      <c r="C1796" s="266" t="s">
        <v>1705</v>
      </c>
      <c r="D1796" s="262"/>
      <c r="E1796" s="263"/>
      <c r="F1796" s="224"/>
      <c r="G1796" s="224"/>
      <c r="H1796" s="224"/>
      <c r="I1796" s="224"/>
      <c r="J1796" s="224"/>
      <c r="K1796" s="224"/>
      <c r="L1796" s="224"/>
      <c r="M1796" s="224"/>
      <c r="N1796" s="223"/>
      <c r="O1796" s="223"/>
      <c r="P1796" s="223"/>
      <c r="Q1796" s="223"/>
      <c r="R1796" s="224"/>
      <c r="S1796" s="224"/>
      <c r="T1796" s="224"/>
      <c r="U1796" s="224"/>
      <c r="V1796" s="224"/>
      <c r="W1796" s="224"/>
      <c r="X1796" s="224"/>
      <c r="Y1796" s="224"/>
      <c r="Z1796" s="214"/>
      <c r="AA1796" s="214"/>
      <c r="AB1796" s="214"/>
      <c r="AC1796" s="214"/>
      <c r="AD1796" s="214"/>
      <c r="AE1796" s="214"/>
      <c r="AF1796" s="214"/>
      <c r="AG1796" s="214" t="s">
        <v>268</v>
      </c>
      <c r="AH1796" s="214">
        <v>0</v>
      </c>
      <c r="AI1796" s="214"/>
      <c r="AJ1796" s="214"/>
      <c r="AK1796" s="214"/>
      <c r="AL1796" s="214"/>
      <c r="AM1796" s="214"/>
      <c r="AN1796" s="214"/>
      <c r="AO1796" s="214"/>
      <c r="AP1796" s="214"/>
      <c r="AQ1796" s="214"/>
      <c r="AR1796" s="214"/>
      <c r="AS1796" s="214"/>
      <c r="AT1796" s="214"/>
      <c r="AU1796" s="214"/>
      <c r="AV1796" s="214"/>
      <c r="AW1796" s="214"/>
      <c r="AX1796" s="214"/>
      <c r="AY1796" s="214"/>
      <c r="AZ1796" s="214"/>
      <c r="BA1796" s="214"/>
      <c r="BB1796" s="214"/>
      <c r="BC1796" s="214"/>
      <c r="BD1796" s="214"/>
      <c r="BE1796" s="214"/>
      <c r="BF1796" s="214"/>
      <c r="BG1796" s="214"/>
      <c r="BH1796" s="214"/>
    </row>
    <row r="1797" spans="1:60" outlineLevel="3" x14ac:dyDescent="0.2">
      <c r="A1797" s="221"/>
      <c r="B1797" s="222"/>
      <c r="C1797" s="266" t="s">
        <v>672</v>
      </c>
      <c r="D1797" s="262"/>
      <c r="E1797" s="263">
        <v>1</v>
      </c>
      <c r="F1797" s="224"/>
      <c r="G1797" s="224"/>
      <c r="H1797" s="224"/>
      <c r="I1797" s="224"/>
      <c r="J1797" s="224"/>
      <c r="K1797" s="224"/>
      <c r="L1797" s="224"/>
      <c r="M1797" s="224"/>
      <c r="N1797" s="223"/>
      <c r="O1797" s="223"/>
      <c r="P1797" s="223"/>
      <c r="Q1797" s="223"/>
      <c r="R1797" s="224"/>
      <c r="S1797" s="224"/>
      <c r="T1797" s="224"/>
      <c r="U1797" s="224"/>
      <c r="V1797" s="224"/>
      <c r="W1797" s="224"/>
      <c r="X1797" s="224"/>
      <c r="Y1797" s="224"/>
      <c r="Z1797" s="214"/>
      <c r="AA1797" s="214"/>
      <c r="AB1797" s="214"/>
      <c r="AC1797" s="214"/>
      <c r="AD1797" s="214"/>
      <c r="AE1797" s="214"/>
      <c r="AF1797" s="214"/>
      <c r="AG1797" s="214" t="s">
        <v>268</v>
      </c>
      <c r="AH1797" s="214">
        <v>0</v>
      </c>
      <c r="AI1797" s="214"/>
      <c r="AJ1797" s="214"/>
      <c r="AK1797" s="214"/>
      <c r="AL1797" s="214"/>
      <c r="AM1797" s="214"/>
      <c r="AN1797" s="214"/>
      <c r="AO1797" s="214"/>
      <c r="AP1797" s="214"/>
      <c r="AQ1797" s="214"/>
      <c r="AR1797" s="214"/>
      <c r="AS1797" s="214"/>
      <c r="AT1797" s="214"/>
      <c r="AU1797" s="214"/>
      <c r="AV1797" s="214"/>
      <c r="AW1797" s="214"/>
      <c r="AX1797" s="214"/>
      <c r="AY1797" s="214"/>
      <c r="AZ1797" s="214"/>
      <c r="BA1797" s="214"/>
      <c r="BB1797" s="214"/>
      <c r="BC1797" s="214"/>
      <c r="BD1797" s="214"/>
      <c r="BE1797" s="214"/>
      <c r="BF1797" s="214"/>
      <c r="BG1797" s="214"/>
      <c r="BH1797" s="214"/>
    </row>
    <row r="1798" spans="1:60" outlineLevel="1" x14ac:dyDescent="0.2">
      <c r="A1798" s="236">
        <v>253</v>
      </c>
      <c r="B1798" s="237" t="s">
        <v>1767</v>
      </c>
      <c r="C1798" s="254" t="s">
        <v>1768</v>
      </c>
      <c r="D1798" s="238" t="s">
        <v>354</v>
      </c>
      <c r="E1798" s="239">
        <v>1</v>
      </c>
      <c r="F1798" s="240"/>
      <c r="G1798" s="241">
        <f>ROUND(E1798*F1798,2)</f>
        <v>0</v>
      </c>
      <c r="H1798" s="240"/>
      <c r="I1798" s="241">
        <f>ROUND(E1798*H1798,2)</f>
        <v>0</v>
      </c>
      <c r="J1798" s="240"/>
      <c r="K1798" s="241">
        <f>ROUND(E1798*J1798,2)</f>
        <v>0</v>
      </c>
      <c r="L1798" s="241">
        <v>15</v>
      </c>
      <c r="M1798" s="241">
        <f>G1798*(1+L1798/100)</f>
        <v>0</v>
      </c>
      <c r="N1798" s="239">
        <v>0</v>
      </c>
      <c r="O1798" s="239">
        <f>ROUND(E1798*N1798,2)</f>
        <v>0</v>
      </c>
      <c r="P1798" s="239">
        <v>0</v>
      </c>
      <c r="Q1798" s="239">
        <f>ROUND(E1798*P1798,2)</f>
        <v>0</v>
      </c>
      <c r="R1798" s="241"/>
      <c r="S1798" s="241" t="s">
        <v>253</v>
      </c>
      <c r="T1798" s="242" t="s">
        <v>207</v>
      </c>
      <c r="U1798" s="224">
        <v>0</v>
      </c>
      <c r="V1798" s="224">
        <f>ROUND(E1798*U1798,2)</f>
        <v>0</v>
      </c>
      <c r="W1798" s="224"/>
      <c r="X1798" s="224" t="s">
        <v>263</v>
      </c>
      <c r="Y1798" s="224" t="s">
        <v>209</v>
      </c>
      <c r="Z1798" s="214"/>
      <c r="AA1798" s="214"/>
      <c r="AB1798" s="214"/>
      <c r="AC1798" s="214"/>
      <c r="AD1798" s="214"/>
      <c r="AE1798" s="214"/>
      <c r="AF1798" s="214"/>
      <c r="AG1798" s="214" t="s">
        <v>264</v>
      </c>
      <c r="AH1798" s="214"/>
      <c r="AI1798" s="214"/>
      <c r="AJ1798" s="214"/>
      <c r="AK1798" s="214"/>
      <c r="AL1798" s="214"/>
      <c r="AM1798" s="214"/>
      <c r="AN1798" s="214"/>
      <c r="AO1798" s="214"/>
      <c r="AP1798" s="214"/>
      <c r="AQ1798" s="214"/>
      <c r="AR1798" s="214"/>
      <c r="AS1798" s="214"/>
      <c r="AT1798" s="214"/>
      <c r="AU1798" s="214"/>
      <c r="AV1798" s="214"/>
      <c r="AW1798" s="214"/>
      <c r="AX1798" s="214"/>
      <c r="AY1798" s="214"/>
      <c r="AZ1798" s="214"/>
      <c r="BA1798" s="214"/>
      <c r="BB1798" s="214"/>
      <c r="BC1798" s="214"/>
      <c r="BD1798" s="214"/>
      <c r="BE1798" s="214"/>
      <c r="BF1798" s="214"/>
      <c r="BG1798" s="214"/>
      <c r="BH1798" s="214"/>
    </row>
    <row r="1799" spans="1:60" outlineLevel="2" x14ac:dyDescent="0.2">
      <c r="A1799" s="221"/>
      <c r="B1799" s="222"/>
      <c r="C1799" s="255" t="s">
        <v>1479</v>
      </c>
      <c r="D1799" s="243"/>
      <c r="E1799" s="243"/>
      <c r="F1799" s="243"/>
      <c r="G1799" s="243"/>
      <c r="H1799" s="224"/>
      <c r="I1799" s="224"/>
      <c r="J1799" s="224"/>
      <c r="K1799" s="224"/>
      <c r="L1799" s="224"/>
      <c r="M1799" s="224"/>
      <c r="N1799" s="223"/>
      <c r="O1799" s="223"/>
      <c r="P1799" s="223"/>
      <c r="Q1799" s="223"/>
      <c r="R1799" s="224"/>
      <c r="S1799" s="224"/>
      <c r="T1799" s="224"/>
      <c r="U1799" s="224"/>
      <c r="V1799" s="224"/>
      <c r="W1799" s="224"/>
      <c r="X1799" s="224"/>
      <c r="Y1799" s="224"/>
      <c r="Z1799" s="214"/>
      <c r="AA1799" s="214"/>
      <c r="AB1799" s="214"/>
      <c r="AC1799" s="214"/>
      <c r="AD1799" s="214"/>
      <c r="AE1799" s="214"/>
      <c r="AF1799" s="214"/>
      <c r="AG1799" s="214" t="s">
        <v>212</v>
      </c>
      <c r="AH1799" s="214"/>
      <c r="AI1799" s="214"/>
      <c r="AJ1799" s="214"/>
      <c r="AK1799" s="214"/>
      <c r="AL1799" s="214"/>
      <c r="AM1799" s="214"/>
      <c r="AN1799" s="214"/>
      <c r="AO1799" s="214"/>
      <c r="AP1799" s="214"/>
      <c r="AQ1799" s="214"/>
      <c r="AR1799" s="214"/>
      <c r="AS1799" s="214"/>
      <c r="AT1799" s="214"/>
      <c r="AU1799" s="214"/>
      <c r="AV1799" s="214"/>
      <c r="AW1799" s="214"/>
      <c r="AX1799" s="214"/>
      <c r="AY1799" s="214"/>
      <c r="AZ1799" s="214"/>
      <c r="BA1799" s="214"/>
      <c r="BB1799" s="214"/>
      <c r="BC1799" s="214"/>
      <c r="BD1799" s="214"/>
      <c r="BE1799" s="214"/>
      <c r="BF1799" s="214"/>
      <c r="BG1799" s="214"/>
      <c r="BH1799" s="214"/>
    </row>
    <row r="1800" spans="1:60" outlineLevel="3" x14ac:dyDescent="0.2">
      <c r="A1800" s="221"/>
      <c r="B1800" s="222"/>
      <c r="C1800" s="257" t="s">
        <v>1733</v>
      </c>
      <c r="D1800" s="252"/>
      <c r="E1800" s="252"/>
      <c r="F1800" s="252"/>
      <c r="G1800" s="252"/>
      <c r="H1800" s="224"/>
      <c r="I1800" s="224"/>
      <c r="J1800" s="224"/>
      <c r="K1800" s="224"/>
      <c r="L1800" s="224"/>
      <c r="M1800" s="224"/>
      <c r="N1800" s="223"/>
      <c r="O1800" s="223"/>
      <c r="P1800" s="223"/>
      <c r="Q1800" s="223"/>
      <c r="R1800" s="224"/>
      <c r="S1800" s="224"/>
      <c r="T1800" s="224"/>
      <c r="U1800" s="224"/>
      <c r="V1800" s="224"/>
      <c r="W1800" s="224"/>
      <c r="X1800" s="224"/>
      <c r="Y1800" s="224"/>
      <c r="Z1800" s="214"/>
      <c r="AA1800" s="214"/>
      <c r="AB1800" s="214"/>
      <c r="AC1800" s="214"/>
      <c r="AD1800" s="214"/>
      <c r="AE1800" s="214"/>
      <c r="AF1800" s="214"/>
      <c r="AG1800" s="214" t="s">
        <v>212</v>
      </c>
      <c r="AH1800" s="214"/>
      <c r="AI1800" s="214"/>
      <c r="AJ1800" s="214"/>
      <c r="AK1800" s="214"/>
      <c r="AL1800" s="214"/>
      <c r="AM1800" s="214"/>
      <c r="AN1800" s="214"/>
      <c r="AO1800" s="214"/>
      <c r="AP1800" s="214"/>
      <c r="AQ1800" s="214"/>
      <c r="AR1800" s="214"/>
      <c r="AS1800" s="214"/>
      <c r="AT1800" s="214"/>
      <c r="AU1800" s="214"/>
      <c r="AV1800" s="214"/>
      <c r="AW1800" s="214"/>
      <c r="AX1800" s="214"/>
      <c r="AY1800" s="214"/>
      <c r="AZ1800" s="214"/>
      <c r="BA1800" s="214"/>
      <c r="BB1800" s="214"/>
      <c r="BC1800" s="214"/>
      <c r="BD1800" s="214"/>
      <c r="BE1800" s="214"/>
      <c r="BF1800" s="214"/>
      <c r="BG1800" s="214"/>
      <c r="BH1800" s="214"/>
    </row>
    <row r="1801" spans="1:60" outlineLevel="3" x14ac:dyDescent="0.2">
      <c r="A1801" s="221"/>
      <c r="B1801" s="222"/>
      <c r="C1801" s="257" t="s">
        <v>1762</v>
      </c>
      <c r="D1801" s="252"/>
      <c r="E1801" s="252"/>
      <c r="F1801" s="252"/>
      <c r="G1801" s="252"/>
      <c r="H1801" s="224"/>
      <c r="I1801" s="224"/>
      <c r="J1801" s="224"/>
      <c r="K1801" s="224"/>
      <c r="L1801" s="224"/>
      <c r="M1801" s="224"/>
      <c r="N1801" s="223"/>
      <c r="O1801" s="223"/>
      <c r="P1801" s="223"/>
      <c r="Q1801" s="223"/>
      <c r="R1801" s="224"/>
      <c r="S1801" s="224"/>
      <c r="T1801" s="224"/>
      <c r="U1801" s="224"/>
      <c r="V1801" s="224"/>
      <c r="W1801" s="224"/>
      <c r="X1801" s="224"/>
      <c r="Y1801" s="224"/>
      <c r="Z1801" s="214"/>
      <c r="AA1801" s="214"/>
      <c r="AB1801" s="214"/>
      <c r="AC1801" s="214"/>
      <c r="AD1801" s="214"/>
      <c r="AE1801" s="214"/>
      <c r="AF1801" s="214"/>
      <c r="AG1801" s="214" t="s">
        <v>212</v>
      </c>
      <c r="AH1801" s="214"/>
      <c r="AI1801" s="214"/>
      <c r="AJ1801" s="214"/>
      <c r="AK1801" s="214"/>
      <c r="AL1801" s="214"/>
      <c r="AM1801" s="214"/>
      <c r="AN1801" s="214"/>
      <c r="AO1801" s="214"/>
      <c r="AP1801" s="214"/>
      <c r="AQ1801" s="214"/>
      <c r="AR1801" s="214"/>
      <c r="AS1801" s="214"/>
      <c r="AT1801" s="214"/>
      <c r="AU1801" s="214"/>
      <c r="AV1801" s="214"/>
      <c r="AW1801" s="214"/>
      <c r="AX1801" s="214"/>
      <c r="AY1801" s="214"/>
      <c r="AZ1801" s="214"/>
      <c r="BA1801" s="214"/>
      <c r="BB1801" s="214"/>
      <c r="BC1801" s="214"/>
      <c r="BD1801" s="214"/>
      <c r="BE1801" s="214"/>
      <c r="BF1801" s="214"/>
      <c r="BG1801" s="214"/>
      <c r="BH1801" s="214"/>
    </row>
    <row r="1802" spans="1:60" outlineLevel="3" x14ac:dyDescent="0.2">
      <c r="A1802" s="221"/>
      <c r="B1802" s="222"/>
      <c r="C1802" s="257" t="s">
        <v>1314</v>
      </c>
      <c r="D1802" s="252"/>
      <c r="E1802" s="252"/>
      <c r="F1802" s="252"/>
      <c r="G1802" s="252"/>
      <c r="H1802" s="224"/>
      <c r="I1802" s="224"/>
      <c r="J1802" s="224"/>
      <c r="K1802" s="224"/>
      <c r="L1802" s="224"/>
      <c r="M1802" s="224"/>
      <c r="N1802" s="223"/>
      <c r="O1802" s="223"/>
      <c r="P1802" s="223"/>
      <c r="Q1802" s="223"/>
      <c r="R1802" s="224"/>
      <c r="S1802" s="224"/>
      <c r="T1802" s="224"/>
      <c r="U1802" s="224"/>
      <c r="V1802" s="224"/>
      <c r="W1802" s="224"/>
      <c r="X1802" s="224"/>
      <c r="Y1802" s="224"/>
      <c r="Z1802" s="214"/>
      <c r="AA1802" s="214"/>
      <c r="AB1802" s="214"/>
      <c r="AC1802" s="214"/>
      <c r="AD1802" s="214"/>
      <c r="AE1802" s="214"/>
      <c r="AF1802" s="214"/>
      <c r="AG1802" s="214" t="s">
        <v>212</v>
      </c>
      <c r="AH1802" s="214"/>
      <c r="AI1802" s="214"/>
      <c r="AJ1802" s="214"/>
      <c r="AK1802" s="214"/>
      <c r="AL1802" s="214"/>
      <c r="AM1802" s="214"/>
      <c r="AN1802" s="214"/>
      <c r="AO1802" s="214"/>
      <c r="AP1802" s="214"/>
      <c r="AQ1802" s="214"/>
      <c r="AR1802" s="214"/>
      <c r="AS1802" s="214"/>
      <c r="AT1802" s="214"/>
      <c r="AU1802" s="214"/>
      <c r="AV1802" s="214"/>
      <c r="AW1802" s="214"/>
      <c r="AX1802" s="214"/>
      <c r="AY1802" s="214"/>
      <c r="AZ1802" s="214"/>
      <c r="BA1802" s="214"/>
      <c r="BB1802" s="214"/>
      <c r="BC1802" s="214"/>
      <c r="BD1802" s="214"/>
      <c r="BE1802" s="214"/>
      <c r="BF1802" s="214"/>
      <c r="BG1802" s="214"/>
      <c r="BH1802" s="214"/>
    </row>
    <row r="1803" spans="1:60" outlineLevel="2" x14ac:dyDescent="0.2">
      <c r="A1803" s="221"/>
      <c r="B1803" s="222"/>
      <c r="C1803" s="266" t="s">
        <v>1705</v>
      </c>
      <c r="D1803" s="262"/>
      <c r="E1803" s="263"/>
      <c r="F1803" s="224"/>
      <c r="G1803" s="224"/>
      <c r="H1803" s="224"/>
      <c r="I1803" s="224"/>
      <c r="J1803" s="224"/>
      <c r="K1803" s="224"/>
      <c r="L1803" s="224"/>
      <c r="M1803" s="224"/>
      <c r="N1803" s="223"/>
      <c r="O1803" s="223"/>
      <c r="P1803" s="223"/>
      <c r="Q1803" s="223"/>
      <c r="R1803" s="224"/>
      <c r="S1803" s="224"/>
      <c r="T1803" s="224"/>
      <c r="U1803" s="224"/>
      <c r="V1803" s="224"/>
      <c r="W1803" s="224"/>
      <c r="X1803" s="224"/>
      <c r="Y1803" s="224"/>
      <c r="Z1803" s="214"/>
      <c r="AA1803" s="214"/>
      <c r="AB1803" s="214"/>
      <c r="AC1803" s="214"/>
      <c r="AD1803" s="214"/>
      <c r="AE1803" s="214"/>
      <c r="AF1803" s="214"/>
      <c r="AG1803" s="214" t="s">
        <v>268</v>
      </c>
      <c r="AH1803" s="214">
        <v>0</v>
      </c>
      <c r="AI1803" s="214"/>
      <c r="AJ1803" s="214"/>
      <c r="AK1803" s="214"/>
      <c r="AL1803" s="214"/>
      <c r="AM1803" s="214"/>
      <c r="AN1803" s="214"/>
      <c r="AO1803" s="214"/>
      <c r="AP1803" s="214"/>
      <c r="AQ1803" s="214"/>
      <c r="AR1803" s="214"/>
      <c r="AS1803" s="214"/>
      <c r="AT1803" s="214"/>
      <c r="AU1803" s="214"/>
      <c r="AV1803" s="214"/>
      <c r="AW1803" s="214"/>
      <c r="AX1803" s="214"/>
      <c r="AY1803" s="214"/>
      <c r="AZ1803" s="214"/>
      <c r="BA1803" s="214"/>
      <c r="BB1803" s="214"/>
      <c r="BC1803" s="214"/>
      <c r="BD1803" s="214"/>
      <c r="BE1803" s="214"/>
      <c r="BF1803" s="214"/>
      <c r="BG1803" s="214"/>
      <c r="BH1803" s="214"/>
    </row>
    <row r="1804" spans="1:60" outlineLevel="3" x14ac:dyDescent="0.2">
      <c r="A1804" s="221"/>
      <c r="B1804" s="222"/>
      <c r="C1804" s="266" t="s">
        <v>672</v>
      </c>
      <c r="D1804" s="262"/>
      <c r="E1804" s="263">
        <v>1</v>
      </c>
      <c r="F1804" s="224"/>
      <c r="G1804" s="224"/>
      <c r="H1804" s="224"/>
      <c r="I1804" s="224"/>
      <c r="J1804" s="224"/>
      <c r="K1804" s="224"/>
      <c r="L1804" s="224"/>
      <c r="M1804" s="224"/>
      <c r="N1804" s="223"/>
      <c r="O1804" s="223"/>
      <c r="P1804" s="223"/>
      <c r="Q1804" s="223"/>
      <c r="R1804" s="224"/>
      <c r="S1804" s="224"/>
      <c r="T1804" s="224"/>
      <c r="U1804" s="224"/>
      <c r="V1804" s="224"/>
      <c r="W1804" s="224"/>
      <c r="X1804" s="224"/>
      <c r="Y1804" s="224"/>
      <c r="Z1804" s="214"/>
      <c r="AA1804" s="214"/>
      <c r="AB1804" s="214"/>
      <c r="AC1804" s="214"/>
      <c r="AD1804" s="214"/>
      <c r="AE1804" s="214"/>
      <c r="AF1804" s="214"/>
      <c r="AG1804" s="214" t="s">
        <v>268</v>
      </c>
      <c r="AH1804" s="214">
        <v>0</v>
      </c>
      <c r="AI1804" s="214"/>
      <c r="AJ1804" s="214"/>
      <c r="AK1804" s="214"/>
      <c r="AL1804" s="214"/>
      <c r="AM1804" s="214"/>
      <c r="AN1804" s="214"/>
      <c r="AO1804" s="214"/>
      <c r="AP1804" s="214"/>
      <c r="AQ1804" s="214"/>
      <c r="AR1804" s="214"/>
      <c r="AS1804" s="214"/>
      <c r="AT1804" s="214"/>
      <c r="AU1804" s="214"/>
      <c r="AV1804" s="214"/>
      <c r="AW1804" s="214"/>
      <c r="AX1804" s="214"/>
      <c r="AY1804" s="214"/>
      <c r="AZ1804" s="214"/>
      <c r="BA1804" s="214"/>
      <c r="BB1804" s="214"/>
      <c r="BC1804" s="214"/>
      <c r="BD1804" s="214"/>
      <c r="BE1804" s="214"/>
      <c r="BF1804" s="214"/>
      <c r="BG1804" s="214"/>
      <c r="BH1804" s="214"/>
    </row>
    <row r="1805" spans="1:60" outlineLevel="1" x14ac:dyDescent="0.2">
      <c r="A1805" s="236">
        <v>254</v>
      </c>
      <c r="B1805" s="237" t="s">
        <v>1769</v>
      </c>
      <c r="C1805" s="254" t="s">
        <v>1770</v>
      </c>
      <c r="D1805" s="238" t="s">
        <v>354</v>
      </c>
      <c r="E1805" s="239">
        <v>1</v>
      </c>
      <c r="F1805" s="240"/>
      <c r="G1805" s="241">
        <f>ROUND(E1805*F1805,2)</f>
        <v>0</v>
      </c>
      <c r="H1805" s="240"/>
      <c r="I1805" s="241">
        <f>ROUND(E1805*H1805,2)</f>
        <v>0</v>
      </c>
      <c r="J1805" s="240"/>
      <c r="K1805" s="241">
        <f>ROUND(E1805*J1805,2)</f>
        <v>0</v>
      </c>
      <c r="L1805" s="241">
        <v>15</v>
      </c>
      <c r="M1805" s="241">
        <f>G1805*(1+L1805/100)</f>
        <v>0</v>
      </c>
      <c r="N1805" s="239">
        <v>0</v>
      </c>
      <c r="O1805" s="239">
        <f>ROUND(E1805*N1805,2)</f>
        <v>0</v>
      </c>
      <c r="P1805" s="239">
        <v>0</v>
      </c>
      <c r="Q1805" s="239">
        <f>ROUND(E1805*P1805,2)</f>
        <v>0</v>
      </c>
      <c r="R1805" s="241"/>
      <c r="S1805" s="241" t="s">
        <v>253</v>
      </c>
      <c r="T1805" s="242" t="s">
        <v>207</v>
      </c>
      <c r="U1805" s="224">
        <v>0</v>
      </c>
      <c r="V1805" s="224">
        <f>ROUND(E1805*U1805,2)</f>
        <v>0</v>
      </c>
      <c r="W1805" s="224"/>
      <c r="X1805" s="224" t="s">
        <v>263</v>
      </c>
      <c r="Y1805" s="224" t="s">
        <v>209</v>
      </c>
      <c r="Z1805" s="214"/>
      <c r="AA1805" s="214"/>
      <c r="AB1805" s="214"/>
      <c r="AC1805" s="214"/>
      <c r="AD1805" s="214"/>
      <c r="AE1805" s="214"/>
      <c r="AF1805" s="214"/>
      <c r="AG1805" s="214" t="s">
        <v>264</v>
      </c>
      <c r="AH1805" s="214"/>
      <c r="AI1805" s="214"/>
      <c r="AJ1805" s="214"/>
      <c r="AK1805" s="214"/>
      <c r="AL1805" s="214"/>
      <c r="AM1805" s="214"/>
      <c r="AN1805" s="214"/>
      <c r="AO1805" s="214"/>
      <c r="AP1805" s="214"/>
      <c r="AQ1805" s="214"/>
      <c r="AR1805" s="214"/>
      <c r="AS1805" s="214"/>
      <c r="AT1805" s="214"/>
      <c r="AU1805" s="214"/>
      <c r="AV1805" s="214"/>
      <c r="AW1805" s="214"/>
      <c r="AX1805" s="214"/>
      <c r="AY1805" s="214"/>
      <c r="AZ1805" s="214"/>
      <c r="BA1805" s="214"/>
      <c r="BB1805" s="214"/>
      <c r="BC1805" s="214"/>
      <c r="BD1805" s="214"/>
      <c r="BE1805" s="214"/>
      <c r="BF1805" s="214"/>
      <c r="BG1805" s="214"/>
      <c r="BH1805" s="214"/>
    </row>
    <row r="1806" spans="1:60" outlineLevel="2" x14ac:dyDescent="0.2">
      <c r="A1806" s="221"/>
      <c r="B1806" s="222"/>
      <c r="C1806" s="255" t="s">
        <v>1479</v>
      </c>
      <c r="D1806" s="243"/>
      <c r="E1806" s="243"/>
      <c r="F1806" s="243"/>
      <c r="G1806" s="243"/>
      <c r="H1806" s="224"/>
      <c r="I1806" s="224"/>
      <c r="J1806" s="224"/>
      <c r="K1806" s="224"/>
      <c r="L1806" s="224"/>
      <c r="M1806" s="224"/>
      <c r="N1806" s="223"/>
      <c r="O1806" s="223"/>
      <c r="P1806" s="223"/>
      <c r="Q1806" s="223"/>
      <c r="R1806" s="224"/>
      <c r="S1806" s="224"/>
      <c r="T1806" s="224"/>
      <c r="U1806" s="224"/>
      <c r="V1806" s="224"/>
      <c r="W1806" s="224"/>
      <c r="X1806" s="224"/>
      <c r="Y1806" s="224"/>
      <c r="Z1806" s="214"/>
      <c r="AA1806" s="214"/>
      <c r="AB1806" s="214"/>
      <c r="AC1806" s="214"/>
      <c r="AD1806" s="214"/>
      <c r="AE1806" s="214"/>
      <c r="AF1806" s="214"/>
      <c r="AG1806" s="214" t="s">
        <v>212</v>
      </c>
      <c r="AH1806" s="214"/>
      <c r="AI1806" s="214"/>
      <c r="AJ1806" s="214"/>
      <c r="AK1806" s="214"/>
      <c r="AL1806" s="214"/>
      <c r="AM1806" s="214"/>
      <c r="AN1806" s="214"/>
      <c r="AO1806" s="214"/>
      <c r="AP1806" s="214"/>
      <c r="AQ1806" s="214"/>
      <c r="AR1806" s="214"/>
      <c r="AS1806" s="214"/>
      <c r="AT1806" s="214"/>
      <c r="AU1806" s="214"/>
      <c r="AV1806" s="214"/>
      <c r="AW1806" s="214"/>
      <c r="AX1806" s="214"/>
      <c r="AY1806" s="214"/>
      <c r="AZ1806" s="214"/>
      <c r="BA1806" s="214"/>
      <c r="BB1806" s="214"/>
      <c r="BC1806" s="214"/>
      <c r="BD1806" s="214"/>
      <c r="BE1806" s="214"/>
      <c r="BF1806" s="214"/>
      <c r="BG1806" s="214"/>
      <c r="BH1806" s="214"/>
    </row>
    <row r="1807" spans="1:60" outlineLevel="3" x14ac:dyDescent="0.2">
      <c r="A1807" s="221"/>
      <c r="B1807" s="222"/>
      <c r="C1807" s="257" t="s">
        <v>1733</v>
      </c>
      <c r="D1807" s="252"/>
      <c r="E1807" s="252"/>
      <c r="F1807" s="252"/>
      <c r="G1807" s="252"/>
      <c r="H1807" s="224"/>
      <c r="I1807" s="224"/>
      <c r="J1807" s="224"/>
      <c r="K1807" s="224"/>
      <c r="L1807" s="224"/>
      <c r="M1807" s="224"/>
      <c r="N1807" s="223"/>
      <c r="O1807" s="223"/>
      <c r="P1807" s="223"/>
      <c r="Q1807" s="223"/>
      <c r="R1807" s="224"/>
      <c r="S1807" s="224"/>
      <c r="T1807" s="224"/>
      <c r="U1807" s="224"/>
      <c r="V1807" s="224"/>
      <c r="W1807" s="224"/>
      <c r="X1807" s="224"/>
      <c r="Y1807" s="224"/>
      <c r="Z1807" s="214"/>
      <c r="AA1807" s="214"/>
      <c r="AB1807" s="214"/>
      <c r="AC1807" s="214"/>
      <c r="AD1807" s="214"/>
      <c r="AE1807" s="214"/>
      <c r="AF1807" s="214"/>
      <c r="AG1807" s="214" t="s">
        <v>212</v>
      </c>
      <c r="AH1807" s="214"/>
      <c r="AI1807" s="214"/>
      <c r="AJ1807" s="214"/>
      <c r="AK1807" s="214"/>
      <c r="AL1807" s="214"/>
      <c r="AM1807" s="214"/>
      <c r="AN1807" s="214"/>
      <c r="AO1807" s="214"/>
      <c r="AP1807" s="214"/>
      <c r="AQ1807" s="214"/>
      <c r="AR1807" s="214"/>
      <c r="AS1807" s="214"/>
      <c r="AT1807" s="214"/>
      <c r="AU1807" s="214"/>
      <c r="AV1807" s="214"/>
      <c r="AW1807" s="214"/>
      <c r="AX1807" s="214"/>
      <c r="AY1807" s="214"/>
      <c r="AZ1807" s="214"/>
      <c r="BA1807" s="214"/>
      <c r="BB1807" s="214"/>
      <c r="BC1807" s="214"/>
      <c r="BD1807" s="214"/>
      <c r="BE1807" s="214"/>
      <c r="BF1807" s="214"/>
      <c r="BG1807" s="214"/>
      <c r="BH1807" s="214"/>
    </row>
    <row r="1808" spans="1:60" outlineLevel="3" x14ac:dyDescent="0.2">
      <c r="A1808" s="221"/>
      <c r="B1808" s="222"/>
      <c r="C1808" s="257" t="s">
        <v>1762</v>
      </c>
      <c r="D1808" s="252"/>
      <c r="E1808" s="252"/>
      <c r="F1808" s="252"/>
      <c r="G1808" s="252"/>
      <c r="H1808" s="224"/>
      <c r="I1808" s="224"/>
      <c r="J1808" s="224"/>
      <c r="K1808" s="224"/>
      <c r="L1808" s="224"/>
      <c r="M1808" s="224"/>
      <c r="N1808" s="223"/>
      <c r="O1808" s="223"/>
      <c r="P1808" s="223"/>
      <c r="Q1808" s="223"/>
      <c r="R1808" s="224"/>
      <c r="S1808" s="224"/>
      <c r="T1808" s="224"/>
      <c r="U1808" s="224"/>
      <c r="V1808" s="224"/>
      <c r="W1808" s="224"/>
      <c r="X1808" s="224"/>
      <c r="Y1808" s="224"/>
      <c r="Z1808" s="214"/>
      <c r="AA1808" s="214"/>
      <c r="AB1808" s="214"/>
      <c r="AC1808" s="214"/>
      <c r="AD1808" s="214"/>
      <c r="AE1808" s="214"/>
      <c r="AF1808" s="214"/>
      <c r="AG1808" s="214" t="s">
        <v>212</v>
      </c>
      <c r="AH1808" s="214"/>
      <c r="AI1808" s="214"/>
      <c r="AJ1808" s="214"/>
      <c r="AK1808" s="214"/>
      <c r="AL1808" s="214"/>
      <c r="AM1808" s="214"/>
      <c r="AN1808" s="214"/>
      <c r="AO1808" s="214"/>
      <c r="AP1808" s="214"/>
      <c r="AQ1808" s="214"/>
      <c r="AR1808" s="214"/>
      <c r="AS1808" s="214"/>
      <c r="AT1808" s="214"/>
      <c r="AU1808" s="214"/>
      <c r="AV1808" s="214"/>
      <c r="AW1808" s="214"/>
      <c r="AX1808" s="214"/>
      <c r="AY1808" s="214"/>
      <c r="AZ1808" s="214"/>
      <c r="BA1808" s="214"/>
      <c r="BB1808" s="214"/>
      <c r="BC1808" s="214"/>
      <c r="BD1808" s="214"/>
      <c r="BE1808" s="214"/>
      <c r="BF1808" s="214"/>
      <c r="BG1808" s="214"/>
      <c r="BH1808" s="214"/>
    </row>
    <row r="1809" spans="1:60" outlineLevel="3" x14ac:dyDescent="0.2">
      <c r="A1809" s="221"/>
      <c r="B1809" s="222"/>
      <c r="C1809" s="257" t="s">
        <v>1314</v>
      </c>
      <c r="D1809" s="252"/>
      <c r="E1809" s="252"/>
      <c r="F1809" s="252"/>
      <c r="G1809" s="252"/>
      <c r="H1809" s="224"/>
      <c r="I1809" s="224"/>
      <c r="J1809" s="224"/>
      <c r="K1809" s="224"/>
      <c r="L1809" s="224"/>
      <c r="M1809" s="224"/>
      <c r="N1809" s="223"/>
      <c r="O1809" s="223"/>
      <c r="P1809" s="223"/>
      <c r="Q1809" s="223"/>
      <c r="R1809" s="224"/>
      <c r="S1809" s="224"/>
      <c r="T1809" s="224"/>
      <c r="U1809" s="224"/>
      <c r="V1809" s="224"/>
      <c r="W1809" s="224"/>
      <c r="X1809" s="224"/>
      <c r="Y1809" s="224"/>
      <c r="Z1809" s="214"/>
      <c r="AA1809" s="214"/>
      <c r="AB1809" s="214"/>
      <c r="AC1809" s="214"/>
      <c r="AD1809" s="214"/>
      <c r="AE1809" s="214"/>
      <c r="AF1809" s="214"/>
      <c r="AG1809" s="214" t="s">
        <v>212</v>
      </c>
      <c r="AH1809" s="214"/>
      <c r="AI1809" s="214"/>
      <c r="AJ1809" s="214"/>
      <c r="AK1809" s="214"/>
      <c r="AL1809" s="214"/>
      <c r="AM1809" s="214"/>
      <c r="AN1809" s="214"/>
      <c r="AO1809" s="214"/>
      <c r="AP1809" s="214"/>
      <c r="AQ1809" s="214"/>
      <c r="AR1809" s="214"/>
      <c r="AS1809" s="214"/>
      <c r="AT1809" s="214"/>
      <c r="AU1809" s="214"/>
      <c r="AV1809" s="214"/>
      <c r="AW1809" s="214"/>
      <c r="AX1809" s="214"/>
      <c r="AY1809" s="214"/>
      <c r="AZ1809" s="214"/>
      <c r="BA1809" s="214"/>
      <c r="BB1809" s="214"/>
      <c r="BC1809" s="214"/>
      <c r="BD1809" s="214"/>
      <c r="BE1809" s="214"/>
      <c r="BF1809" s="214"/>
      <c r="BG1809" s="214"/>
      <c r="BH1809" s="214"/>
    </row>
    <row r="1810" spans="1:60" outlineLevel="2" x14ac:dyDescent="0.2">
      <c r="A1810" s="221"/>
      <c r="B1810" s="222"/>
      <c r="C1810" s="266" t="s">
        <v>1705</v>
      </c>
      <c r="D1810" s="262"/>
      <c r="E1810" s="263"/>
      <c r="F1810" s="224"/>
      <c r="G1810" s="224"/>
      <c r="H1810" s="224"/>
      <c r="I1810" s="224"/>
      <c r="J1810" s="224"/>
      <c r="K1810" s="224"/>
      <c r="L1810" s="224"/>
      <c r="M1810" s="224"/>
      <c r="N1810" s="223"/>
      <c r="O1810" s="223"/>
      <c r="P1810" s="223"/>
      <c r="Q1810" s="223"/>
      <c r="R1810" s="224"/>
      <c r="S1810" s="224"/>
      <c r="T1810" s="224"/>
      <c r="U1810" s="224"/>
      <c r="V1810" s="224"/>
      <c r="W1810" s="224"/>
      <c r="X1810" s="224"/>
      <c r="Y1810" s="224"/>
      <c r="Z1810" s="214"/>
      <c r="AA1810" s="214"/>
      <c r="AB1810" s="214"/>
      <c r="AC1810" s="214"/>
      <c r="AD1810" s="214"/>
      <c r="AE1810" s="214"/>
      <c r="AF1810" s="214"/>
      <c r="AG1810" s="214" t="s">
        <v>268</v>
      </c>
      <c r="AH1810" s="214">
        <v>0</v>
      </c>
      <c r="AI1810" s="214"/>
      <c r="AJ1810" s="214"/>
      <c r="AK1810" s="214"/>
      <c r="AL1810" s="214"/>
      <c r="AM1810" s="214"/>
      <c r="AN1810" s="214"/>
      <c r="AO1810" s="214"/>
      <c r="AP1810" s="214"/>
      <c r="AQ1810" s="214"/>
      <c r="AR1810" s="214"/>
      <c r="AS1810" s="214"/>
      <c r="AT1810" s="214"/>
      <c r="AU1810" s="214"/>
      <c r="AV1810" s="214"/>
      <c r="AW1810" s="214"/>
      <c r="AX1810" s="214"/>
      <c r="AY1810" s="214"/>
      <c r="AZ1810" s="214"/>
      <c r="BA1810" s="214"/>
      <c r="BB1810" s="214"/>
      <c r="BC1810" s="214"/>
      <c r="BD1810" s="214"/>
      <c r="BE1810" s="214"/>
      <c r="BF1810" s="214"/>
      <c r="BG1810" s="214"/>
      <c r="BH1810" s="214"/>
    </row>
    <row r="1811" spans="1:60" outlineLevel="3" x14ac:dyDescent="0.2">
      <c r="A1811" s="221"/>
      <c r="B1811" s="222"/>
      <c r="C1811" s="266" t="s">
        <v>672</v>
      </c>
      <c r="D1811" s="262"/>
      <c r="E1811" s="263">
        <v>1</v>
      </c>
      <c r="F1811" s="224"/>
      <c r="G1811" s="224"/>
      <c r="H1811" s="224"/>
      <c r="I1811" s="224"/>
      <c r="J1811" s="224"/>
      <c r="K1811" s="224"/>
      <c r="L1811" s="224"/>
      <c r="M1811" s="224"/>
      <c r="N1811" s="223"/>
      <c r="O1811" s="223"/>
      <c r="P1811" s="223"/>
      <c r="Q1811" s="223"/>
      <c r="R1811" s="224"/>
      <c r="S1811" s="224"/>
      <c r="T1811" s="224"/>
      <c r="U1811" s="224"/>
      <c r="V1811" s="224"/>
      <c r="W1811" s="224"/>
      <c r="X1811" s="224"/>
      <c r="Y1811" s="224"/>
      <c r="Z1811" s="214"/>
      <c r="AA1811" s="214"/>
      <c r="AB1811" s="214"/>
      <c r="AC1811" s="214"/>
      <c r="AD1811" s="214"/>
      <c r="AE1811" s="214"/>
      <c r="AF1811" s="214"/>
      <c r="AG1811" s="214" t="s">
        <v>268</v>
      </c>
      <c r="AH1811" s="214">
        <v>0</v>
      </c>
      <c r="AI1811" s="214"/>
      <c r="AJ1811" s="214"/>
      <c r="AK1811" s="214"/>
      <c r="AL1811" s="214"/>
      <c r="AM1811" s="214"/>
      <c r="AN1811" s="214"/>
      <c r="AO1811" s="214"/>
      <c r="AP1811" s="214"/>
      <c r="AQ1811" s="214"/>
      <c r="AR1811" s="214"/>
      <c r="AS1811" s="214"/>
      <c r="AT1811" s="214"/>
      <c r="AU1811" s="214"/>
      <c r="AV1811" s="214"/>
      <c r="AW1811" s="214"/>
      <c r="AX1811" s="214"/>
      <c r="AY1811" s="214"/>
      <c r="AZ1811" s="214"/>
      <c r="BA1811" s="214"/>
      <c r="BB1811" s="214"/>
      <c r="BC1811" s="214"/>
      <c r="BD1811" s="214"/>
      <c r="BE1811" s="214"/>
      <c r="BF1811" s="214"/>
      <c r="BG1811" s="214"/>
      <c r="BH1811" s="214"/>
    </row>
    <row r="1812" spans="1:60" outlineLevel="1" x14ac:dyDescent="0.2">
      <c r="A1812" s="236">
        <v>255</v>
      </c>
      <c r="B1812" s="237" t="s">
        <v>1771</v>
      </c>
      <c r="C1812" s="254" t="s">
        <v>1772</v>
      </c>
      <c r="D1812" s="238" t="s">
        <v>290</v>
      </c>
      <c r="E1812" s="239">
        <v>3.39</v>
      </c>
      <c r="F1812" s="240"/>
      <c r="G1812" s="241">
        <f>ROUND(E1812*F1812,2)</f>
        <v>0</v>
      </c>
      <c r="H1812" s="240"/>
      <c r="I1812" s="241">
        <f>ROUND(E1812*H1812,2)</f>
        <v>0</v>
      </c>
      <c r="J1812" s="240"/>
      <c r="K1812" s="241">
        <f>ROUND(E1812*J1812,2)</f>
        <v>0</v>
      </c>
      <c r="L1812" s="241">
        <v>15</v>
      </c>
      <c r="M1812" s="241">
        <f>G1812*(1+L1812/100)</f>
        <v>0</v>
      </c>
      <c r="N1812" s="239">
        <v>0</v>
      </c>
      <c r="O1812" s="239">
        <f>ROUND(E1812*N1812,2)</f>
        <v>0</v>
      </c>
      <c r="P1812" s="239">
        <v>0</v>
      </c>
      <c r="Q1812" s="239">
        <f>ROUND(E1812*P1812,2)</f>
        <v>0</v>
      </c>
      <c r="R1812" s="241"/>
      <c r="S1812" s="241" t="s">
        <v>253</v>
      </c>
      <c r="T1812" s="242" t="s">
        <v>207</v>
      </c>
      <c r="U1812" s="224">
        <v>0</v>
      </c>
      <c r="V1812" s="224">
        <f>ROUND(E1812*U1812,2)</f>
        <v>0</v>
      </c>
      <c r="W1812" s="224"/>
      <c r="X1812" s="224" t="s">
        <v>263</v>
      </c>
      <c r="Y1812" s="224" t="s">
        <v>209</v>
      </c>
      <c r="Z1812" s="214"/>
      <c r="AA1812" s="214"/>
      <c r="AB1812" s="214"/>
      <c r="AC1812" s="214"/>
      <c r="AD1812" s="214"/>
      <c r="AE1812" s="214"/>
      <c r="AF1812" s="214"/>
      <c r="AG1812" s="214" t="s">
        <v>264</v>
      </c>
      <c r="AH1812" s="214"/>
      <c r="AI1812" s="214"/>
      <c r="AJ1812" s="214"/>
      <c r="AK1812" s="214"/>
      <c r="AL1812" s="214"/>
      <c r="AM1812" s="214"/>
      <c r="AN1812" s="214"/>
      <c r="AO1812" s="214"/>
      <c r="AP1812" s="214"/>
      <c r="AQ1812" s="214"/>
      <c r="AR1812" s="214"/>
      <c r="AS1812" s="214"/>
      <c r="AT1812" s="214"/>
      <c r="AU1812" s="214"/>
      <c r="AV1812" s="214"/>
      <c r="AW1812" s="214"/>
      <c r="AX1812" s="214"/>
      <c r="AY1812" s="214"/>
      <c r="AZ1812" s="214"/>
      <c r="BA1812" s="214"/>
      <c r="BB1812" s="214"/>
      <c r="BC1812" s="214"/>
      <c r="BD1812" s="214"/>
      <c r="BE1812" s="214"/>
      <c r="BF1812" s="214"/>
      <c r="BG1812" s="214"/>
      <c r="BH1812" s="214"/>
    </row>
    <row r="1813" spans="1:60" outlineLevel="2" x14ac:dyDescent="0.2">
      <c r="A1813" s="221"/>
      <c r="B1813" s="222"/>
      <c r="C1813" s="266" t="s">
        <v>812</v>
      </c>
      <c r="D1813" s="262"/>
      <c r="E1813" s="263"/>
      <c r="F1813" s="224"/>
      <c r="G1813" s="224"/>
      <c r="H1813" s="224"/>
      <c r="I1813" s="224"/>
      <c r="J1813" s="224"/>
      <c r="K1813" s="224"/>
      <c r="L1813" s="224"/>
      <c r="M1813" s="224"/>
      <c r="N1813" s="223"/>
      <c r="O1813" s="223"/>
      <c r="P1813" s="223"/>
      <c r="Q1813" s="223"/>
      <c r="R1813" s="224"/>
      <c r="S1813" s="224"/>
      <c r="T1813" s="224"/>
      <c r="U1813" s="224"/>
      <c r="V1813" s="224"/>
      <c r="W1813" s="224"/>
      <c r="X1813" s="224"/>
      <c r="Y1813" s="224"/>
      <c r="Z1813" s="214"/>
      <c r="AA1813" s="214"/>
      <c r="AB1813" s="214"/>
      <c r="AC1813" s="214"/>
      <c r="AD1813" s="214"/>
      <c r="AE1813" s="214"/>
      <c r="AF1813" s="214"/>
      <c r="AG1813" s="214" t="s">
        <v>268</v>
      </c>
      <c r="AH1813" s="214">
        <v>0</v>
      </c>
      <c r="AI1813" s="214"/>
      <c r="AJ1813" s="214"/>
      <c r="AK1813" s="214"/>
      <c r="AL1813" s="214"/>
      <c r="AM1813" s="214"/>
      <c r="AN1813" s="214"/>
      <c r="AO1813" s="214"/>
      <c r="AP1813" s="214"/>
      <c r="AQ1813" s="214"/>
      <c r="AR1813" s="214"/>
      <c r="AS1813" s="214"/>
      <c r="AT1813" s="214"/>
      <c r="AU1813" s="214"/>
      <c r="AV1813" s="214"/>
      <c r="AW1813" s="214"/>
      <c r="AX1813" s="214"/>
      <c r="AY1813" s="214"/>
      <c r="AZ1813" s="214"/>
      <c r="BA1813" s="214"/>
      <c r="BB1813" s="214"/>
      <c r="BC1813" s="214"/>
      <c r="BD1813" s="214"/>
      <c r="BE1813" s="214"/>
      <c r="BF1813" s="214"/>
      <c r="BG1813" s="214"/>
      <c r="BH1813" s="214"/>
    </row>
    <row r="1814" spans="1:60" outlineLevel="3" x14ac:dyDescent="0.2">
      <c r="A1814" s="221"/>
      <c r="B1814" s="222"/>
      <c r="C1814" s="266" t="s">
        <v>1773</v>
      </c>
      <c r="D1814" s="262"/>
      <c r="E1814" s="263"/>
      <c r="F1814" s="224"/>
      <c r="G1814" s="224"/>
      <c r="H1814" s="224"/>
      <c r="I1814" s="224"/>
      <c r="J1814" s="224"/>
      <c r="K1814" s="224"/>
      <c r="L1814" s="224"/>
      <c r="M1814" s="224"/>
      <c r="N1814" s="223"/>
      <c r="O1814" s="223"/>
      <c r="P1814" s="223"/>
      <c r="Q1814" s="223"/>
      <c r="R1814" s="224"/>
      <c r="S1814" s="224"/>
      <c r="T1814" s="224"/>
      <c r="U1814" s="224"/>
      <c r="V1814" s="224"/>
      <c r="W1814" s="224"/>
      <c r="X1814" s="224"/>
      <c r="Y1814" s="224"/>
      <c r="Z1814" s="214"/>
      <c r="AA1814" s="214"/>
      <c r="AB1814" s="214"/>
      <c r="AC1814" s="214"/>
      <c r="AD1814" s="214"/>
      <c r="AE1814" s="214"/>
      <c r="AF1814" s="214"/>
      <c r="AG1814" s="214" t="s">
        <v>268</v>
      </c>
      <c r="AH1814" s="214">
        <v>0</v>
      </c>
      <c r="AI1814" s="214"/>
      <c r="AJ1814" s="214"/>
      <c r="AK1814" s="214"/>
      <c r="AL1814" s="214"/>
      <c r="AM1814" s="214"/>
      <c r="AN1814" s="214"/>
      <c r="AO1814" s="214"/>
      <c r="AP1814" s="214"/>
      <c r="AQ1814" s="214"/>
      <c r="AR1814" s="214"/>
      <c r="AS1814" s="214"/>
      <c r="AT1814" s="214"/>
      <c r="AU1814" s="214"/>
      <c r="AV1814" s="214"/>
      <c r="AW1814" s="214"/>
      <c r="AX1814" s="214"/>
      <c r="AY1814" s="214"/>
      <c r="AZ1814" s="214"/>
      <c r="BA1814" s="214"/>
      <c r="BB1814" s="214"/>
      <c r="BC1814" s="214"/>
      <c r="BD1814" s="214"/>
      <c r="BE1814" s="214"/>
      <c r="BF1814" s="214"/>
      <c r="BG1814" s="214"/>
      <c r="BH1814" s="214"/>
    </row>
    <row r="1815" spans="1:60" outlineLevel="3" x14ac:dyDescent="0.2">
      <c r="A1815" s="221"/>
      <c r="B1815" s="222"/>
      <c r="C1815" s="266" t="s">
        <v>1774</v>
      </c>
      <c r="D1815" s="262"/>
      <c r="E1815" s="263">
        <v>3.39</v>
      </c>
      <c r="F1815" s="224"/>
      <c r="G1815" s="224"/>
      <c r="H1815" s="224"/>
      <c r="I1815" s="224"/>
      <c r="J1815" s="224"/>
      <c r="K1815" s="224"/>
      <c r="L1815" s="224"/>
      <c r="M1815" s="224"/>
      <c r="N1815" s="223"/>
      <c r="O1815" s="223"/>
      <c r="P1815" s="223"/>
      <c r="Q1815" s="223"/>
      <c r="R1815" s="224"/>
      <c r="S1815" s="224"/>
      <c r="T1815" s="224"/>
      <c r="U1815" s="224"/>
      <c r="V1815" s="224"/>
      <c r="W1815" s="224"/>
      <c r="X1815" s="224"/>
      <c r="Y1815" s="224"/>
      <c r="Z1815" s="214"/>
      <c r="AA1815" s="214"/>
      <c r="AB1815" s="214"/>
      <c r="AC1815" s="214"/>
      <c r="AD1815" s="214"/>
      <c r="AE1815" s="214"/>
      <c r="AF1815" s="214"/>
      <c r="AG1815" s="214" t="s">
        <v>268</v>
      </c>
      <c r="AH1815" s="214">
        <v>0</v>
      </c>
      <c r="AI1815" s="214"/>
      <c r="AJ1815" s="214"/>
      <c r="AK1815" s="214"/>
      <c r="AL1815" s="214"/>
      <c r="AM1815" s="214"/>
      <c r="AN1815" s="214"/>
      <c r="AO1815" s="214"/>
      <c r="AP1815" s="214"/>
      <c r="AQ1815" s="214"/>
      <c r="AR1815" s="214"/>
      <c r="AS1815" s="214"/>
      <c r="AT1815" s="214"/>
      <c r="AU1815" s="214"/>
      <c r="AV1815" s="214"/>
      <c r="AW1815" s="214"/>
      <c r="AX1815" s="214"/>
      <c r="AY1815" s="214"/>
      <c r="AZ1815" s="214"/>
      <c r="BA1815" s="214"/>
      <c r="BB1815" s="214"/>
      <c r="BC1815" s="214"/>
      <c r="BD1815" s="214"/>
      <c r="BE1815" s="214"/>
      <c r="BF1815" s="214"/>
      <c r="BG1815" s="214"/>
      <c r="BH1815" s="214"/>
    </row>
    <row r="1816" spans="1:60" outlineLevel="1" x14ac:dyDescent="0.2">
      <c r="A1816" s="236">
        <v>256</v>
      </c>
      <c r="B1816" s="237" t="s">
        <v>647</v>
      </c>
      <c r="C1816" s="254" t="s">
        <v>648</v>
      </c>
      <c r="D1816" s="238" t="s">
        <v>530</v>
      </c>
      <c r="E1816" s="239">
        <v>2.278</v>
      </c>
      <c r="F1816" s="240"/>
      <c r="G1816" s="241">
        <f>ROUND(E1816*F1816,2)</f>
        <v>0</v>
      </c>
      <c r="H1816" s="240"/>
      <c r="I1816" s="241">
        <f>ROUND(E1816*H1816,2)</f>
        <v>0</v>
      </c>
      <c r="J1816" s="240"/>
      <c r="K1816" s="241">
        <f>ROUND(E1816*J1816,2)</f>
        <v>0</v>
      </c>
      <c r="L1816" s="241">
        <v>15</v>
      </c>
      <c r="M1816" s="241">
        <f>G1816*(1+L1816/100)</f>
        <v>0</v>
      </c>
      <c r="N1816" s="239">
        <v>0</v>
      </c>
      <c r="O1816" s="239">
        <f>ROUND(E1816*N1816,2)</f>
        <v>0</v>
      </c>
      <c r="P1816" s="239">
        <v>0</v>
      </c>
      <c r="Q1816" s="239">
        <f>ROUND(E1816*P1816,2)</f>
        <v>0</v>
      </c>
      <c r="R1816" s="241" t="s">
        <v>638</v>
      </c>
      <c r="S1816" s="241" t="s">
        <v>206</v>
      </c>
      <c r="T1816" s="242" t="s">
        <v>206</v>
      </c>
      <c r="U1816" s="224">
        <v>3.016</v>
      </c>
      <c r="V1816" s="224">
        <f>ROUND(E1816*U1816,2)</f>
        <v>6.87</v>
      </c>
      <c r="W1816" s="224"/>
      <c r="X1816" s="224" t="s">
        <v>1205</v>
      </c>
      <c r="Y1816" s="224" t="s">
        <v>209</v>
      </c>
      <c r="Z1816" s="214"/>
      <c r="AA1816" s="214"/>
      <c r="AB1816" s="214"/>
      <c r="AC1816" s="214"/>
      <c r="AD1816" s="214"/>
      <c r="AE1816" s="214"/>
      <c r="AF1816" s="214"/>
      <c r="AG1816" s="214" t="s">
        <v>1206</v>
      </c>
      <c r="AH1816" s="214"/>
      <c r="AI1816" s="214"/>
      <c r="AJ1816" s="214"/>
      <c r="AK1816" s="214"/>
      <c r="AL1816" s="214"/>
      <c r="AM1816" s="214"/>
      <c r="AN1816" s="214"/>
      <c r="AO1816" s="214"/>
      <c r="AP1816" s="214"/>
      <c r="AQ1816" s="214"/>
      <c r="AR1816" s="214"/>
      <c r="AS1816" s="214"/>
      <c r="AT1816" s="214"/>
      <c r="AU1816" s="214"/>
      <c r="AV1816" s="214"/>
      <c r="AW1816" s="214"/>
      <c r="AX1816" s="214"/>
      <c r="AY1816" s="214"/>
      <c r="AZ1816" s="214"/>
      <c r="BA1816" s="214"/>
      <c r="BB1816" s="214"/>
      <c r="BC1816" s="214"/>
      <c r="BD1816" s="214"/>
      <c r="BE1816" s="214"/>
      <c r="BF1816" s="214"/>
      <c r="BG1816" s="214"/>
      <c r="BH1816" s="214"/>
    </row>
    <row r="1817" spans="1:60" outlineLevel="2" x14ac:dyDescent="0.2">
      <c r="A1817" s="221"/>
      <c r="B1817" s="222"/>
      <c r="C1817" s="265" t="s">
        <v>584</v>
      </c>
      <c r="D1817" s="264"/>
      <c r="E1817" s="264"/>
      <c r="F1817" s="264"/>
      <c r="G1817" s="264"/>
      <c r="H1817" s="224"/>
      <c r="I1817" s="224"/>
      <c r="J1817" s="224"/>
      <c r="K1817" s="224"/>
      <c r="L1817" s="224"/>
      <c r="M1817" s="224"/>
      <c r="N1817" s="223"/>
      <c r="O1817" s="223"/>
      <c r="P1817" s="223"/>
      <c r="Q1817" s="223"/>
      <c r="R1817" s="224"/>
      <c r="S1817" s="224"/>
      <c r="T1817" s="224"/>
      <c r="U1817" s="224"/>
      <c r="V1817" s="224"/>
      <c r="W1817" s="224"/>
      <c r="X1817" s="224"/>
      <c r="Y1817" s="224"/>
      <c r="Z1817" s="214"/>
      <c r="AA1817" s="214"/>
      <c r="AB1817" s="214"/>
      <c r="AC1817" s="214"/>
      <c r="AD1817" s="214"/>
      <c r="AE1817" s="214"/>
      <c r="AF1817" s="214"/>
      <c r="AG1817" s="214" t="s">
        <v>266</v>
      </c>
      <c r="AH1817" s="214"/>
      <c r="AI1817" s="214"/>
      <c r="AJ1817" s="214"/>
      <c r="AK1817" s="214"/>
      <c r="AL1817" s="214"/>
      <c r="AM1817" s="214"/>
      <c r="AN1817" s="214"/>
      <c r="AO1817" s="214"/>
      <c r="AP1817" s="214"/>
      <c r="AQ1817" s="214"/>
      <c r="AR1817" s="214"/>
      <c r="AS1817" s="214"/>
      <c r="AT1817" s="214"/>
      <c r="AU1817" s="214"/>
      <c r="AV1817" s="214"/>
      <c r="AW1817" s="214"/>
      <c r="AX1817" s="214"/>
      <c r="AY1817" s="214"/>
      <c r="AZ1817" s="214"/>
      <c r="BA1817" s="214"/>
      <c r="BB1817" s="214"/>
      <c r="BC1817" s="214"/>
      <c r="BD1817" s="214"/>
      <c r="BE1817" s="214"/>
      <c r="BF1817" s="214"/>
      <c r="BG1817" s="214"/>
      <c r="BH1817" s="214"/>
    </row>
    <row r="1818" spans="1:60" x14ac:dyDescent="0.2">
      <c r="A1818" s="229" t="s">
        <v>201</v>
      </c>
      <c r="B1818" s="230" t="s">
        <v>137</v>
      </c>
      <c r="C1818" s="253" t="s">
        <v>138</v>
      </c>
      <c r="D1818" s="231"/>
      <c r="E1818" s="232"/>
      <c r="F1818" s="233"/>
      <c r="G1818" s="233">
        <f>SUMIF(AG1819:AG1860,"&lt;&gt;NOR",G1819:G1860)</f>
        <v>0</v>
      </c>
      <c r="H1818" s="233"/>
      <c r="I1818" s="233">
        <f>SUM(I1819:I1860)</f>
        <v>0</v>
      </c>
      <c r="J1818" s="233"/>
      <c r="K1818" s="233">
        <f>SUM(K1819:K1860)</f>
        <v>0</v>
      </c>
      <c r="L1818" s="233"/>
      <c r="M1818" s="233">
        <f>SUM(M1819:M1860)</f>
        <v>0</v>
      </c>
      <c r="N1818" s="232"/>
      <c r="O1818" s="232">
        <f>SUM(O1819:O1860)</f>
        <v>0.51</v>
      </c>
      <c r="P1818" s="232"/>
      <c r="Q1818" s="232">
        <f>SUM(Q1819:Q1860)</f>
        <v>0</v>
      </c>
      <c r="R1818" s="233"/>
      <c r="S1818" s="233"/>
      <c r="T1818" s="234"/>
      <c r="U1818" s="228"/>
      <c r="V1818" s="228">
        <f>SUM(V1819:V1860)</f>
        <v>18.12</v>
      </c>
      <c r="W1818" s="228"/>
      <c r="X1818" s="228"/>
      <c r="Y1818" s="228"/>
      <c r="AG1818" t="s">
        <v>202</v>
      </c>
    </row>
    <row r="1819" spans="1:60" outlineLevel="1" x14ac:dyDescent="0.2">
      <c r="A1819" s="236">
        <v>257</v>
      </c>
      <c r="B1819" s="237" t="s">
        <v>1775</v>
      </c>
      <c r="C1819" s="254" t="s">
        <v>1776</v>
      </c>
      <c r="D1819" s="238" t="s">
        <v>290</v>
      </c>
      <c r="E1819" s="239">
        <v>10.1</v>
      </c>
      <c r="F1819" s="240"/>
      <c r="G1819" s="241">
        <f>ROUND(E1819*F1819,2)</f>
        <v>0</v>
      </c>
      <c r="H1819" s="240"/>
      <c r="I1819" s="241">
        <f>ROUND(E1819*H1819,2)</f>
        <v>0</v>
      </c>
      <c r="J1819" s="240"/>
      <c r="K1819" s="241">
        <f>ROUND(E1819*J1819,2)</f>
        <v>0</v>
      </c>
      <c r="L1819" s="241">
        <v>15</v>
      </c>
      <c r="M1819" s="241">
        <f>G1819*(1+L1819/100)</f>
        <v>0</v>
      </c>
      <c r="N1819" s="239">
        <v>0</v>
      </c>
      <c r="O1819" s="239">
        <f>ROUND(E1819*N1819,2)</f>
        <v>0</v>
      </c>
      <c r="P1819" s="239">
        <v>0</v>
      </c>
      <c r="Q1819" s="239">
        <f>ROUND(E1819*P1819,2)</f>
        <v>0</v>
      </c>
      <c r="R1819" s="241" t="s">
        <v>1777</v>
      </c>
      <c r="S1819" s="241" t="s">
        <v>206</v>
      </c>
      <c r="T1819" s="242" t="s">
        <v>206</v>
      </c>
      <c r="U1819" s="224">
        <v>0.33500000000000002</v>
      </c>
      <c r="V1819" s="224">
        <f>ROUND(E1819*U1819,2)</f>
        <v>3.38</v>
      </c>
      <c r="W1819" s="224"/>
      <c r="X1819" s="224" t="s">
        <v>263</v>
      </c>
      <c r="Y1819" s="224" t="s">
        <v>209</v>
      </c>
      <c r="Z1819" s="214"/>
      <c r="AA1819" s="214"/>
      <c r="AB1819" s="214"/>
      <c r="AC1819" s="214"/>
      <c r="AD1819" s="214"/>
      <c r="AE1819" s="214"/>
      <c r="AF1819" s="214"/>
      <c r="AG1819" s="214" t="s">
        <v>264</v>
      </c>
      <c r="AH1819" s="214"/>
      <c r="AI1819" s="214"/>
      <c r="AJ1819" s="214"/>
      <c r="AK1819" s="214"/>
      <c r="AL1819" s="214"/>
      <c r="AM1819" s="214"/>
      <c r="AN1819" s="214"/>
      <c r="AO1819" s="214"/>
      <c r="AP1819" s="214"/>
      <c r="AQ1819" s="214"/>
      <c r="AR1819" s="214"/>
      <c r="AS1819" s="214"/>
      <c r="AT1819" s="214"/>
      <c r="AU1819" s="214"/>
      <c r="AV1819" s="214"/>
      <c r="AW1819" s="214"/>
      <c r="AX1819" s="214"/>
      <c r="AY1819" s="214"/>
      <c r="AZ1819" s="214"/>
      <c r="BA1819" s="214"/>
      <c r="BB1819" s="214"/>
      <c r="BC1819" s="214"/>
      <c r="BD1819" s="214"/>
      <c r="BE1819" s="214"/>
      <c r="BF1819" s="214"/>
      <c r="BG1819" s="214"/>
      <c r="BH1819" s="214"/>
    </row>
    <row r="1820" spans="1:60" outlineLevel="2" x14ac:dyDescent="0.2">
      <c r="A1820" s="221"/>
      <c r="B1820" s="222"/>
      <c r="C1820" s="266" t="s">
        <v>1778</v>
      </c>
      <c r="D1820" s="262"/>
      <c r="E1820" s="263">
        <v>10.1</v>
      </c>
      <c r="F1820" s="224"/>
      <c r="G1820" s="224"/>
      <c r="H1820" s="224"/>
      <c r="I1820" s="224"/>
      <c r="J1820" s="224"/>
      <c r="K1820" s="224"/>
      <c r="L1820" s="224"/>
      <c r="M1820" s="224"/>
      <c r="N1820" s="223"/>
      <c r="O1820" s="223"/>
      <c r="P1820" s="223"/>
      <c r="Q1820" s="223"/>
      <c r="R1820" s="224"/>
      <c r="S1820" s="224"/>
      <c r="T1820" s="224"/>
      <c r="U1820" s="224"/>
      <c r="V1820" s="224"/>
      <c r="W1820" s="224"/>
      <c r="X1820" s="224"/>
      <c r="Y1820" s="224"/>
      <c r="Z1820" s="214"/>
      <c r="AA1820" s="214"/>
      <c r="AB1820" s="214"/>
      <c r="AC1820" s="214"/>
      <c r="AD1820" s="214"/>
      <c r="AE1820" s="214"/>
      <c r="AF1820" s="214"/>
      <c r="AG1820" s="214" t="s">
        <v>268</v>
      </c>
      <c r="AH1820" s="214">
        <v>0</v>
      </c>
      <c r="AI1820" s="214"/>
      <c r="AJ1820" s="214"/>
      <c r="AK1820" s="214"/>
      <c r="AL1820" s="214"/>
      <c r="AM1820" s="214"/>
      <c r="AN1820" s="214"/>
      <c r="AO1820" s="214"/>
      <c r="AP1820" s="214"/>
      <c r="AQ1820" s="214"/>
      <c r="AR1820" s="214"/>
      <c r="AS1820" s="214"/>
      <c r="AT1820" s="214"/>
      <c r="AU1820" s="214"/>
      <c r="AV1820" s="214"/>
      <c r="AW1820" s="214"/>
      <c r="AX1820" s="214"/>
      <c r="AY1820" s="214"/>
      <c r="AZ1820" s="214"/>
      <c r="BA1820" s="214"/>
      <c r="BB1820" s="214"/>
      <c r="BC1820" s="214"/>
      <c r="BD1820" s="214"/>
      <c r="BE1820" s="214"/>
      <c r="BF1820" s="214"/>
      <c r="BG1820" s="214"/>
      <c r="BH1820" s="214"/>
    </row>
    <row r="1821" spans="1:60" outlineLevel="1" x14ac:dyDescent="0.2">
      <c r="A1821" s="236">
        <v>258</v>
      </c>
      <c r="B1821" s="237" t="s">
        <v>1779</v>
      </c>
      <c r="C1821" s="254" t="s">
        <v>1780</v>
      </c>
      <c r="D1821" s="238" t="s">
        <v>290</v>
      </c>
      <c r="E1821" s="239">
        <v>10.1</v>
      </c>
      <c r="F1821" s="240"/>
      <c r="G1821" s="241">
        <f>ROUND(E1821*F1821,2)</f>
        <v>0</v>
      </c>
      <c r="H1821" s="240"/>
      <c r="I1821" s="241">
        <f>ROUND(E1821*H1821,2)</f>
        <v>0</v>
      </c>
      <c r="J1821" s="240"/>
      <c r="K1821" s="241">
        <f>ROUND(E1821*J1821,2)</f>
        <v>0</v>
      </c>
      <c r="L1821" s="241">
        <v>15</v>
      </c>
      <c r="M1821" s="241">
        <f>G1821*(1+L1821/100)</f>
        <v>0</v>
      </c>
      <c r="N1821" s="239">
        <v>2.1000000000000001E-4</v>
      </c>
      <c r="O1821" s="239">
        <f>ROUND(E1821*N1821,2)</f>
        <v>0</v>
      </c>
      <c r="P1821" s="239">
        <v>0</v>
      </c>
      <c r="Q1821" s="239">
        <f>ROUND(E1821*P1821,2)</f>
        <v>0</v>
      </c>
      <c r="R1821" s="241" t="s">
        <v>1777</v>
      </c>
      <c r="S1821" s="241" t="s">
        <v>206</v>
      </c>
      <c r="T1821" s="242" t="s">
        <v>206</v>
      </c>
      <c r="U1821" s="224">
        <v>0.05</v>
      </c>
      <c r="V1821" s="224">
        <f>ROUND(E1821*U1821,2)</f>
        <v>0.51</v>
      </c>
      <c r="W1821" s="224"/>
      <c r="X1821" s="224" t="s">
        <v>263</v>
      </c>
      <c r="Y1821" s="224" t="s">
        <v>209</v>
      </c>
      <c r="Z1821" s="214"/>
      <c r="AA1821" s="214"/>
      <c r="AB1821" s="214"/>
      <c r="AC1821" s="214"/>
      <c r="AD1821" s="214"/>
      <c r="AE1821" s="214"/>
      <c r="AF1821" s="214"/>
      <c r="AG1821" s="214" t="s">
        <v>264</v>
      </c>
      <c r="AH1821" s="214"/>
      <c r="AI1821" s="214"/>
      <c r="AJ1821" s="214"/>
      <c r="AK1821" s="214"/>
      <c r="AL1821" s="214"/>
      <c r="AM1821" s="214"/>
      <c r="AN1821" s="214"/>
      <c r="AO1821" s="214"/>
      <c r="AP1821" s="214"/>
      <c r="AQ1821" s="214"/>
      <c r="AR1821" s="214"/>
      <c r="AS1821" s="214"/>
      <c r="AT1821" s="214"/>
      <c r="AU1821" s="214"/>
      <c r="AV1821" s="214"/>
      <c r="AW1821" s="214"/>
      <c r="AX1821" s="214"/>
      <c r="AY1821" s="214"/>
      <c r="AZ1821" s="214"/>
      <c r="BA1821" s="214"/>
      <c r="BB1821" s="214"/>
      <c r="BC1821" s="214"/>
      <c r="BD1821" s="214"/>
      <c r="BE1821" s="214"/>
      <c r="BF1821" s="214"/>
      <c r="BG1821" s="214"/>
      <c r="BH1821" s="214"/>
    </row>
    <row r="1822" spans="1:60" outlineLevel="2" x14ac:dyDescent="0.2">
      <c r="A1822" s="221"/>
      <c r="B1822" s="222"/>
      <c r="C1822" s="266" t="s">
        <v>1778</v>
      </c>
      <c r="D1822" s="262"/>
      <c r="E1822" s="263">
        <v>10.1</v>
      </c>
      <c r="F1822" s="224"/>
      <c r="G1822" s="224"/>
      <c r="H1822" s="224"/>
      <c r="I1822" s="224"/>
      <c r="J1822" s="224"/>
      <c r="K1822" s="224"/>
      <c r="L1822" s="224"/>
      <c r="M1822" s="224"/>
      <c r="N1822" s="223"/>
      <c r="O1822" s="223"/>
      <c r="P1822" s="223"/>
      <c r="Q1822" s="223"/>
      <c r="R1822" s="224"/>
      <c r="S1822" s="224"/>
      <c r="T1822" s="224"/>
      <c r="U1822" s="224"/>
      <c r="V1822" s="224"/>
      <c r="W1822" s="224"/>
      <c r="X1822" s="224"/>
      <c r="Y1822" s="224"/>
      <c r="Z1822" s="214"/>
      <c r="AA1822" s="214"/>
      <c r="AB1822" s="214"/>
      <c r="AC1822" s="214"/>
      <c r="AD1822" s="214"/>
      <c r="AE1822" s="214"/>
      <c r="AF1822" s="214"/>
      <c r="AG1822" s="214" t="s">
        <v>268</v>
      </c>
      <c r="AH1822" s="214">
        <v>0</v>
      </c>
      <c r="AI1822" s="214"/>
      <c r="AJ1822" s="214"/>
      <c r="AK1822" s="214"/>
      <c r="AL1822" s="214"/>
      <c r="AM1822" s="214"/>
      <c r="AN1822" s="214"/>
      <c r="AO1822" s="214"/>
      <c r="AP1822" s="214"/>
      <c r="AQ1822" s="214"/>
      <c r="AR1822" s="214"/>
      <c r="AS1822" s="214"/>
      <c r="AT1822" s="214"/>
      <c r="AU1822" s="214"/>
      <c r="AV1822" s="214"/>
      <c r="AW1822" s="214"/>
      <c r="AX1822" s="214"/>
      <c r="AY1822" s="214"/>
      <c r="AZ1822" s="214"/>
      <c r="BA1822" s="214"/>
      <c r="BB1822" s="214"/>
      <c r="BC1822" s="214"/>
      <c r="BD1822" s="214"/>
      <c r="BE1822" s="214"/>
      <c r="BF1822" s="214"/>
      <c r="BG1822" s="214"/>
      <c r="BH1822" s="214"/>
    </row>
    <row r="1823" spans="1:60" ht="22.5" outlineLevel="1" x14ac:dyDescent="0.2">
      <c r="A1823" s="236">
        <v>259</v>
      </c>
      <c r="B1823" s="237" t="s">
        <v>1781</v>
      </c>
      <c r="C1823" s="254" t="s">
        <v>1782</v>
      </c>
      <c r="D1823" s="238" t="s">
        <v>290</v>
      </c>
      <c r="E1823" s="239">
        <v>10.1</v>
      </c>
      <c r="F1823" s="240"/>
      <c r="G1823" s="241">
        <f>ROUND(E1823*F1823,2)</f>
        <v>0</v>
      </c>
      <c r="H1823" s="240"/>
      <c r="I1823" s="241">
        <f>ROUND(E1823*H1823,2)</f>
        <v>0</v>
      </c>
      <c r="J1823" s="240"/>
      <c r="K1823" s="241">
        <f>ROUND(E1823*J1823,2)</f>
        <v>0</v>
      </c>
      <c r="L1823" s="241">
        <v>15</v>
      </c>
      <c r="M1823" s="241">
        <f>G1823*(1+L1823/100)</f>
        <v>0</v>
      </c>
      <c r="N1823" s="239">
        <v>5.0400000000000002E-3</v>
      </c>
      <c r="O1823" s="239">
        <f>ROUND(E1823*N1823,2)</f>
        <v>0.05</v>
      </c>
      <c r="P1823" s="239">
        <v>0</v>
      </c>
      <c r="Q1823" s="239">
        <f>ROUND(E1823*P1823,2)</f>
        <v>0</v>
      </c>
      <c r="R1823" s="241" t="s">
        <v>1777</v>
      </c>
      <c r="S1823" s="241" t="s">
        <v>206</v>
      </c>
      <c r="T1823" s="242" t="s">
        <v>206</v>
      </c>
      <c r="U1823" s="224">
        <v>0.98</v>
      </c>
      <c r="V1823" s="224">
        <f>ROUND(E1823*U1823,2)</f>
        <v>9.9</v>
      </c>
      <c r="W1823" s="224"/>
      <c r="X1823" s="224" t="s">
        <v>263</v>
      </c>
      <c r="Y1823" s="224" t="s">
        <v>209</v>
      </c>
      <c r="Z1823" s="214"/>
      <c r="AA1823" s="214"/>
      <c r="AB1823" s="214"/>
      <c r="AC1823" s="214"/>
      <c r="AD1823" s="214"/>
      <c r="AE1823" s="214"/>
      <c r="AF1823" s="214"/>
      <c r="AG1823" s="214" t="s">
        <v>264</v>
      </c>
      <c r="AH1823" s="214"/>
      <c r="AI1823" s="214"/>
      <c r="AJ1823" s="214"/>
      <c r="AK1823" s="214"/>
      <c r="AL1823" s="214"/>
      <c r="AM1823" s="214"/>
      <c r="AN1823" s="214"/>
      <c r="AO1823" s="214"/>
      <c r="AP1823" s="214"/>
      <c r="AQ1823" s="214"/>
      <c r="AR1823" s="214"/>
      <c r="AS1823" s="214"/>
      <c r="AT1823" s="214"/>
      <c r="AU1823" s="214"/>
      <c r="AV1823" s="214"/>
      <c r="AW1823" s="214"/>
      <c r="AX1823" s="214"/>
      <c r="AY1823" s="214"/>
      <c r="AZ1823" s="214"/>
      <c r="BA1823" s="214"/>
      <c r="BB1823" s="214"/>
      <c r="BC1823" s="214"/>
      <c r="BD1823" s="214"/>
      <c r="BE1823" s="214"/>
      <c r="BF1823" s="214"/>
      <c r="BG1823" s="214"/>
      <c r="BH1823" s="214"/>
    </row>
    <row r="1824" spans="1:60" outlineLevel="2" x14ac:dyDescent="0.2">
      <c r="A1824" s="221"/>
      <c r="B1824" s="222"/>
      <c r="C1824" s="266" t="s">
        <v>812</v>
      </c>
      <c r="D1824" s="262"/>
      <c r="E1824" s="263"/>
      <c r="F1824" s="224"/>
      <c r="G1824" s="224"/>
      <c r="H1824" s="224"/>
      <c r="I1824" s="224"/>
      <c r="J1824" s="224"/>
      <c r="K1824" s="224"/>
      <c r="L1824" s="224"/>
      <c r="M1824" s="224"/>
      <c r="N1824" s="223"/>
      <c r="O1824" s="223"/>
      <c r="P1824" s="223"/>
      <c r="Q1824" s="223"/>
      <c r="R1824" s="224"/>
      <c r="S1824" s="224"/>
      <c r="T1824" s="224"/>
      <c r="U1824" s="224"/>
      <c r="V1824" s="224"/>
      <c r="W1824" s="224"/>
      <c r="X1824" s="224"/>
      <c r="Y1824" s="224"/>
      <c r="Z1824" s="214"/>
      <c r="AA1824" s="214"/>
      <c r="AB1824" s="214"/>
      <c r="AC1824" s="214"/>
      <c r="AD1824" s="214"/>
      <c r="AE1824" s="214"/>
      <c r="AF1824" s="214"/>
      <c r="AG1824" s="214" t="s">
        <v>268</v>
      </c>
      <c r="AH1824" s="214">
        <v>0</v>
      </c>
      <c r="AI1824" s="214"/>
      <c r="AJ1824" s="214"/>
      <c r="AK1824" s="214"/>
      <c r="AL1824" s="214"/>
      <c r="AM1824" s="214"/>
      <c r="AN1824" s="214"/>
      <c r="AO1824" s="214"/>
      <c r="AP1824" s="214"/>
      <c r="AQ1824" s="214"/>
      <c r="AR1824" s="214"/>
      <c r="AS1824" s="214"/>
      <c r="AT1824" s="214"/>
      <c r="AU1824" s="214"/>
      <c r="AV1824" s="214"/>
      <c r="AW1824" s="214"/>
      <c r="AX1824" s="214"/>
      <c r="AY1824" s="214"/>
      <c r="AZ1824" s="214"/>
      <c r="BA1824" s="214"/>
      <c r="BB1824" s="214"/>
      <c r="BC1824" s="214"/>
      <c r="BD1824" s="214"/>
      <c r="BE1824" s="214"/>
      <c r="BF1824" s="214"/>
      <c r="BG1824" s="214"/>
      <c r="BH1824" s="214"/>
    </row>
    <row r="1825" spans="1:60" outlineLevel="3" x14ac:dyDescent="0.2">
      <c r="A1825" s="221"/>
      <c r="B1825" s="222"/>
      <c r="C1825" s="266" t="s">
        <v>1148</v>
      </c>
      <c r="D1825" s="262"/>
      <c r="E1825" s="263"/>
      <c r="F1825" s="224"/>
      <c r="G1825" s="224"/>
      <c r="H1825" s="224"/>
      <c r="I1825" s="224"/>
      <c r="J1825" s="224"/>
      <c r="K1825" s="224"/>
      <c r="L1825" s="224"/>
      <c r="M1825" s="224"/>
      <c r="N1825" s="223"/>
      <c r="O1825" s="223"/>
      <c r="P1825" s="223"/>
      <c r="Q1825" s="223"/>
      <c r="R1825" s="224"/>
      <c r="S1825" s="224"/>
      <c r="T1825" s="224"/>
      <c r="U1825" s="224"/>
      <c r="V1825" s="224"/>
      <c r="W1825" s="224"/>
      <c r="X1825" s="224"/>
      <c r="Y1825" s="224"/>
      <c r="Z1825" s="214"/>
      <c r="AA1825" s="214"/>
      <c r="AB1825" s="214"/>
      <c r="AC1825" s="214"/>
      <c r="AD1825" s="214"/>
      <c r="AE1825" s="214"/>
      <c r="AF1825" s="214"/>
      <c r="AG1825" s="214" t="s">
        <v>268</v>
      </c>
      <c r="AH1825" s="214">
        <v>0</v>
      </c>
      <c r="AI1825" s="214"/>
      <c r="AJ1825" s="214"/>
      <c r="AK1825" s="214"/>
      <c r="AL1825" s="214"/>
      <c r="AM1825" s="214"/>
      <c r="AN1825" s="214"/>
      <c r="AO1825" s="214"/>
      <c r="AP1825" s="214"/>
      <c r="AQ1825" s="214"/>
      <c r="AR1825" s="214"/>
      <c r="AS1825" s="214"/>
      <c r="AT1825" s="214"/>
      <c r="AU1825" s="214"/>
      <c r="AV1825" s="214"/>
      <c r="AW1825" s="214"/>
      <c r="AX1825" s="214"/>
      <c r="AY1825" s="214"/>
      <c r="AZ1825" s="214"/>
      <c r="BA1825" s="214"/>
      <c r="BB1825" s="214"/>
      <c r="BC1825" s="214"/>
      <c r="BD1825" s="214"/>
      <c r="BE1825" s="214"/>
      <c r="BF1825" s="214"/>
      <c r="BG1825" s="214"/>
      <c r="BH1825" s="214"/>
    </row>
    <row r="1826" spans="1:60" outlineLevel="3" x14ac:dyDescent="0.2">
      <c r="A1826" s="221"/>
      <c r="B1826" s="222"/>
      <c r="C1826" s="266" t="s">
        <v>903</v>
      </c>
      <c r="D1826" s="262"/>
      <c r="E1826" s="263">
        <v>5.89</v>
      </c>
      <c r="F1826" s="224"/>
      <c r="G1826" s="224"/>
      <c r="H1826" s="224"/>
      <c r="I1826" s="224"/>
      <c r="J1826" s="224"/>
      <c r="K1826" s="224"/>
      <c r="L1826" s="224"/>
      <c r="M1826" s="224"/>
      <c r="N1826" s="223"/>
      <c r="O1826" s="223"/>
      <c r="P1826" s="223"/>
      <c r="Q1826" s="223"/>
      <c r="R1826" s="224"/>
      <c r="S1826" s="224"/>
      <c r="T1826" s="224"/>
      <c r="U1826" s="224"/>
      <c r="V1826" s="224"/>
      <c r="W1826" s="224"/>
      <c r="X1826" s="224"/>
      <c r="Y1826" s="224"/>
      <c r="Z1826" s="214"/>
      <c r="AA1826" s="214"/>
      <c r="AB1826" s="214"/>
      <c r="AC1826" s="214"/>
      <c r="AD1826" s="214"/>
      <c r="AE1826" s="214"/>
      <c r="AF1826" s="214"/>
      <c r="AG1826" s="214" t="s">
        <v>268</v>
      </c>
      <c r="AH1826" s="214">
        <v>0</v>
      </c>
      <c r="AI1826" s="214"/>
      <c r="AJ1826" s="214"/>
      <c r="AK1826" s="214"/>
      <c r="AL1826" s="214"/>
      <c r="AM1826" s="214"/>
      <c r="AN1826" s="214"/>
      <c r="AO1826" s="214"/>
      <c r="AP1826" s="214"/>
      <c r="AQ1826" s="214"/>
      <c r="AR1826" s="214"/>
      <c r="AS1826" s="214"/>
      <c r="AT1826" s="214"/>
      <c r="AU1826" s="214"/>
      <c r="AV1826" s="214"/>
      <c r="AW1826" s="214"/>
      <c r="AX1826" s="214"/>
      <c r="AY1826" s="214"/>
      <c r="AZ1826" s="214"/>
      <c r="BA1826" s="214"/>
      <c r="BB1826" s="214"/>
      <c r="BC1826" s="214"/>
      <c r="BD1826" s="214"/>
      <c r="BE1826" s="214"/>
      <c r="BF1826" s="214"/>
      <c r="BG1826" s="214"/>
      <c r="BH1826" s="214"/>
    </row>
    <row r="1827" spans="1:60" outlineLevel="3" x14ac:dyDescent="0.2">
      <c r="A1827" s="221"/>
      <c r="B1827" s="222"/>
      <c r="C1827" s="266" t="s">
        <v>1078</v>
      </c>
      <c r="D1827" s="262"/>
      <c r="E1827" s="263"/>
      <c r="F1827" s="224"/>
      <c r="G1827" s="224"/>
      <c r="H1827" s="224"/>
      <c r="I1827" s="224"/>
      <c r="J1827" s="224"/>
      <c r="K1827" s="224"/>
      <c r="L1827" s="224"/>
      <c r="M1827" s="224"/>
      <c r="N1827" s="223"/>
      <c r="O1827" s="223"/>
      <c r="P1827" s="223"/>
      <c r="Q1827" s="223"/>
      <c r="R1827" s="224"/>
      <c r="S1827" s="224"/>
      <c r="T1827" s="224"/>
      <c r="U1827" s="224"/>
      <c r="V1827" s="224"/>
      <c r="W1827" s="224"/>
      <c r="X1827" s="224"/>
      <c r="Y1827" s="224"/>
      <c r="Z1827" s="214"/>
      <c r="AA1827" s="214"/>
      <c r="AB1827" s="214"/>
      <c r="AC1827" s="214"/>
      <c r="AD1827" s="214"/>
      <c r="AE1827" s="214"/>
      <c r="AF1827" s="214"/>
      <c r="AG1827" s="214" t="s">
        <v>268</v>
      </c>
      <c r="AH1827" s="214">
        <v>0</v>
      </c>
      <c r="AI1827" s="214"/>
      <c r="AJ1827" s="214"/>
      <c r="AK1827" s="214"/>
      <c r="AL1827" s="214"/>
      <c r="AM1827" s="214"/>
      <c r="AN1827" s="214"/>
      <c r="AO1827" s="214"/>
      <c r="AP1827" s="214"/>
      <c r="AQ1827" s="214"/>
      <c r="AR1827" s="214"/>
      <c r="AS1827" s="214"/>
      <c r="AT1827" s="214"/>
      <c r="AU1827" s="214"/>
      <c r="AV1827" s="214"/>
      <c r="AW1827" s="214"/>
      <c r="AX1827" s="214"/>
      <c r="AY1827" s="214"/>
      <c r="AZ1827" s="214"/>
      <c r="BA1827" s="214"/>
      <c r="BB1827" s="214"/>
      <c r="BC1827" s="214"/>
      <c r="BD1827" s="214"/>
      <c r="BE1827" s="214"/>
      <c r="BF1827" s="214"/>
      <c r="BG1827" s="214"/>
      <c r="BH1827" s="214"/>
    </row>
    <row r="1828" spans="1:60" outlineLevel="3" x14ac:dyDescent="0.2">
      <c r="A1828" s="221"/>
      <c r="B1828" s="222"/>
      <c r="C1828" s="266" t="s">
        <v>1079</v>
      </c>
      <c r="D1828" s="262"/>
      <c r="E1828" s="263">
        <v>1.1100000000000001</v>
      </c>
      <c r="F1828" s="224"/>
      <c r="G1828" s="224"/>
      <c r="H1828" s="224"/>
      <c r="I1828" s="224"/>
      <c r="J1828" s="224"/>
      <c r="K1828" s="224"/>
      <c r="L1828" s="224"/>
      <c r="M1828" s="224"/>
      <c r="N1828" s="223"/>
      <c r="O1828" s="223"/>
      <c r="P1828" s="223"/>
      <c r="Q1828" s="223"/>
      <c r="R1828" s="224"/>
      <c r="S1828" s="224"/>
      <c r="T1828" s="224"/>
      <c r="U1828" s="224"/>
      <c r="V1828" s="224"/>
      <c r="W1828" s="224"/>
      <c r="X1828" s="224"/>
      <c r="Y1828" s="224"/>
      <c r="Z1828" s="214"/>
      <c r="AA1828" s="214"/>
      <c r="AB1828" s="214"/>
      <c r="AC1828" s="214"/>
      <c r="AD1828" s="214"/>
      <c r="AE1828" s="214"/>
      <c r="AF1828" s="214"/>
      <c r="AG1828" s="214" t="s">
        <v>268</v>
      </c>
      <c r="AH1828" s="214">
        <v>0</v>
      </c>
      <c r="AI1828" s="214"/>
      <c r="AJ1828" s="214"/>
      <c r="AK1828" s="214"/>
      <c r="AL1828" s="214"/>
      <c r="AM1828" s="214"/>
      <c r="AN1828" s="214"/>
      <c r="AO1828" s="214"/>
      <c r="AP1828" s="214"/>
      <c r="AQ1828" s="214"/>
      <c r="AR1828" s="214"/>
      <c r="AS1828" s="214"/>
      <c r="AT1828" s="214"/>
      <c r="AU1828" s="214"/>
      <c r="AV1828" s="214"/>
      <c r="AW1828" s="214"/>
      <c r="AX1828" s="214"/>
      <c r="AY1828" s="214"/>
      <c r="AZ1828" s="214"/>
      <c r="BA1828" s="214"/>
      <c r="BB1828" s="214"/>
      <c r="BC1828" s="214"/>
      <c r="BD1828" s="214"/>
      <c r="BE1828" s="214"/>
      <c r="BF1828" s="214"/>
      <c r="BG1828" s="214"/>
      <c r="BH1828" s="214"/>
    </row>
    <row r="1829" spans="1:60" outlineLevel="3" x14ac:dyDescent="0.2">
      <c r="A1829" s="221"/>
      <c r="B1829" s="222"/>
      <c r="C1829" s="266" t="s">
        <v>1080</v>
      </c>
      <c r="D1829" s="262"/>
      <c r="E1829" s="263">
        <v>1.04</v>
      </c>
      <c r="F1829" s="224"/>
      <c r="G1829" s="224"/>
      <c r="H1829" s="224"/>
      <c r="I1829" s="224"/>
      <c r="J1829" s="224"/>
      <c r="K1829" s="224"/>
      <c r="L1829" s="224"/>
      <c r="M1829" s="224"/>
      <c r="N1829" s="223"/>
      <c r="O1829" s="223"/>
      <c r="P1829" s="223"/>
      <c r="Q1829" s="223"/>
      <c r="R1829" s="224"/>
      <c r="S1829" s="224"/>
      <c r="T1829" s="224"/>
      <c r="U1829" s="224"/>
      <c r="V1829" s="224"/>
      <c r="W1829" s="224"/>
      <c r="X1829" s="224"/>
      <c r="Y1829" s="224"/>
      <c r="Z1829" s="214"/>
      <c r="AA1829" s="214"/>
      <c r="AB1829" s="214"/>
      <c r="AC1829" s="214"/>
      <c r="AD1829" s="214"/>
      <c r="AE1829" s="214"/>
      <c r="AF1829" s="214"/>
      <c r="AG1829" s="214" t="s">
        <v>268</v>
      </c>
      <c r="AH1829" s="214">
        <v>0</v>
      </c>
      <c r="AI1829" s="214"/>
      <c r="AJ1829" s="214"/>
      <c r="AK1829" s="214"/>
      <c r="AL1829" s="214"/>
      <c r="AM1829" s="214"/>
      <c r="AN1829" s="214"/>
      <c r="AO1829" s="214"/>
      <c r="AP1829" s="214"/>
      <c r="AQ1829" s="214"/>
      <c r="AR1829" s="214"/>
      <c r="AS1829" s="214"/>
      <c r="AT1829" s="214"/>
      <c r="AU1829" s="214"/>
      <c r="AV1829" s="214"/>
      <c r="AW1829" s="214"/>
      <c r="AX1829" s="214"/>
      <c r="AY1829" s="214"/>
      <c r="AZ1829" s="214"/>
      <c r="BA1829" s="214"/>
      <c r="BB1829" s="214"/>
      <c r="BC1829" s="214"/>
      <c r="BD1829" s="214"/>
      <c r="BE1829" s="214"/>
      <c r="BF1829" s="214"/>
      <c r="BG1829" s="214"/>
      <c r="BH1829" s="214"/>
    </row>
    <row r="1830" spans="1:60" outlineLevel="3" x14ac:dyDescent="0.2">
      <c r="A1830" s="221"/>
      <c r="B1830" s="222"/>
      <c r="C1830" s="266" t="s">
        <v>874</v>
      </c>
      <c r="D1830" s="262"/>
      <c r="E1830" s="263">
        <v>2.06</v>
      </c>
      <c r="F1830" s="224"/>
      <c r="G1830" s="224"/>
      <c r="H1830" s="224"/>
      <c r="I1830" s="224"/>
      <c r="J1830" s="224"/>
      <c r="K1830" s="224"/>
      <c r="L1830" s="224"/>
      <c r="M1830" s="224"/>
      <c r="N1830" s="223"/>
      <c r="O1830" s="223"/>
      <c r="P1830" s="223"/>
      <c r="Q1830" s="223"/>
      <c r="R1830" s="224"/>
      <c r="S1830" s="224"/>
      <c r="T1830" s="224"/>
      <c r="U1830" s="224"/>
      <c r="V1830" s="224"/>
      <c r="W1830" s="224"/>
      <c r="X1830" s="224"/>
      <c r="Y1830" s="224"/>
      <c r="Z1830" s="214"/>
      <c r="AA1830" s="214"/>
      <c r="AB1830" s="214"/>
      <c r="AC1830" s="214"/>
      <c r="AD1830" s="214"/>
      <c r="AE1830" s="214"/>
      <c r="AF1830" s="214"/>
      <c r="AG1830" s="214" t="s">
        <v>268</v>
      </c>
      <c r="AH1830" s="214">
        <v>0</v>
      </c>
      <c r="AI1830" s="214"/>
      <c r="AJ1830" s="214"/>
      <c r="AK1830" s="214"/>
      <c r="AL1830" s="214"/>
      <c r="AM1830" s="214"/>
      <c r="AN1830" s="214"/>
      <c r="AO1830" s="214"/>
      <c r="AP1830" s="214"/>
      <c r="AQ1830" s="214"/>
      <c r="AR1830" s="214"/>
      <c r="AS1830" s="214"/>
      <c r="AT1830" s="214"/>
      <c r="AU1830" s="214"/>
      <c r="AV1830" s="214"/>
      <c r="AW1830" s="214"/>
      <c r="AX1830" s="214"/>
      <c r="AY1830" s="214"/>
      <c r="AZ1830" s="214"/>
      <c r="BA1830" s="214"/>
      <c r="BB1830" s="214"/>
      <c r="BC1830" s="214"/>
      <c r="BD1830" s="214"/>
      <c r="BE1830" s="214"/>
      <c r="BF1830" s="214"/>
      <c r="BG1830" s="214"/>
      <c r="BH1830" s="214"/>
    </row>
    <row r="1831" spans="1:60" ht="22.5" outlineLevel="1" x14ac:dyDescent="0.2">
      <c r="A1831" s="236">
        <v>260</v>
      </c>
      <c r="B1831" s="237" t="s">
        <v>1783</v>
      </c>
      <c r="C1831" s="254" t="s">
        <v>1784</v>
      </c>
      <c r="D1831" s="238" t="s">
        <v>350</v>
      </c>
      <c r="E1831" s="239">
        <v>51.41</v>
      </c>
      <c r="F1831" s="240"/>
      <c r="G1831" s="241">
        <f>ROUND(E1831*F1831,2)</f>
        <v>0</v>
      </c>
      <c r="H1831" s="240"/>
      <c r="I1831" s="241">
        <f>ROUND(E1831*H1831,2)</f>
        <v>0</v>
      </c>
      <c r="J1831" s="240"/>
      <c r="K1831" s="241">
        <f>ROUND(E1831*J1831,2)</f>
        <v>0</v>
      </c>
      <c r="L1831" s="241">
        <v>15</v>
      </c>
      <c r="M1831" s="241">
        <f>G1831*(1+L1831/100)</f>
        <v>0</v>
      </c>
      <c r="N1831" s="239">
        <v>4.0000000000000003E-5</v>
      </c>
      <c r="O1831" s="239">
        <f>ROUND(E1831*N1831,2)</f>
        <v>0</v>
      </c>
      <c r="P1831" s="239">
        <v>0</v>
      </c>
      <c r="Q1831" s="239">
        <f>ROUND(E1831*P1831,2)</f>
        <v>0</v>
      </c>
      <c r="R1831" s="241" t="s">
        <v>1777</v>
      </c>
      <c r="S1831" s="241" t="s">
        <v>206</v>
      </c>
      <c r="T1831" s="242" t="s">
        <v>206</v>
      </c>
      <c r="U1831" s="224">
        <v>7.0000000000000007E-2</v>
      </c>
      <c r="V1831" s="224">
        <f>ROUND(E1831*U1831,2)</f>
        <v>3.6</v>
      </c>
      <c r="W1831" s="224"/>
      <c r="X1831" s="224" t="s">
        <v>263</v>
      </c>
      <c r="Y1831" s="224" t="s">
        <v>209</v>
      </c>
      <c r="Z1831" s="214"/>
      <c r="AA1831" s="214"/>
      <c r="AB1831" s="214"/>
      <c r="AC1831" s="214"/>
      <c r="AD1831" s="214"/>
      <c r="AE1831" s="214"/>
      <c r="AF1831" s="214"/>
      <c r="AG1831" s="214" t="s">
        <v>264</v>
      </c>
      <c r="AH1831" s="214"/>
      <c r="AI1831" s="214"/>
      <c r="AJ1831" s="214"/>
      <c r="AK1831" s="214"/>
      <c r="AL1831" s="214"/>
      <c r="AM1831" s="214"/>
      <c r="AN1831" s="214"/>
      <c r="AO1831" s="214"/>
      <c r="AP1831" s="214"/>
      <c r="AQ1831" s="214"/>
      <c r="AR1831" s="214"/>
      <c r="AS1831" s="214"/>
      <c r="AT1831" s="214"/>
      <c r="AU1831" s="214"/>
      <c r="AV1831" s="214"/>
      <c r="AW1831" s="214"/>
      <c r="AX1831" s="214"/>
      <c r="AY1831" s="214"/>
      <c r="AZ1831" s="214"/>
      <c r="BA1831" s="214"/>
      <c r="BB1831" s="214"/>
      <c r="BC1831" s="214"/>
      <c r="BD1831" s="214"/>
      <c r="BE1831" s="214"/>
      <c r="BF1831" s="214"/>
      <c r="BG1831" s="214"/>
      <c r="BH1831" s="214"/>
    </row>
    <row r="1832" spans="1:60" outlineLevel="2" x14ac:dyDescent="0.2">
      <c r="A1832" s="221"/>
      <c r="B1832" s="222"/>
      <c r="C1832" s="255" t="s">
        <v>1785</v>
      </c>
      <c r="D1832" s="243"/>
      <c r="E1832" s="243"/>
      <c r="F1832" s="243"/>
      <c r="G1832" s="243"/>
      <c r="H1832" s="224"/>
      <c r="I1832" s="224"/>
      <c r="J1832" s="224"/>
      <c r="K1832" s="224"/>
      <c r="L1832" s="224"/>
      <c r="M1832" s="224"/>
      <c r="N1832" s="223"/>
      <c r="O1832" s="223"/>
      <c r="P1832" s="223"/>
      <c r="Q1832" s="223"/>
      <c r="R1832" s="224"/>
      <c r="S1832" s="224"/>
      <c r="T1832" s="224"/>
      <c r="U1832" s="224"/>
      <c r="V1832" s="224"/>
      <c r="W1832" s="224"/>
      <c r="X1832" s="224"/>
      <c r="Y1832" s="224"/>
      <c r="Z1832" s="214"/>
      <c r="AA1832" s="214"/>
      <c r="AB1832" s="214"/>
      <c r="AC1832" s="214"/>
      <c r="AD1832" s="214"/>
      <c r="AE1832" s="214"/>
      <c r="AF1832" s="214"/>
      <c r="AG1832" s="214" t="s">
        <v>212</v>
      </c>
      <c r="AH1832" s="214"/>
      <c r="AI1832" s="214"/>
      <c r="AJ1832" s="214"/>
      <c r="AK1832" s="214"/>
      <c r="AL1832" s="214"/>
      <c r="AM1832" s="214"/>
      <c r="AN1832" s="214"/>
      <c r="AO1832" s="214"/>
      <c r="AP1832" s="214"/>
      <c r="AQ1832" s="214"/>
      <c r="AR1832" s="214"/>
      <c r="AS1832" s="214"/>
      <c r="AT1832" s="214"/>
      <c r="AU1832" s="214"/>
      <c r="AV1832" s="214"/>
      <c r="AW1832" s="214"/>
      <c r="AX1832" s="214"/>
      <c r="AY1832" s="214"/>
      <c r="AZ1832" s="214"/>
      <c r="BA1832" s="214"/>
      <c r="BB1832" s="214"/>
      <c r="BC1832" s="214"/>
      <c r="BD1832" s="214"/>
      <c r="BE1832" s="214"/>
      <c r="BF1832" s="214"/>
      <c r="BG1832" s="214"/>
      <c r="BH1832" s="214"/>
    </row>
    <row r="1833" spans="1:60" outlineLevel="2" x14ac:dyDescent="0.2">
      <c r="A1833" s="221"/>
      <c r="B1833" s="222"/>
      <c r="C1833" s="266" t="s">
        <v>812</v>
      </c>
      <c r="D1833" s="262"/>
      <c r="E1833" s="263"/>
      <c r="F1833" s="224"/>
      <c r="G1833" s="224"/>
      <c r="H1833" s="224"/>
      <c r="I1833" s="224"/>
      <c r="J1833" s="224"/>
      <c r="K1833" s="224"/>
      <c r="L1833" s="224"/>
      <c r="M1833" s="224"/>
      <c r="N1833" s="223"/>
      <c r="O1833" s="223"/>
      <c r="P1833" s="223"/>
      <c r="Q1833" s="223"/>
      <c r="R1833" s="224"/>
      <c r="S1833" s="224"/>
      <c r="T1833" s="224"/>
      <c r="U1833" s="224"/>
      <c r="V1833" s="224"/>
      <c r="W1833" s="224"/>
      <c r="X1833" s="224"/>
      <c r="Y1833" s="224"/>
      <c r="Z1833" s="214"/>
      <c r="AA1833" s="214"/>
      <c r="AB1833" s="214"/>
      <c r="AC1833" s="214"/>
      <c r="AD1833" s="214"/>
      <c r="AE1833" s="214"/>
      <c r="AF1833" s="214"/>
      <c r="AG1833" s="214" t="s">
        <v>268</v>
      </c>
      <c r="AH1833" s="214">
        <v>0</v>
      </c>
      <c r="AI1833" s="214"/>
      <c r="AJ1833" s="214"/>
      <c r="AK1833" s="214"/>
      <c r="AL1833" s="214"/>
      <c r="AM1833" s="214"/>
      <c r="AN1833" s="214"/>
      <c r="AO1833" s="214"/>
      <c r="AP1833" s="214"/>
      <c r="AQ1833" s="214"/>
      <c r="AR1833" s="214"/>
      <c r="AS1833" s="214"/>
      <c r="AT1833" s="214"/>
      <c r="AU1833" s="214"/>
      <c r="AV1833" s="214"/>
      <c r="AW1833" s="214"/>
      <c r="AX1833" s="214"/>
      <c r="AY1833" s="214"/>
      <c r="AZ1833" s="214"/>
      <c r="BA1833" s="214"/>
      <c r="BB1833" s="214"/>
      <c r="BC1833" s="214"/>
      <c r="BD1833" s="214"/>
      <c r="BE1833" s="214"/>
      <c r="BF1833" s="214"/>
      <c r="BG1833" s="214"/>
      <c r="BH1833" s="214"/>
    </row>
    <row r="1834" spans="1:60" outlineLevel="3" x14ac:dyDescent="0.2">
      <c r="A1834" s="221"/>
      <c r="B1834" s="222"/>
      <c r="C1834" s="266" t="s">
        <v>1148</v>
      </c>
      <c r="D1834" s="262"/>
      <c r="E1834" s="263"/>
      <c r="F1834" s="224"/>
      <c r="G1834" s="224"/>
      <c r="H1834" s="224"/>
      <c r="I1834" s="224"/>
      <c r="J1834" s="224"/>
      <c r="K1834" s="224"/>
      <c r="L1834" s="224"/>
      <c r="M1834" s="224"/>
      <c r="N1834" s="223"/>
      <c r="O1834" s="223"/>
      <c r="P1834" s="223"/>
      <c r="Q1834" s="223"/>
      <c r="R1834" s="224"/>
      <c r="S1834" s="224"/>
      <c r="T1834" s="224"/>
      <c r="U1834" s="224"/>
      <c r="V1834" s="224"/>
      <c r="W1834" s="224"/>
      <c r="X1834" s="224"/>
      <c r="Y1834" s="224"/>
      <c r="Z1834" s="214"/>
      <c r="AA1834" s="214"/>
      <c r="AB1834" s="214"/>
      <c r="AC1834" s="214"/>
      <c r="AD1834" s="214"/>
      <c r="AE1834" s="214"/>
      <c r="AF1834" s="214"/>
      <c r="AG1834" s="214" t="s">
        <v>268</v>
      </c>
      <c r="AH1834" s="214">
        <v>0</v>
      </c>
      <c r="AI1834" s="214"/>
      <c r="AJ1834" s="214"/>
      <c r="AK1834" s="214"/>
      <c r="AL1834" s="214"/>
      <c r="AM1834" s="214"/>
      <c r="AN1834" s="214"/>
      <c r="AO1834" s="214"/>
      <c r="AP1834" s="214"/>
      <c r="AQ1834" s="214"/>
      <c r="AR1834" s="214"/>
      <c r="AS1834" s="214"/>
      <c r="AT1834" s="214"/>
      <c r="AU1834" s="214"/>
      <c r="AV1834" s="214"/>
      <c r="AW1834" s="214"/>
      <c r="AX1834" s="214"/>
      <c r="AY1834" s="214"/>
      <c r="AZ1834" s="214"/>
      <c r="BA1834" s="214"/>
      <c r="BB1834" s="214"/>
      <c r="BC1834" s="214"/>
      <c r="BD1834" s="214"/>
      <c r="BE1834" s="214"/>
      <c r="BF1834" s="214"/>
      <c r="BG1834" s="214"/>
      <c r="BH1834" s="214"/>
    </row>
    <row r="1835" spans="1:60" outlineLevel="3" x14ac:dyDescent="0.2">
      <c r="A1835" s="221"/>
      <c r="B1835" s="222"/>
      <c r="C1835" s="266" t="s">
        <v>1157</v>
      </c>
      <c r="D1835" s="262"/>
      <c r="E1835" s="263">
        <v>11.83</v>
      </c>
      <c r="F1835" s="224"/>
      <c r="G1835" s="224"/>
      <c r="H1835" s="224"/>
      <c r="I1835" s="224"/>
      <c r="J1835" s="224"/>
      <c r="K1835" s="224"/>
      <c r="L1835" s="224"/>
      <c r="M1835" s="224"/>
      <c r="N1835" s="223"/>
      <c r="O1835" s="223"/>
      <c r="P1835" s="223"/>
      <c r="Q1835" s="223"/>
      <c r="R1835" s="224"/>
      <c r="S1835" s="224"/>
      <c r="T1835" s="224"/>
      <c r="U1835" s="224"/>
      <c r="V1835" s="224"/>
      <c r="W1835" s="224"/>
      <c r="X1835" s="224"/>
      <c r="Y1835" s="224"/>
      <c r="Z1835" s="214"/>
      <c r="AA1835" s="214"/>
      <c r="AB1835" s="214"/>
      <c r="AC1835" s="214"/>
      <c r="AD1835" s="214"/>
      <c r="AE1835" s="214"/>
      <c r="AF1835" s="214"/>
      <c r="AG1835" s="214" t="s">
        <v>268</v>
      </c>
      <c r="AH1835" s="214">
        <v>0</v>
      </c>
      <c r="AI1835" s="214"/>
      <c r="AJ1835" s="214"/>
      <c r="AK1835" s="214"/>
      <c r="AL1835" s="214"/>
      <c r="AM1835" s="214"/>
      <c r="AN1835" s="214"/>
      <c r="AO1835" s="214"/>
      <c r="AP1835" s="214"/>
      <c r="AQ1835" s="214"/>
      <c r="AR1835" s="214"/>
      <c r="AS1835" s="214"/>
      <c r="AT1835" s="214"/>
      <c r="AU1835" s="214"/>
      <c r="AV1835" s="214"/>
      <c r="AW1835" s="214"/>
      <c r="AX1835" s="214"/>
      <c r="AY1835" s="214"/>
      <c r="AZ1835" s="214"/>
      <c r="BA1835" s="214"/>
      <c r="BB1835" s="214"/>
      <c r="BC1835" s="214"/>
      <c r="BD1835" s="214"/>
      <c r="BE1835" s="214"/>
      <c r="BF1835" s="214"/>
      <c r="BG1835" s="214"/>
      <c r="BH1835" s="214"/>
    </row>
    <row r="1836" spans="1:60" outlineLevel="3" x14ac:dyDescent="0.2">
      <c r="A1836" s="221"/>
      <c r="B1836" s="222"/>
      <c r="C1836" s="266" t="s">
        <v>1078</v>
      </c>
      <c r="D1836" s="262"/>
      <c r="E1836" s="263"/>
      <c r="F1836" s="224"/>
      <c r="G1836" s="224"/>
      <c r="H1836" s="224"/>
      <c r="I1836" s="224"/>
      <c r="J1836" s="224"/>
      <c r="K1836" s="224"/>
      <c r="L1836" s="224"/>
      <c r="M1836" s="224"/>
      <c r="N1836" s="223"/>
      <c r="O1836" s="223"/>
      <c r="P1836" s="223"/>
      <c r="Q1836" s="223"/>
      <c r="R1836" s="224"/>
      <c r="S1836" s="224"/>
      <c r="T1836" s="224"/>
      <c r="U1836" s="224"/>
      <c r="V1836" s="224"/>
      <c r="W1836" s="224"/>
      <c r="X1836" s="224"/>
      <c r="Y1836" s="224"/>
      <c r="Z1836" s="214"/>
      <c r="AA1836" s="214"/>
      <c r="AB1836" s="214"/>
      <c r="AC1836" s="214"/>
      <c r="AD1836" s="214"/>
      <c r="AE1836" s="214"/>
      <c r="AF1836" s="214"/>
      <c r="AG1836" s="214" t="s">
        <v>268</v>
      </c>
      <c r="AH1836" s="214">
        <v>0</v>
      </c>
      <c r="AI1836" s="214"/>
      <c r="AJ1836" s="214"/>
      <c r="AK1836" s="214"/>
      <c r="AL1836" s="214"/>
      <c r="AM1836" s="214"/>
      <c r="AN1836" s="214"/>
      <c r="AO1836" s="214"/>
      <c r="AP1836" s="214"/>
      <c r="AQ1836" s="214"/>
      <c r="AR1836" s="214"/>
      <c r="AS1836" s="214"/>
      <c r="AT1836" s="214"/>
      <c r="AU1836" s="214"/>
      <c r="AV1836" s="214"/>
      <c r="AW1836" s="214"/>
      <c r="AX1836" s="214"/>
      <c r="AY1836" s="214"/>
      <c r="AZ1836" s="214"/>
      <c r="BA1836" s="214"/>
      <c r="BB1836" s="214"/>
      <c r="BC1836" s="214"/>
      <c r="BD1836" s="214"/>
      <c r="BE1836" s="214"/>
      <c r="BF1836" s="214"/>
      <c r="BG1836" s="214"/>
      <c r="BH1836" s="214"/>
    </row>
    <row r="1837" spans="1:60" outlineLevel="3" x14ac:dyDescent="0.2">
      <c r="A1837" s="221"/>
      <c r="B1837" s="222"/>
      <c r="C1837" s="266" t="s">
        <v>1159</v>
      </c>
      <c r="D1837" s="262"/>
      <c r="E1837" s="263">
        <v>4.3</v>
      </c>
      <c r="F1837" s="224"/>
      <c r="G1837" s="224"/>
      <c r="H1837" s="224"/>
      <c r="I1837" s="224"/>
      <c r="J1837" s="224"/>
      <c r="K1837" s="224"/>
      <c r="L1837" s="224"/>
      <c r="M1837" s="224"/>
      <c r="N1837" s="223"/>
      <c r="O1837" s="223"/>
      <c r="P1837" s="223"/>
      <c r="Q1837" s="223"/>
      <c r="R1837" s="224"/>
      <c r="S1837" s="224"/>
      <c r="T1837" s="224"/>
      <c r="U1837" s="224"/>
      <c r="V1837" s="224"/>
      <c r="W1837" s="224"/>
      <c r="X1837" s="224"/>
      <c r="Y1837" s="224"/>
      <c r="Z1837" s="214"/>
      <c r="AA1837" s="214"/>
      <c r="AB1837" s="214"/>
      <c r="AC1837" s="214"/>
      <c r="AD1837" s="214"/>
      <c r="AE1837" s="214"/>
      <c r="AF1837" s="214"/>
      <c r="AG1837" s="214" t="s">
        <v>268</v>
      </c>
      <c r="AH1837" s="214">
        <v>0</v>
      </c>
      <c r="AI1837" s="214"/>
      <c r="AJ1837" s="214"/>
      <c r="AK1837" s="214"/>
      <c r="AL1837" s="214"/>
      <c r="AM1837" s="214"/>
      <c r="AN1837" s="214"/>
      <c r="AO1837" s="214"/>
      <c r="AP1837" s="214"/>
      <c r="AQ1837" s="214"/>
      <c r="AR1837" s="214"/>
      <c r="AS1837" s="214"/>
      <c r="AT1837" s="214"/>
      <c r="AU1837" s="214"/>
      <c r="AV1837" s="214"/>
      <c r="AW1837" s="214"/>
      <c r="AX1837" s="214"/>
      <c r="AY1837" s="214"/>
      <c r="AZ1837" s="214"/>
      <c r="BA1837" s="214"/>
      <c r="BB1837" s="214"/>
      <c r="BC1837" s="214"/>
      <c r="BD1837" s="214"/>
      <c r="BE1837" s="214"/>
      <c r="BF1837" s="214"/>
      <c r="BG1837" s="214"/>
      <c r="BH1837" s="214"/>
    </row>
    <row r="1838" spans="1:60" outlineLevel="3" x14ac:dyDescent="0.2">
      <c r="A1838" s="221"/>
      <c r="B1838" s="222"/>
      <c r="C1838" s="266" t="s">
        <v>1161</v>
      </c>
      <c r="D1838" s="262"/>
      <c r="E1838" s="263">
        <v>4.08</v>
      </c>
      <c r="F1838" s="224"/>
      <c r="G1838" s="224"/>
      <c r="H1838" s="224"/>
      <c r="I1838" s="224"/>
      <c r="J1838" s="224"/>
      <c r="K1838" s="224"/>
      <c r="L1838" s="224"/>
      <c r="M1838" s="224"/>
      <c r="N1838" s="223"/>
      <c r="O1838" s="223"/>
      <c r="P1838" s="223"/>
      <c r="Q1838" s="223"/>
      <c r="R1838" s="224"/>
      <c r="S1838" s="224"/>
      <c r="T1838" s="224"/>
      <c r="U1838" s="224"/>
      <c r="V1838" s="224"/>
      <c r="W1838" s="224"/>
      <c r="X1838" s="224"/>
      <c r="Y1838" s="224"/>
      <c r="Z1838" s="214"/>
      <c r="AA1838" s="214"/>
      <c r="AB1838" s="214"/>
      <c r="AC1838" s="214"/>
      <c r="AD1838" s="214"/>
      <c r="AE1838" s="214"/>
      <c r="AF1838" s="214"/>
      <c r="AG1838" s="214" t="s">
        <v>268</v>
      </c>
      <c r="AH1838" s="214">
        <v>0</v>
      </c>
      <c r="AI1838" s="214"/>
      <c r="AJ1838" s="214"/>
      <c r="AK1838" s="214"/>
      <c r="AL1838" s="214"/>
      <c r="AM1838" s="214"/>
      <c r="AN1838" s="214"/>
      <c r="AO1838" s="214"/>
      <c r="AP1838" s="214"/>
      <c r="AQ1838" s="214"/>
      <c r="AR1838" s="214"/>
      <c r="AS1838" s="214"/>
      <c r="AT1838" s="214"/>
      <c r="AU1838" s="214"/>
      <c r="AV1838" s="214"/>
      <c r="AW1838" s="214"/>
      <c r="AX1838" s="214"/>
      <c r="AY1838" s="214"/>
      <c r="AZ1838" s="214"/>
      <c r="BA1838" s="214"/>
      <c r="BB1838" s="214"/>
      <c r="BC1838" s="214"/>
      <c r="BD1838" s="214"/>
      <c r="BE1838" s="214"/>
      <c r="BF1838" s="214"/>
      <c r="BG1838" s="214"/>
      <c r="BH1838" s="214"/>
    </row>
    <row r="1839" spans="1:60" outlineLevel="3" x14ac:dyDescent="0.2">
      <c r="A1839" s="221"/>
      <c r="B1839" s="222"/>
      <c r="C1839" s="279" t="s">
        <v>1786</v>
      </c>
      <c r="D1839" s="273"/>
      <c r="E1839" s="274">
        <v>20.21</v>
      </c>
      <c r="F1839" s="224"/>
      <c r="G1839" s="224"/>
      <c r="H1839" s="224"/>
      <c r="I1839" s="224"/>
      <c r="J1839" s="224"/>
      <c r="K1839" s="224"/>
      <c r="L1839" s="224"/>
      <c r="M1839" s="224"/>
      <c r="N1839" s="223"/>
      <c r="O1839" s="223"/>
      <c r="P1839" s="223"/>
      <c r="Q1839" s="223"/>
      <c r="R1839" s="224"/>
      <c r="S1839" s="224"/>
      <c r="T1839" s="224"/>
      <c r="U1839" s="224"/>
      <c r="V1839" s="224"/>
      <c r="W1839" s="224"/>
      <c r="X1839" s="224"/>
      <c r="Y1839" s="224"/>
      <c r="Z1839" s="214"/>
      <c r="AA1839" s="214"/>
      <c r="AB1839" s="214"/>
      <c r="AC1839" s="214"/>
      <c r="AD1839" s="214"/>
      <c r="AE1839" s="214"/>
      <c r="AF1839" s="214"/>
      <c r="AG1839" s="214" t="s">
        <v>268</v>
      </c>
      <c r="AH1839" s="214">
        <v>1</v>
      </c>
      <c r="AI1839" s="214"/>
      <c r="AJ1839" s="214"/>
      <c r="AK1839" s="214"/>
      <c r="AL1839" s="214"/>
      <c r="AM1839" s="214"/>
      <c r="AN1839" s="214"/>
      <c r="AO1839" s="214"/>
      <c r="AP1839" s="214"/>
      <c r="AQ1839" s="214"/>
      <c r="AR1839" s="214"/>
      <c r="AS1839" s="214"/>
      <c r="AT1839" s="214"/>
      <c r="AU1839" s="214"/>
      <c r="AV1839" s="214"/>
      <c r="AW1839" s="214"/>
      <c r="AX1839" s="214"/>
      <c r="AY1839" s="214"/>
      <c r="AZ1839" s="214"/>
      <c r="BA1839" s="214"/>
      <c r="BB1839" s="214"/>
      <c r="BC1839" s="214"/>
      <c r="BD1839" s="214"/>
      <c r="BE1839" s="214"/>
      <c r="BF1839" s="214"/>
      <c r="BG1839" s="214"/>
      <c r="BH1839" s="214"/>
    </row>
    <row r="1840" spans="1:60" outlineLevel="3" x14ac:dyDescent="0.2">
      <c r="A1840" s="221"/>
      <c r="B1840" s="222"/>
      <c r="C1840" s="266" t="s">
        <v>1787</v>
      </c>
      <c r="D1840" s="262"/>
      <c r="E1840" s="263"/>
      <c r="F1840" s="224"/>
      <c r="G1840" s="224"/>
      <c r="H1840" s="224"/>
      <c r="I1840" s="224"/>
      <c r="J1840" s="224"/>
      <c r="K1840" s="224"/>
      <c r="L1840" s="224"/>
      <c r="M1840" s="224"/>
      <c r="N1840" s="223"/>
      <c r="O1840" s="223"/>
      <c r="P1840" s="223"/>
      <c r="Q1840" s="223"/>
      <c r="R1840" s="224"/>
      <c r="S1840" s="224"/>
      <c r="T1840" s="224"/>
      <c r="U1840" s="224"/>
      <c r="V1840" s="224"/>
      <c r="W1840" s="224"/>
      <c r="X1840" s="224"/>
      <c r="Y1840" s="224"/>
      <c r="Z1840" s="214"/>
      <c r="AA1840" s="214"/>
      <c r="AB1840" s="214"/>
      <c r="AC1840" s="214"/>
      <c r="AD1840" s="214"/>
      <c r="AE1840" s="214"/>
      <c r="AF1840" s="214"/>
      <c r="AG1840" s="214" t="s">
        <v>268</v>
      </c>
      <c r="AH1840" s="214">
        <v>0</v>
      </c>
      <c r="AI1840" s="214"/>
      <c r="AJ1840" s="214"/>
      <c r="AK1840" s="214"/>
      <c r="AL1840" s="214"/>
      <c r="AM1840" s="214"/>
      <c r="AN1840" s="214"/>
      <c r="AO1840" s="214"/>
      <c r="AP1840" s="214"/>
      <c r="AQ1840" s="214"/>
      <c r="AR1840" s="214"/>
      <c r="AS1840" s="214"/>
      <c r="AT1840" s="214"/>
      <c r="AU1840" s="214"/>
      <c r="AV1840" s="214"/>
      <c r="AW1840" s="214"/>
      <c r="AX1840" s="214"/>
      <c r="AY1840" s="214"/>
      <c r="AZ1840" s="214"/>
      <c r="BA1840" s="214"/>
      <c r="BB1840" s="214"/>
      <c r="BC1840" s="214"/>
      <c r="BD1840" s="214"/>
      <c r="BE1840" s="214"/>
      <c r="BF1840" s="214"/>
      <c r="BG1840" s="214"/>
      <c r="BH1840" s="214"/>
    </row>
    <row r="1841" spans="1:60" outlineLevel="3" x14ac:dyDescent="0.2">
      <c r="A1841" s="221"/>
      <c r="B1841" s="222"/>
      <c r="C1841" s="266" t="s">
        <v>812</v>
      </c>
      <c r="D1841" s="262"/>
      <c r="E1841" s="263"/>
      <c r="F1841" s="224"/>
      <c r="G1841" s="224"/>
      <c r="H1841" s="224"/>
      <c r="I1841" s="224"/>
      <c r="J1841" s="224"/>
      <c r="K1841" s="224"/>
      <c r="L1841" s="224"/>
      <c r="M1841" s="224"/>
      <c r="N1841" s="223"/>
      <c r="O1841" s="223"/>
      <c r="P1841" s="223"/>
      <c r="Q1841" s="223"/>
      <c r="R1841" s="224"/>
      <c r="S1841" s="224"/>
      <c r="T1841" s="224"/>
      <c r="U1841" s="224"/>
      <c r="V1841" s="224"/>
      <c r="W1841" s="224"/>
      <c r="X1841" s="224"/>
      <c r="Y1841" s="224"/>
      <c r="Z1841" s="214"/>
      <c r="AA1841" s="214"/>
      <c r="AB1841" s="214"/>
      <c r="AC1841" s="214"/>
      <c r="AD1841" s="214"/>
      <c r="AE1841" s="214"/>
      <c r="AF1841" s="214"/>
      <c r="AG1841" s="214" t="s">
        <v>268</v>
      </c>
      <c r="AH1841" s="214">
        <v>0</v>
      </c>
      <c r="AI1841" s="214"/>
      <c r="AJ1841" s="214"/>
      <c r="AK1841" s="214"/>
      <c r="AL1841" s="214"/>
      <c r="AM1841" s="214"/>
      <c r="AN1841" s="214"/>
      <c r="AO1841" s="214"/>
      <c r="AP1841" s="214"/>
      <c r="AQ1841" s="214"/>
      <c r="AR1841" s="214"/>
      <c r="AS1841" s="214"/>
      <c r="AT1841" s="214"/>
      <c r="AU1841" s="214"/>
      <c r="AV1841" s="214"/>
      <c r="AW1841" s="214"/>
      <c r="AX1841" s="214"/>
      <c r="AY1841" s="214"/>
      <c r="AZ1841" s="214"/>
      <c r="BA1841" s="214"/>
      <c r="BB1841" s="214"/>
      <c r="BC1841" s="214"/>
      <c r="BD1841" s="214"/>
      <c r="BE1841" s="214"/>
      <c r="BF1841" s="214"/>
      <c r="BG1841" s="214"/>
      <c r="BH1841" s="214"/>
    </row>
    <row r="1842" spans="1:60" outlineLevel="3" x14ac:dyDescent="0.2">
      <c r="A1842" s="221"/>
      <c r="B1842" s="222"/>
      <c r="C1842" s="266" t="s">
        <v>1788</v>
      </c>
      <c r="D1842" s="262"/>
      <c r="E1842" s="263">
        <v>7.8</v>
      </c>
      <c r="F1842" s="224"/>
      <c r="G1842" s="224"/>
      <c r="H1842" s="224"/>
      <c r="I1842" s="224"/>
      <c r="J1842" s="224"/>
      <c r="K1842" s="224"/>
      <c r="L1842" s="224"/>
      <c r="M1842" s="224"/>
      <c r="N1842" s="223"/>
      <c r="O1842" s="223"/>
      <c r="P1842" s="223"/>
      <c r="Q1842" s="223"/>
      <c r="R1842" s="224"/>
      <c r="S1842" s="224"/>
      <c r="T1842" s="224"/>
      <c r="U1842" s="224"/>
      <c r="V1842" s="224"/>
      <c r="W1842" s="224"/>
      <c r="X1842" s="224"/>
      <c r="Y1842" s="224"/>
      <c r="Z1842" s="214"/>
      <c r="AA1842" s="214"/>
      <c r="AB1842" s="214"/>
      <c r="AC1842" s="214"/>
      <c r="AD1842" s="214"/>
      <c r="AE1842" s="214"/>
      <c r="AF1842" s="214"/>
      <c r="AG1842" s="214" t="s">
        <v>268</v>
      </c>
      <c r="AH1842" s="214">
        <v>0</v>
      </c>
      <c r="AI1842" s="214"/>
      <c r="AJ1842" s="214"/>
      <c r="AK1842" s="214"/>
      <c r="AL1842" s="214"/>
      <c r="AM1842" s="214"/>
      <c r="AN1842" s="214"/>
      <c r="AO1842" s="214"/>
      <c r="AP1842" s="214"/>
      <c r="AQ1842" s="214"/>
      <c r="AR1842" s="214"/>
      <c r="AS1842" s="214"/>
      <c r="AT1842" s="214"/>
      <c r="AU1842" s="214"/>
      <c r="AV1842" s="214"/>
      <c r="AW1842" s="214"/>
      <c r="AX1842" s="214"/>
      <c r="AY1842" s="214"/>
      <c r="AZ1842" s="214"/>
      <c r="BA1842" s="214"/>
      <c r="BB1842" s="214"/>
      <c r="BC1842" s="214"/>
      <c r="BD1842" s="214"/>
      <c r="BE1842" s="214"/>
      <c r="BF1842" s="214"/>
      <c r="BG1842" s="214"/>
      <c r="BH1842" s="214"/>
    </row>
    <row r="1843" spans="1:60" outlineLevel="3" x14ac:dyDescent="0.2">
      <c r="A1843" s="221"/>
      <c r="B1843" s="222"/>
      <c r="C1843" s="266" t="s">
        <v>1789</v>
      </c>
      <c r="D1843" s="262"/>
      <c r="E1843" s="263">
        <v>7.8</v>
      </c>
      <c r="F1843" s="224"/>
      <c r="G1843" s="224"/>
      <c r="H1843" s="224"/>
      <c r="I1843" s="224"/>
      <c r="J1843" s="224"/>
      <c r="K1843" s="224"/>
      <c r="L1843" s="224"/>
      <c r="M1843" s="224"/>
      <c r="N1843" s="223"/>
      <c r="O1843" s="223"/>
      <c r="P1843" s="223"/>
      <c r="Q1843" s="223"/>
      <c r="R1843" s="224"/>
      <c r="S1843" s="224"/>
      <c r="T1843" s="224"/>
      <c r="U1843" s="224"/>
      <c r="V1843" s="224"/>
      <c r="W1843" s="224"/>
      <c r="X1843" s="224"/>
      <c r="Y1843" s="224"/>
      <c r="Z1843" s="214"/>
      <c r="AA1843" s="214"/>
      <c r="AB1843" s="214"/>
      <c r="AC1843" s="214"/>
      <c r="AD1843" s="214"/>
      <c r="AE1843" s="214"/>
      <c r="AF1843" s="214"/>
      <c r="AG1843" s="214" t="s">
        <v>268</v>
      </c>
      <c r="AH1843" s="214">
        <v>0</v>
      </c>
      <c r="AI1843" s="214"/>
      <c r="AJ1843" s="214"/>
      <c r="AK1843" s="214"/>
      <c r="AL1843" s="214"/>
      <c r="AM1843" s="214"/>
      <c r="AN1843" s="214"/>
      <c r="AO1843" s="214"/>
      <c r="AP1843" s="214"/>
      <c r="AQ1843" s="214"/>
      <c r="AR1843" s="214"/>
      <c r="AS1843" s="214"/>
      <c r="AT1843" s="214"/>
      <c r="AU1843" s="214"/>
      <c r="AV1843" s="214"/>
      <c r="AW1843" s="214"/>
      <c r="AX1843" s="214"/>
      <c r="AY1843" s="214"/>
      <c r="AZ1843" s="214"/>
      <c r="BA1843" s="214"/>
      <c r="BB1843" s="214"/>
      <c r="BC1843" s="214"/>
      <c r="BD1843" s="214"/>
      <c r="BE1843" s="214"/>
      <c r="BF1843" s="214"/>
      <c r="BG1843" s="214"/>
      <c r="BH1843" s="214"/>
    </row>
    <row r="1844" spans="1:60" outlineLevel="3" x14ac:dyDescent="0.2">
      <c r="A1844" s="221"/>
      <c r="B1844" s="222"/>
      <c r="C1844" s="266" t="s">
        <v>1790</v>
      </c>
      <c r="D1844" s="262"/>
      <c r="E1844" s="263">
        <v>7.8</v>
      </c>
      <c r="F1844" s="224"/>
      <c r="G1844" s="224"/>
      <c r="H1844" s="224"/>
      <c r="I1844" s="224"/>
      <c r="J1844" s="224"/>
      <c r="K1844" s="224"/>
      <c r="L1844" s="224"/>
      <c r="M1844" s="224"/>
      <c r="N1844" s="223"/>
      <c r="O1844" s="223"/>
      <c r="P1844" s="223"/>
      <c r="Q1844" s="223"/>
      <c r="R1844" s="224"/>
      <c r="S1844" s="224"/>
      <c r="T1844" s="224"/>
      <c r="U1844" s="224"/>
      <c r="V1844" s="224"/>
      <c r="W1844" s="224"/>
      <c r="X1844" s="224"/>
      <c r="Y1844" s="224"/>
      <c r="Z1844" s="214"/>
      <c r="AA1844" s="214"/>
      <c r="AB1844" s="214"/>
      <c r="AC1844" s="214"/>
      <c r="AD1844" s="214"/>
      <c r="AE1844" s="214"/>
      <c r="AF1844" s="214"/>
      <c r="AG1844" s="214" t="s">
        <v>268</v>
      </c>
      <c r="AH1844" s="214">
        <v>0</v>
      </c>
      <c r="AI1844" s="214"/>
      <c r="AJ1844" s="214"/>
      <c r="AK1844" s="214"/>
      <c r="AL1844" s="214"/>
      <c r="AM1844" s="214"/>
      <c r="AN1844" s="214"/>
      <c r="AO1844" s="214"/>
      <c r="AP1844" s="214"/>
      <c r="AQ1844" s="214"/>
      <c r="AR1844" s="214"/>
      <c r="AS1844" s="214"/>
      <c r="AT1844" s="214"/>
      <c r="AU1844" s="214"/>
      <c r="AV1844" s="214"/>
      <c r="AW1844" s="214"/>
      <c r="AX1844" s="214"/>
      <c r="AY1844" s="214"/>
      <c r="AZ1844" s="214"/>
      <c r="BA1844" s="214"/>
      <c r="BB1844" s="214"/>
      <c r="BC1844" s="214"/>
      <c r="BD1844" s="214"/>
      <c r="BE1844" s="214"/>
      <c r="BF1844" s="214"/>
      <c r="BG1844" s="214"/>
      <c r="BH1844" s="214"/>
    </row>
    <row r="1845" spans="1:60" outlineLevel="3" x14ac:dyDescent="0.2">
      <c r="A1845" s="221"/>
      <c r="B1845" s="222"/>
      <c r="C1845" s="266" t="s">
        <v>1791</v>
      </c>
      <c r="D1845" s="262"/>
      <c r="E1845" s="263">
        <v>7.8</v>
      </c>
      <c r="F1845" s="224"/>
      <c r="G1845" s="224"/>
      <c r="H1845" s="224"/>
      <c r="I1845" s="224"/>
      <c r="J1845" s="224"/>
      <c r="K1845" s="224"/>
      <c r="L1845" s="224"/>
      <c r="M1845" s="224"/>
      <c r="N1845" s="223"/>
      <c r="O1845" s="223"/>
      <c r="P1845" s="223"/>
      <c r="Q1845" s="223"/>
      <c r="R1845" s="224"/>
      <c r="S1845" s="224"/>
      <c r="T1845" s="224"/>
      <c r="U1845" s="224"/>
      <c r="V1845" s="224"/>
      <c r="W1845" s="224"/>
      <c r="X1845" s="224"/>
      <c r="Y1845" s="224"/>
      <c r="Z1845" s="214"/>
      <c r="AA1845" s="214"/>
      <c r="AB1845" s="214"/>
      <c r="AC1845" s="214"/>
      <c r="AD1845" s="214"/>
      <c r="AE1845" s="214"/>
      <c r="AF1845" s="214"/>
      <c r="AG1845" s="214" t="s">
        <v>268</v>
      </c>
      <c r="AH1845" s="214">
        <v>0</v>
      </c>
      <c r="AI1845" s="214"/>
      <c r="AJ1845" s="214"/>
      <c r="AK1845" s="214"/>
      <c r="AL1845" s="214"/>
      <c r="AM1845" s="214"/>
      <c r="AN1845" s="214"/>
      <c r="AO1845" s="214"/>
      <c r="AP1845" s="214"/>
      <c r="AQ1845" s="214"/>
      <c r="AR1845" s="214"/>
      <c r="AS1845" s="214"/>
      <c r="AT1845" s="214"/>
      <c r="AU1845" s="214"/>
      <c r="AV1845" s="214"/>
      <c r="AW1845" s="214"/>
      <c r="AX1845" s="214"/>
      <c r="AY1845" s="214"/>
      <c r="AZ1845" s="214"/>
      <c r="BA1845" s="214"/>
      <c r="BB1845" s="214"/>
      <c r="BC1845" s="214"/>
      <c r="BD1845" s="214"/>
      <c r="BE1845" s="214"/>
      <c r="BF1845" s="214"/>
      <c r="BG1845" s="214"/>
      <c r="BH1845" s="214"/>
    </row>
    <row r="1846" spans="1:60" outlineLevel="3" x14ac:dyDescent="0.2">
      <c r="A1846" s="221"/>
      <c r="B1846" s="222"/>
      <c r="C1846" s="279" t="s">
        <v>1786</v>
      </c>
      <c r="D1846" s="273"/>
      <c r="E1846" s="274">
        <v>31.2</v>
      </c>
      <c r="F1846" s="224"/>
      <c r="G1846" s="224"/>
      <c r="H1846" s="224"/>
      <c r="I1846" s="224"/>
      <c r="J1846" s="224"/>
      <c r="K1846" s="224"/>
      <c r="L1846" s="224"/>
      <c r="M1846" s="224"/>
      <c r="N1846" s="223"/>
      <c r="O1846" s="223"/>
      <c r="P1846" s="223"/>
      <c r="Q1846" s="223"/>
      <c r="R1846" s="224"/>
      <c r="S1846" s="224"/>
      <c r="T1846" s="224"/>
      <c r="U1846" s="224"/>
      <c r="V1846" s="224"/>
      <c r="W1846" s="224"/>
      <c r="X1846" s="224"/>
      <c r="Y1846" s="224"/>
      <c r="Z1846" s="214"/>
      <c r="AA1846" s="214"/>
      <c r="AB1846" s="214"/>
      <c r="AC1846" s="214"/>
      <c r="AD1846" s="214"/>
      <c r="AE1846" s="214"/>
      <c r="AF1846" s="214"/>
      <c r="AG1846" s="214" t="s">
        <v>268</v>
      </c>
      <c r="AH1846" s="214">
        <v>1</v>
      </c>
      <c r="AI1846" s="214"/>
      <c r="AJ1846" s="214"/>
      <c r="AK1846" s="214"/>
      <c r="AL1846" s="214"/>
      <c r="AM1846" s="214"/>
      <c r="AN1846" s="214"/>
      <c r="AO1846" s="214"/>
      <c r="AP1846" s="214"/>
      <c r="AQ1846" s="214"/>
      <c r="AR1846" s="214"/>
      <c r="AS1846" s="214"/>
      <c r="AT1846" s="214"/>
      <c r="AU1846" s="214"/>
      <c r="AV1846" s="214"/>
      <c r="AW1846" s="214"/>
      <c r="AX1846" s="214"/>
      <c r="AY1846" s="214"/>
      <c r="AZ1846" s="214"/>
      <c r="BA1846" s="214"/>
      <c r="BB1846" s="214"/>
      <c r="BC1846" s="214"/>
      <c r="BD1846" s="214"/>
      <c r="BE1846" s="214"/>
      <c r="BF1846" s="214"/>
      <c r="BG1846" s="214"/>
      <c r="BH1846" s="214"/>
    </row>
    <row r="1847" spans="1:60" ht="22.5" outlineLevel="1" x14ac:dyDescent="0.2">
      <c r="A1847" s="236">
        <v>261</v>
      </c>
      <c r="B1847" s="237" t="s">
        <v>1792</v>
      </c>
      <c r="C1847" s="254" t="s">
        <v>1793</v>
      </c>
      <c r="D1847" s="238" t="s">
        <v>290</v>
      </c>
      <c r="E1847" s="239">
        <v>2.15</v>
      </c>
      <c r="F1847" s="240"/>
      <c r="G1847" s="241">
        <f>ROUND(E1847*F1847,2)</f>
        <v>0</v>
      </c>
      <c r="H1847" s="240"/>
      <c r="I1847" s="241">
        <f>ROUND(E1847*H1847,2)</f>
        <v>0</v>
      </c>
      <c r="J1847" s="240"/>
      <c r="K1847" s="241">
        <f>ROUND(E1847*J1847,2)</f>
        <v>0</v>
      </c>
      <c r="L1847" s="241">
        <v>15</v>
      </c>
      <c r="M1847" s="241">
        <f>G1847*(1+L1847/100)</f>
        <v>0</v>
      </c>
      <c r="N1847" s="239">
        <v>0</v>
      </c>
      <c r="O1847" s="239">
        <f>ROUND(E1847*N1847,2)</f>
        <v>0</v>
      </c>
      <c r="P1847" s="239">
        <v>0</v>
      </c>
      <c r="Q1847" s="239">
        <f>ROUND(E1847*P1847,2)</f>
        <v>0</v>
      </c>
      <c r="R1847" s="241" t="s">
        <v>1777</v>
      </c>
      <c r="S1847" s="241" t="s">
        <v>206</v>
      </c>
      <c r="T1847" s="242" t="s">
        <v>206</v>
      </c>
      <c r="U1847" s="224">
        <v>0.03</v>
      </c>
      <c r="V1847" s="224">
        <f>ROUND(E1847*U1847,2)</f>
        <v>0.06</v>
      </c>
      <c r="W1847" s="224"/>
      <c r="X1847" s="224" t="s">
        <v>263</v>
      </c>
      <c r="Y1847" s="224" t="s">
        <v>209</v>
      </c>
      <c r="Z1847" s="214"/>
      <c r="AA1847" s="214"/>
      <c r="AB1847" s="214"/>
      <c r="AC1847" s="214"/>
      <c r="AD1847" s="214"/>
      <c r="AE1847" s="214"/>
      <c r="AF1847" s="214"/>
      <c r="AG1847" s="214" t="s">
        <v>264</v>
      </c>
      <c r="AH1847" s="214"/>
      <c r="AI1847" s="214"/>
      <c r="AJ1847" s="214"/>
      <c r="AK1847" s="214"/>
      <c r="AL1847" s="214"/>
      <c r="AM1847" s="214"/>
      <c r="AN1847" s="214"/>
      <c r="AO1847" s="214"/>
      <c r="AP1847" s="214"/>
      <c r="AQ1847" s="214"/>
      <c r="AR1847" s="214"/>
      <c r="AS1847" s="214"/>
      <c r="AT1847" s="214"/>
      <c r="AU1847" s="214"/>
      <c r="AV1847" s="214"/>
      <c r="AW1847" s="214"/>
      <c r="AX1847" s="214"/>
      <c r="AY1847" s="214"/>
      <c r="AZ1847" s="214"/>
      <c r="BA1847" s="214"/>
      <c r="BB1847" s="214"/>
      <c r="BC1847" s="214"/>
      <c r="BD1847" s="214"/>
      <c r="BE1847" s="214"/>
      <c r="BF1847" s="214"/>
      <c r="BG1847" s="214"/>
      <c r="BH1847" s="214"/>
    </row>
    <row r="1848" spans="1:60" outlineLevel="2" x14ac:dyDescent="0.2">
      <c r="A1848" s="221"/>
      <c r="B1848" s="222"/>
      <c r="C1848" s="266" t="s">
        <v>1078</v>
      </c>
      <c r="D1848" s="262"/>
      <c r="E1848" s="263"/>
      <c r="F1848" s="224"/>
      <c r="G1848" s="224"/>
      <c r="H1848" s="224"/>
      <c r="I1848" s="224"/>
      <c r="J1848" s="224"/>
      <c r="K1848" s="224"/>
      <c r="L1848" s="224"/>
      <c r="M1848" s="224"/>
      <c r="N1848" s="223"/>
      <c r="O1848" s="223"/>
      <c r="P1848" s="223"/>
      <c r="Q1848" s="223"/>
      <c r="R1848" s="224"/>
      <c r="S1848" s="224"/>
      <c r="T1848" s="224"/>
      <c r="U1848" s="224"/>
      <c r="V1848" s="224"/>
      <c r="W1848" s="224"/>
      <c r="X1848" s="224"/>
      <c r="Y1848" s="224"/>
      <c r="Z1848" s="214"/>
      <c r="AA1848" s="214"/>
      <c r="AB1848" s="214"/>
      <c r="AC1848" s="214"/>
      <c r="AD1848" s="214"/>
      <c r="AE1848" s="214"/>
      <c r="AF1848" s="214"/>
      <c r="AG1848" s="214" t="s">
        <v>268</v>
      </c>
      <c r="AH1848" s="214">
        <v>0</v>
      </c>
      <c r="AI1848" s="214"/>
      <c r="AJ1848" s="214"/>
      <c r="AK1848" s="214"/>
      <c r="AL1848" s="214"/>
      <c r="AM1848" s="214"/>
      <c r="AN1848" s="214"/>
      <c r="AO1848" s="214"/>
      <c r="AP1848" s="214"/>
      <c r="AQ1848" s="214"/>
      <c r="AR1848" s="214"/>
      <c r="AS1848" s="214"/>
      <c r="AT1848" s="214"/>
      <c r="AU1848" s="214"/>
      <c r="AV1848" s="214"/>
      <c r="AW1848" s="214"/>
      <c r="AX1848" s="214"/>
      <c r="AY1848" s="214"/>
      <c r="AZ1848" s="214"/>
      <c r="BA1848" s="214"/>
      <c r="BB1848" s="214"/>
      <c r="BC1848" s="214"/>
      <c r="BD1848" s="214"/>
      <c r="BE1848" s="214"/>
      <c r="BF1848" s="214"/>
      <c r="BG1848" s="214"/>
      <c r="BH1848" s="214"/>
    </row>
    <row r="1849" spans="1:60" outlineLevel="3" x14ac:dyDescent="0.2">
      <c r="A1849" s="221"/>
      <c r="B1849" s="222"/>
      <c r="C1849" s="266" t="s">
        <v>1079</v>
      </c>
      <c r="D1849" s="262"/>
      <c r="E1849" s="263">
        <v>1.1100000000000001</v>
      </c>
      <c r="F1849" s="224"/>
      <c r="G1849" s="224"/>
      <c r="H1849" s="224"/>
      <c r="I1849" s="224"/>
      <c r="J1849" s="224"/>
      <c r="K1849" s="224"/>
      <c r="L1849" s="224"/>
      <c r="M1849" s="224"/>
      <c r="N1849" s="223"/>
      <c r="O1849" s="223"/>
      <c r="P1849" s="223"/>
      <c r="Q1849" s="223"/>
      <c r="R1849" s="224"/>
      <c r="S1849" s="224"/>
      <c r="T1849" s="224"/>
      <c r="U1849" s="224"/>
      <c r="V1849" s="224"/>
      <c r="W1849" s="224"/>
      <c r="X1849" s="224"/>
      <c r="Y1849" s="224"/>
      <c r="Z1849" s="214"/>
      <c r="AA1849" s="214"/>
      <c r="AB1849" s="214"/>
      <c r="AC1849" s="214"/>
      <c r="AD1849" s="214"/>
      <c r="AE1849" s="214"/>
      <c r="AF1849" s="214"/>
      <c r="AG1849" s="214" t="s">
        <v>268</v>
      </c>
      <c r="AH1849" s="214">
        <v>0</v>
      </c>
      <c r="AI1849" s="214"/>
      <c r="AJ1849" s="214"/>
      <c r="AK1849" s="214"/>
      <c r="AL1849" s="214"/>
      <c r="AM1849" s="214"/>
      <c r="AN1849" s="214"/>
      <c r="AO1849" s="214"/>
      <c r="AP1849" s="214"/>
      <c r="AQ1849" s="214"/>
      <c r="AR1849" s="214"/>
      <c r="AS1849" s="214"/>
      <c r="AT1849" s="214"/>
      <c r="AU1849" s="214"/>
      <c r="AV1849" s="214"/>
      <c r="AW1849" s="214"/>
      <c r="AX1849" s="214"/>
      <c r="AY1849" s="214"/>
      <c r="AZ1849" s="214"/>
      <c r="BA1849" s="214"/>
      <c r="BB1849" s="214"/>
      <c r="BC1849" s="214"/>
      <c r="BD1849" s="214"/>
      <c r="BE1849" s="214"/>
      <c r="BF1849" s="214"/>
      <c r="BG1849" s="214"/>
      <c r="BH1849" s="214"/>
    </row>
    <row r="1850" spans="1:60" outlineLevel="3" x14ac:dyDescent="0.2">
      <c r="A1850" s="221"/>
      <c r="B1850" s="222"/>
      <c r="C1850" s="266" t="s">
        <v>1080</v>
      </c>
      <c r="D1850" s="262"/>
      <c r="E1850" s="263">
        <v>1.04</v>
      </c>
      <c r="F1850" s="224"/>
      <c r="G1850" s="224"/>
      <c r="H1850" s="224"/>
      <c r="I1850" s="224"/>
      <c r="J1850" s="224"/>
      <c r="K1850" s="224"/>
      <c r="L1850" s="224"/>
      <c r="M1850" s="224"/>
      <c r="N1850" s="223"/>
      <c r="O1850" s="223"/>
      <c r="P1850" s="223"/>
      <c r="Q1850" s="223"/>
      <c r="R1850" s="224"/>
      <c r="S1850" s="224"/>
      <c r="T1850" s="224"/>
      <c r="U1850" s="224"/>
      <c r="V1850" s="224"/>
      <c r="W1850" s="224"/>
      <c r="X1850" s="224"/>
      <c r="Y1850" s="224"/>
      <c r="Z1850" s="214"/>
      <c r="AA1850" s="214"/>
      <c r="AB1850" s="214"/>
      <c r="AC1850" s="214"/>
      <c r="AD1850" s="214"/>
      <c r="AE1850" s="214"/>
      <c r="AF1850" s="214"/>
      <c r="AG1850" s="214" t="s">
        <v>268</v>
      </c>
      <c r="AH1850" s="214">
        <v>0</v>
      </c>
      <c r="AI1850" s="214"/>
      <c r="AJ1850" s="214"/>
      <c r="AK1850" s="214"/>
      <c r="AL1850" s="214"/>
      <c r="AM1850" s="214"/>
      <c r="AN1850" s="214"/>
      <c r="AO1850" s="214"/>
      <c r="AP1850" s="214"/>
      <c r="AQ1850" s="214"/>
      <c r="AR1850" s="214"/>
      <c r="AS1850" s="214"/>
      <c r="AT1850" s="214"/>
      <c r="AU1850" s="214"/>
      <c r="AV1850" s="214"/>
      <c r="AW1850" s="214"/>
      <c r="AX1850" s="214"/>
      <c r="AY1850" s="214"/>
      <c r="AZ1850" s="214"/>
      <c r="BA1850" s="214"/>
      <c r="BB1850" s="214"/>
      <c r="BC1850" s="214"/>
      <c r="BD1850" s="214"/>
      <c r="BE1850" s="214"/>
      <c r="BF1850" s="214"/>
      <c r="BG1850" s="214"/>
      <c r="BH1850" s="214"/>
    </row>
    <row r="1851" spans="1:60" ht="22.5" outlineLevel="1" x14ac:dyDescent="0.2">
      <c r="A1851" s="236">
        <v>262</v>
      </c>
      <c r="B1851" s="237" t="s">
        <v>1794</v>
      </c>
      <c r="C1851" s="254" t="s">
        <v>1795</v>
      </c>
      <c r="D1851" s="238" t="s">
        <v>290</v>
      </c>
      <c r="E1851" s="239">
        <v>10.1</v>
      </c>
      <c r="F1851" s="240"/>
      <c r="G1851" s="241">
        <f>ROUND(E1851*F1851,2)</f>
        <v>0</v>
      </c>
      <c r="H1851" s="240"/>
      <c r="I1851" s="241">
        <f>ROUND(E1851*H1851,2)</f>
        <v>0</v>
      </c>
      <c r="J1851" s="240"/>
      <c r="K1851" s="241">
        <f>ROUND(E1851*J1851,2)</f>
        <v>0</v>
      </c>
      <c r="L1851" s="241">
        <v>15</v>
      </c>
      <c r="M1851" s="241">
        <f>G1851*(1+L1851/100)</f>
        <v>0</v>
      </c>
      <c r="N1851" s="239">
        <v>1.1999999999999999E-3</v>
      </c>
      <c r="O1851" s="239">
        <f>ROUND(E1851*N1851,2)</f>
        <v>0.01</v>
      </c>
      <c r="P1851" s="239">
        <v>0</v>
      </c>
      <c r="Q1851" s="239">
        <f>ROUND(E1851*P1851,2)</f>
        <v>0</v>
      </c>
      <c r="R1851" s="241" t="s">
        <v>1777</v>
      </c>
      <c r="S1851" s="241" t="s">
        <v>206</v>
      </c>
      <c r="T1851" s="242" t="s">
        <v>206</v>
      </c>
      <c r="U1851" s="224">
        <v>0</v>
      </c>
      <c r="V1851" s="224">
        <f>ROUND(E1851*U1851,2)</f>
        <v>0</v>
      </c>
      <c r="W1851" s="224"/>
      <c r="X1851" s="224" t="s">
        <v>263</v>
      </c>
      <c r="Y1851" s="224" t="s">
        <v>209</v>
      </c>
      <c r="Z1851" s="214"/>
      <c r="AA1851" s="214"/>
      <c r="AB1851" s="214"/>
      <c r="AC1851" s="214"/>
      <c r="AD1851" s="214"/>
      <c r="AE1851" s="214"/>
      <c r="AF1851" s="214"/>
      <c r="AG1851" s="214" t="s">
        <v>264</v>
      </c>
      <c r="AH1851" s="214"/>
      <c r="AI1851" s="214"/>
      <c r="AJ1851" s="214"/>
      <c r="AK1851" s="214"/>
      <c r="AL1851" s="214"/>
      <c r="AM1851" s="214"/>
      <c r="AN1851" s="214"/>
      <c r="AO1851" s="214"/>
      <c r="AP1851" s="214"/>
      <c r="AQ1851" s="214"/>
      <c r="AR1851" s="214"/>
      <c r="AS1851" s="214"/>
      <c r="AT1851" s="214"/>
      <c r="AU1851" s="214"/>
      <c r="AV1851" s="214"/>
      <c r="AW1851" s="214"/>
      <c r="AX1851" s="214"/>
      <c r="AY1851" s="214"/>
      <c r="AZ1851" s="214"/>
      <c r="BA1851" s="214"/>
      <c r="BB1851" s="214"/>
      <c r="BC1851" s="214"/>
      <c r="BD1851" s="214"/>
      <c r="BE1851" s="214"/>
      <c r="BF1851" s="214"/>
      <c r="BG1851" s="214"/>
      <c r="BH1851" s="214"/>
    </row>
    <row r="1852" spans="1:60" outlineLevel="2" x14ac:dyDescent="0.2">
      <c r="A1852" s="221"/>
      <c r="B1852" s="222"/>
      <c r="C1852" s="266" t="s">
        <v>1778</v>
      </c>
      <c r="D1852" s="262"/>
      <c r="E1852" s="263">
        <v>10.1</v>
      </c>
      <c r="F1852" s="224"/>
      <c r="G1852" s="224"/>
      <c r="H1852" s="224"/>
      <c r="I1852" s="224"/>
      <c r="J1852" s="224"/>
      <c r="K1852" s="224"/>
      <c r="L1852" s="224"/>
      <c r="M1852" s="224"/>
      <c r="N1852" s="223"/>
      <c r="O1852" s="223"/>
      <c r="P1852" s="223"/>
      <c r="Q1852" s="223"/>
      <c r="R1852" s="224"/>
      <c r="S1852" s="224"/>
      <c r="T1852" s="224"/>
      <c r="U1852" s="224"/>
      <c r="V1852" s="224"/>
      <c r="W1852" s="224"/>
      <c r="X1852" s="224"/>
      <c r="Y1852" s="224"/>
      <c r="Z1852" s="214"/>
      <c r="AA1852" s="214"/>
      <c r="AB1852" s="214"/>
      <c r="AC1852" s="214"/>
      <c r="AD1852" s="214"/>
      <c r="AE1852" s="214"/>
      <c r="AF1852" s="214"/>
      <c r="AG1852" s="214" t="s">
        <v>268</v>
      </c>
      <c r="AH1852" s="214">
        <v>0</v>
      </c>
      <c r="AI1852" s="214"/>
      <c r="AJ1852" s="214"/>
      <c r="AK1852" s="214"/>
      <c r="AL1852" s="214"/>
      <c r="AM1852" s="214"/>
      <c r="AN1852" s="214"/>
      <c r="AO1852" s="214"/>
      <c r="AP1852" s="214"/>
      <c r="AQ1852" s="214"/>
      <c r="AR1852" s="214"/>
      <c r="AS1852" s="214"/>
      <c r="AT1852" s="214"/>
      <c r="AU1852" s="214"/>
      <c r="AV1852" s="214"/>
      <c r="AW1852" s="214"/>
      <c r="AX1852" s="214"/>
      <c r="AY1852" s="214"/>
      <c r="AZ1852" s="214"/>
      <c r="BA1852" s="214"/>
      <c r="BB1852" s="214"/>
      <c r="BC1852" s="214"/>
      <c r="BD1852" s="214"/>
      <c r="BE1852" s="214"/>
      <c r="BF1852" s="214"/>
      <c r="BG1852" s="214"/>
      <c r="BH1852" s="214"/>
    </row>
    <row r="1853" spans="1:60" ht="22.5" outlineLevel="1" x14ac:dyDescent="0.2">
      <c r="A1853" s="236">
        <v>263</v>
      </c>
      <c r="B1853" s="237" t="s">
        <v>1796</v>
      </c>
      <c r="C1853" s="254" t="s">
        <v>1797</v>
      </c>
      <c r="D1853" s="238" t="s">
        <v>637</v>
      </c>
      <c r="E1853" s="239">
        <v>242.4</v>
      </c>
      <c r="F1853" s="240"/>
      <c r="G1853" s="241">
        <f>ROUND(E1853*F1853,2)</f>
        <v>0</v>
      </c>
      <c r="H1853" s="240"/>
      <c r="I1853" s="241">
        <f>ROUND(E1853*H1853,2)</f>
        <v>0</v>
      </c>
      <c r="J1853" s="240"/>
      <c r="K1853" s="241">
        <f>ROUND(E1853*J1853,2)</f>
        <v>0</v>
      </c>
      <c r="L1853" s="241">
        <v>15</v>
      </c>
      <c r="M1853" s="241">
        <f>G1853*(1+L1853/100)</f>
        <v>0</v>
      </c>
      <c r="N1853" s="239">
        <v>1E-3</v>
      </c>
      <c r="O1853" s="239">
        <f>ROUND(E1853*N1853,2)</f>
        <v>0.24</v>
      </c>
      <c r="P1853" s="239">
        <v>0</v>
      </c>
      <c r="Q1853" s="239">
        <f>ROUND(E1853*P1853,2)</f>
        <v>0</v>
      </c>
      <c r="R1853" s="241" t="s">
        <v>1179</v>
      </c>
      <c r="S1853" s="241" t="s">
        <v>206</v>
      </c>
      <c r="T1853" s="242" t="s">
        <v>206</v>
      </c>
      <c r="U1853" s="224">
        <v>0</v>
      </c>
      <c r="V1853" s="224">
        <f>ROUND(E1853*U1853,2)</f>
        <v>0</v>
      </c>
      <c r="W1853" s="224"/>
      <c r="X1853" s="224" t="s">
        <v>1180</v>
      </c>
      <c r="Y1853" s="224" t="s">
        <v>209</v>
      </c>
      <c r="Z1853" s="214"/>
      <c r="AA1853" s="214"/>
      <c r="AB1853" s="214"/>
      <c r="AC1853" s="214"/>
      <c r="AD1853" s="214"/>
      <c r="AE1853" s="214"/>
      <c r="AF1853" s="214"/>
      <c r="AG1853" s="214" t="s">
        <v>1181</v>
      </c>
      <c r="AH1853" s="214"/>
      <c r="AI1853" s="214"/>
      <c r="AJ1853" s="214"/>
      <c r="AK1853" s="214"/>
      <c r="AL1853" s="214"/>
      <c r="AM1853" s="214"/>
      <c r="AN1853" s="214"/>
      <c r="AO1853" s="214"/>
      <c r="AP1853" s="214"/>
      <c r="AQ1853" s="214"/>
      <c r="AR1853" s="214"/>
      <c r="AS1853" s="214"/>
      <c r="AT1853" s="214"/>
      <c r="AU1853" s="214"/>
      <c r="AV1853" s="214"/>
      <c r="AW1853" s="214"/>
      <c r="AX1853" s="214"/>
      <c r="AY1853" s="214"/>
      <c r="AZ1853" s="214"/>
      <c r="BA1853" s="214"/>
      <c r="BB1853" s="214"/>
      <c r="BC1853" s="214"/>
      <c r="BD1853" s="214"/>
      <c r="BE1853" s="214"/>
      <c r="BF1853" s="214"/>
      <c r="BG1853" s="214"/>
      <c r="BH1853" s="214"/>
    </row>
    <row r="1854" spans="1:60" outlineLevel="2" x14ac:dyDescent="0.2">
      <c r="A1854" s="221"/>
      <c r="B1854" s="222"/>
      <c r="C1854" s="266" t="s">
        <v>1798</v>
      </c>
      <c r="D1854" s="262"/>
      <c r="E1854" s="263">
        <v>16.16</v>
      </c>
      <c r="F1854" s="224"/>
      <c r="G1854" s="224"/>
      <c r="H1854" s="224"/>
      <c r="I1854" s="224"/>
      <c r="J1854" s="224"/>
      <c r="K1854" s="224"/>
      <c r="L1854" s="224"/>
      <c r="M1854" s="224"/>
      <c r="N1854" s="223"/>
      <c r="O1854" s="223"/>
      <c r="P1854" s="223"/>
      <c r="Q1854" s="223"/>
      <c r="R1854" s="224"/>
      <c r="S1854" s="224"/>
      <c r="T1854" s="224"/>
      <c r="U1854" s="224"/>
      <c r="V1854" s="224"/>
      <c r="W1854" s="224"/>
      <c r="X1854" s="224"/>
      <c r="Y1854" s="224"/>
      <c r="Z1854" s="214"/>
      <c r="AA1854" s="214"/>
      <c r="AB1854" s="214"/>
      <c r="AC1854" s="214"/>
      <c r="AD1854" s="214"/>
      <c r="AE1854" s="214"/>
      <c r="AF1854" s="214"/>
      <c r="AG1854" s="214" t="s">
        <v>268</v>
      </c>
      <c r="AH1854" s="214">
        <v>0</v>
      </c>
      <c r="AI1854" s="214"/>
      <c r="AJ1854" s="214"/>
      <c r="AK1854" s="214"/>
      <c r="AL1854" s="214"/>
      <c r="AM1854" s="214"/>
      <c r="AN1854" s="214"/>
      <c r="AO1854" s="214"/>
      <c r="AP1854" s="214"/>
      <c r="AQ1854" s="214"/>
      <c r="AR1854" s="214"/>
      <c r="AS1854" s="214"/>
      <c r="AT1854" s="214"/>
      <c r="AU1854" s="214"/>
      <c r="AV1854" s="214"/>
      <c r="AW1854" s="214"/>
      <c r="AX1854" s="214"/>
      <c r="AY1854" s="214"/>
      <c r="AZ1854" s="214"/>
      <c r="BA1854" s="214"/>
      <c r="BB1854" s="214"/>
      <c r="BC1854" s="214"/>
      <c r="BD1854" s="214"/>
      <c r="BE1854" s="214"/>
      <c r="BF1854" s="214"/>
      <c r="BG1854" s="214"/>
      <c r="BH1854" s="214"/>
    </row>
    <row r="1855" spans="1:60" outlineLevel="3" x14ac:dyDescent="0.2">
      <c r="A1855" s="221"/>
      <c r="B1855" s="222"/>
      <c r="C1855" s="275" t="s">
        <v>1799</v>
      </c>
      <c r="D1855" s="267"/>
      <c r="E1855" s="268">
        <v>226.24</v>
      </c>
      <c r="F1855" s="224"/>
      <c r="G1855" s="224"/>
      <c r="H1855" s="224"/>
      <c r="I1855" s="224"/>
      <c r="J1855" s="224"/>
      <c r="K1855" s="224"/>
      <c r="L1855" s="224"/>
      <c r="M1855" s="224"/>
      <c r="N1855" s="223"/>
      <c r="O1855" s="223"/>
      <c r="P1855" s="223"/>
      <c r="Q1855" s="223"/>
      <c r="R1855" s="224"/>
      <c r="S1855" s="224"/>
      <c r="T1855" s="224"/>
      <c r="U1855" s="224"/>
      <c r="V1855" s="224"/>
      <c r="W1855" s="224"/>
      <c r="X1855" s="224"/>
      <c r="Y1855" s="224"/>
      <c r="Z1855" s="214"/>
      <c r="AA1855" s="214"/>
      <c r="AB1855" s="214"/>
      <c r="AC1855" s="214"/>
      <c r="AD1855" s="214"/>
      <c r="AE1855" s="214"/>
      <c r="AF1855" s="214"/>
      <c r="AG1855" s="214" t="s">
        <v>268</v>
      </c>
      <c r="AH1855" s="214">
        <v>4</v>
      </c>
      <c r="AI1855" s="214"/>
      <c r="AJ1855" s="214"/>
      <c r="AK1855" s="214"/>
      <c r="AL1855" s="214"/>
      <c r="AM1855" s="214"/>
      <c r="AN1855" s="214"/>
      <c r="AO1855" s="214"/>
      <c r="AP1855" s="214"/>
      <c r="AQ1855" s="214"/>
      <c r="AR1855" s="214"/>
      <c r="AS1855" s="214"/>
      <c r="AT1855" s="214"/>
      <c r="AU1855" s="214"/>
      <c r="AV1855" s="214"/>
      <c r="AW1855" s="214"/>
      <c r="AX1855" s="214"/>
      <c r="AY1855" s="214"/>
      <c r="AZ1855" s="214"/>
      <c r="BA1855" s="214"/>
      <c r="BB1855" s="214"/>
      <c r="BC1855" s="214"/>
      <c r="BD1855" s="214"/>
      <c r="BE1855" s="214"/>
      <c r="BF1855" s="214"/>
      <c r="BG1855" s="214"/>
      <c r="BH1855" s="214"/>
    </row>
    <row r="1856" spans="1:60" ht="22.5" outlineLevel="1" x14ac:dyDescent="0.2">
      <c r="A1856" s="236">
        <v>264</v>
      </c>
      <c r="B1856" s="237" t="s">
        <v>1800</v>
      </c>
      <c r="C1856" s="254" t="s">
        <v>1801</v>
      </c>
      <c r="D1856" s="238" t="s">
        <v>290</v>
      </c>
      <c r="E1856" s="239">
        <v>10.807</v>
      </c>
      <c r="F1856" s="240"/>
      <c r="G1856" s="241">
        <f>ROUND(E1856*F1856,2)</f>
        <v>0</v>
      </c>
      <c r="H1856" s="240"/>
      <c r="I1856" s="241">
        <f>ROUND(E1856*H1856,2)</f>
        <v>0</v>
      </c>
      <c r="J1856" s="240"/>
      <c r="K1856" s="241">
        <f>ROUND(E1856*J1856,2)</f>
        <v>0</v>
      </c>
      <c r="L1856" s="241">
        <v>15</v>
      </c>
      <c r="M1856" s="241">
        <f>G1856*(1+L1856/100)</f>
        <v>0</v>
      </c>
      <c r="N1856" s="239">
        <v>1.9199999999999998E-2</v>
      </c>
      <c r="O1856" s="239">
        <f>ROUND(E1856*N1856,2)</f>
        <v>0.21</v>
      </c>
      <c r="P1856" s="239">
        <v>0</v>
      </c>
      <c r="Q1856" s="239">
        <f>ROUND(E1856*P1856,2)</f>
        <v>0</v>
      </c>
      <c r="R1856" s="241" t="s">
        <v>1179</v>
      </c>
      <c r="S1856" s="241" t="s">
        <v>206</v>
      </c>
      <c r="T1856" s="242" t="s">
        <v>206</v>
      </c>
      <c r="U1856" s="224">
        <v>0</v>
      </c>
      <c r="V1856" s="224">
        <f>ROUND(E1856*U1856,2)</f>
        <v>0</v>
      </c>
      <c r="W1856" s="224"/>
      <c r="X1856" s="224" t="s">
        <v>1180</v>
      </c>
      <c r="Y1856" s="224" t="s">
        <v>209</v>
      </c>
      <c r="Z1856" s="214"/>
      <c r="AA1856" s="214"/>
      <c r="AB1856" s="214"/>
      <c r="AC1856" s="214"/>
      <c r="AD1856" s="214"/>
      <c r="AE1856" s="214"/>
      <c r="AF1856" s="214"/>
      <c r="AG1856" s="214" t="s">
        <v>1181</v>
      </c>
      <c r="AH1856" s="214"/>
      <c r="AI1856" s="214"/>
      <c r="AJ1856" s="214"/>
      <c r="AK1856" s="214"/>
      <c r="AL1856" s="214"/>
      <c r="AM1856" s="214"/>
      <c r="AN1856" s="214"/>
      <c r="AO1856" s="214"/>
      <c r="AP1856" s="214"/>
      <c r="AQ1856" s="214"/>
      <c r="AR1856" s="214"/>
      <c r="AS1856" s="214"/>
      <c r="AT1856" s="214"/>
      <c r="AU1856" s="214"/>
      <c r="AV1856" s="214"/>
      <c r="AW1856" s="214"/>
      <c r="AX1856" s="214"/>
      <c r="AY1856" s="214"/>
      <c r="AZ1856" s="214"/>
      <c r="BA1856" s="214"/>
      <c r="BB1856" s="214"/>
      <c r="BC1856" s="214"/>
      <c r="BD1856" s="214"/>
      <c r="BE1856" s="214"/>
      <c r="BF1856" s="214"/>
      <c r="BG1856" s="214"/>
      <c r="BH1856" s="214"/>
    </row>
    <row r="1857" spans="1:60" outlineLevel="2" x14ac:dyDescent="0.2">
      <c r="A1857" s="221"/>
      <c r="B1857" s="222"/>
      <c r="C1857" s="266" t="s">
        <v>1778</v>
      </c>
      <c r="D1857" s="262"/>
      <c r="E1857" s="263">
        <v>10.1</v>
      </c>
      <c r="F1857" s="224"/>
      <c r="G1857" s="224"/>
      <c r="H1857" s="224"/>
      <c r="I1857" s="224"/>
      <c r="J1857" s="224"/>
      <c r="K1857" s="224"/>
      <c r="L1857" s="224"/>
      <c r="M1857" s="224"/>
      <c r="N1857" s="223"/>
      <c r="O1857" s="223"/>
      <c r="P1857" s="223"/>
      <c r="Q1857" s="223"/>
      <c r="R1857" s="224"/>
      <c r="S1857" s="224"/>
      <c r="T1857" s="224"/>
      <c r="U1857" s="224"/>
      <c r="V1857" s="224"/>
      <c r="W1857" s="224"/>
      <c r="X1857" s="224"/>
      <c r="Y1857" s="224"/>
      <c r="Z1857" s="214"/>
      <c r="AA1857" s="214"/>
      <c r="AB1857" s="214"/>
      <c r="AC1857" s="214"/>
      <c r="AD1857" s="214"/>
      <c r="AE1857" s="214"/>
      <c r="AF1857" s="214"/>
      <c r="AG1857" s="214" t="s">
        <v>268</v>
      </c>
      <c r="AH1857" s="214">
        <v>0</v>
      </c>
      <c r="AI1857" s="214"/>
      <c r="AJ1857" s="214"/>
      <c r="AK1857" s="214"/>
      <c r="AL1857" s="214"/>
      <c r="AM1857" s="214"/>
      <c r="AN1857" s="214"/>
      <c r="AO1857" s="214"/>
      <c r="AP1857" s="214"/>
      <c r="AQ1857" s="214"/>
      <c r="AR1857" s="214"/>
      <c r="AS1857" s="214"/>
      <c r="AT1857" s="214"/>
      <c r="AU1857" s="214"/>
      <c r="AV1857" s="214"/>
      <c r="AW1857" s="214"/>
      <c r="AX1857" s="214"/>
      <c r="AY1857" s="214"/>
      <c r="AZ1857" s="214"/>
      <c r="BA1857" s="214"/>
      <c r="BB1857" s="214"/>
      <c r="BC1857" s="214"/>
      <c r="BD1857" s="214"/>
      <c r="BE1857" s="214"/>
      <c r="BF1857" s="214"/>
      <c r="BG1857" s="214"/>
      <c r="BH1857" s="214"/>
    </row>
    <row r="1858" spans="1:60" outlineLevel="3" x14ac:dyDescent="0.2">
      <c r="A1858" s="221"/>
      <c r="B1858" s="222"/>
      <c r="C1858" s="275" t="s">
        <v>1802</v>
      </c>
      <c r="D1858" s="267"/>
      <c r="E1858" s="268">
        <v>0.71</v>
      </c>
      <c r="F1858" s="224"/>
      <c r="G1858" s="224"/>
      <c r="H1858" s="224"/>
      <c r="I1858" s="224"/>
      <c r="J1858" s="224"/>
      <c r="K1858" s="224"/>
      <c r="L1858" s="224"/>
      <c r="M1858" s="224"/>
      <c r="N1858" s="223"/>
      <c r="O1858" s="223"/>
      <c r="P1858" s="223"/>
      <c r="Q1858" s="223"/>
      <c r="R1858" s="224"/>
      <c r="S1858" s="224"/>
      <c r="T1858" s="224"/>
      <c r="U1858" s="224"/>
      <c r="V1858" s="224"/>
      <c r="W1858" s="224"/>
      <c r="X1858" s="224"/>
      <c r="Y1858" s="224"/>
      <c r="Z1858" s="214"/>
      <c r="AA1858" s="214"/>
      <c r="AB1858" s="214"/>
      <c r="AC1858" s="214"/>
      <c r="AD1858" s="214"/>
      <c r="AE1858" s="214"/>
      <c r="AF1858" s="214"/>
      <c r="AG1858" s="214" t="s">
        <v>268</v>
      </c>
      <c r="AH1858" s="214">
        <v>4</v>
      </c>
      <c r="AI1858" s="214"/>
      <c r="AJ1858" s="214"/>
      <c r="AK1858" s="214"/>
      <c r="AL1858" s="214"/>
      <c r="AM1858" s="214"/>
      <c r="AN1858" s="214"/>
      <c r="AO1858" s="214"/>
      <c r="AP1858" s="214"/>
      <c r="AQ1858" s="214"/>
      <c r="AR1858" s="214"/>
      <c r="AS1858" s="214"/>
      <c r="AT1858" s="214"/>
      <c r="AU1858" s="214"/>
      <c r="AV1858" s="214"/>
      <c r="AW1858" s="214"/>
      <c r="AX1858" s="214"/>
      <c r="AY1858" s="214"/>
      <c r="AZ1858" s="214"/>
      <c r="BA1858" s="214"/>
      <c r="BB1858" s="214"/>
      <c r="BC1858" s="214"/>
      <c r="BD1858" s="214"/>
      <c r="BE1858" s="214"/>
      <c r="BF1858" s="214"/>
      <c r="BG1858" s="214"/>
      <c r="BH1858" s="214"/>
    </row>
    <row r="1859" spans="1:60" outlineLevel="1" x14ac:dyDescent="0.2">
      <c r="A1859" s="236">
        <v>265</v>
      </c>
      <c r="B1859" s="237" t="s">
        <v>1803</v>
      </c>
      <c r="C1859" s="254" t="s">
        <v>1804</v>
      </c>
      <c r="D1859" s="238" t="s">
        <v>530</v>
      </c>
      <c r="E1859" s="239">
        <v>0.5171</v>
      </c>
      <c r="F1859" s="240"/>
      <c r="G1859" s="241">
        <f>ROUND(E1859*F1859,2)</f>
        <v>0</v>
      </c>
      <c r="H1859" s="240"/>
      <c r="I1859" s="241">
        <f>ROUND(E1859*H1859,2)</f>
        <v>0</v>
      </c>
      <c r="J1859" s="240"/>
      <c r="K1859" s="241">
        <f>ROUND(E1859*J1859,2)</f>
        <v>0</v>
      </c>
      <c r="L1859" s="241">
        <v>15</v>
      </c>
      <c r="M1859" s="241">
        <f>G1859*(1+L1859/100)</f>
        <v>0</v>
      </c>
      <c r="N1859" s="239">
        <v>0</v>
      </c>
      <c r="O1859" s="239">
        <f>ROUND(E1859*N1859,2)</f>
        <v>0</v>
      </c>
      <c r="P1859" s="239">
        <v>0</v>
      </c>
      <c r="Q1859" s="239">
        <f>ROUND(E1859*P1859,2)</f>
        <v>0</v>
      </c>
      <c r="R1859" s="241" t="s">
        <v>1777</v>
      </c>
      <c r="S1859" s="241" t="s">
        <v>206</v>
      </c>
      <c r="T1859" s="242" t="s">
        <v>206</v>
      </c>
      <c r="U1859" s="224">
        <v>1.3049999999999999</v>
      </c>
      <c r="V1859" s="224">
        <f>ROUND(E1859*U1859,2)</f>
        <v>0.67</v>
      </c>
      <c r="W1859" s="224"/>
      <c r="X1859" s="224" t="s">
        <v>1205</v>
      </c>
      <c r="Y1859" s="224" t="s">
        <v>209</v>
      </c>
      <c r="Z1859" s="214"/>
      <c r="AA1859" s="214"/>
      <c r="AB1859" s="214"/>
      <c r="AC1859" s="214"/>
      <c r="AD1859" s="214"/>
      <c r="AE1859" s="214"/>
      <c r="AF1859" s="214"/>
      <c r="AG1859" s="214" t="s">
        <v>1206</v>
      </c>
      <c r="AH1859" s="214"/>
      <c r="AI1859" s="214"/>
      <c r="AJ1859" s="214"/>
      <c r="AK1859" s="214"/>
      <c r="AL1859" s="214"/>
      <c r="AM1859" s="214"/>
      <c r="AN1859" s="214"/>
      <c r="AO1859" s="214"/>
      <c r="AP1859" s="214"/>
      <c r="AQ1859" s="214"/>
      <c r="AR1859" s="214"/>
      <c r="AS1859" s="214"/>
      <c r="AT1859" s="214"/>
      <c r="AU1859" s="214"/>
      <c r="AV1859" s="214"/>
      <c r="AW1859" s="214"/>
      <c r="AX1859" s="214"/>
      <c r="AY1859" s="214"/>
      <c r="AZ1859" s="214"/>
      <c r="BA1859" s="214"/>
      <c r="BB1859" s="214"/>
      <c r="BC1859" s="214"/>
      <c r="BD1859" s="214"/>
      <c r="BE1859" s="214"/>
      <c r="BF1859" s="214"/>
      <c r="BG1859" s="214"/>
      <c r="BH1859" s="214"/>
    </row>
    <row r="1860" spans="1:60" outlineLevel="2" x14ac:dyDescent="0.2">
      <c r="A1860" s="221"/>
      <c r="B1860" s="222"/>
      <c r="C1860" s="265" t="s">
        <v>584</v>
      </c>
      <c r="D1860" s="264"/>
      <c r="E1860" s="264"/>
      <c r="F1860" s="264"/>
      <c r="G1860" s="264"/>
      <c r="H1860" s="224"/>
      <c r="I1860" s="224"/>
      <c r="J1860" s="224"/>
      <c r="K1860" s="224"/>
      <c r="L1860" s="224"/>
      <c r="M1860" s="224"/>
      <c r="N1860" s="223"/>
      <c r="O1860" s="223"/>
      <c r="P1860" s="223"/>
      <c r="Q1860" s="223"/>
      <c r="R1860" s="224"/>
      <c r="S1860" s="224"/>
      <c r="T1860" s="224"/>
      <c r="U1860" s="224"/>
      <c r="V1860" s="224"/>
      <c r="W1860" s="224"/>
      <c r="X1860" s="224"/>
      <c r="Y1860" s="224"/>
      <c r="Z1860" s="214"/>
      <c r="AA1860" s="214"/>
      <c r="AB1860" s="214"/>
      <c r="AC1860" s="214"/>
      <c r="AD1860" s="214"/>
      <c r="AE1860" s="214"/>
      <c r="AF1860" s="214"/>
      <c r="AG1860" s="214" t="s">
        <v>266</v>
      </c>
      <c r="AH1860" s="214"/>
      <c r="AI1860" s="214"/>
      <c r="AJ1860" s="214"/>
      <c r="AK1860" s="214"/>
      <c r="AL1860" s="214"/>
      <c r="AM1860" s="214"/>
      <c r="AN1860" s="214"/>
      <c r="AO1860" s="214"/>
      <c r="AP1860" s="214"/>
      <c r="AQ1860" s="214"/>
      <c r="AR1860" s="214"/>
      <c r="AS1860" s="214"/>
      <c r="AT1860" s="214"/>
      <c r="AU1860" s="214"/>
      <c r="AV1860" s="214"/>
      <c r="AW1860" s="214"/>
      <c r="AX1860" s="214"/>
      <c r="AY1860" s="214"/>
      <c r="AZ1860" s="214"/>
      <c r="BA1860" s="214"/>
      <c r="BB1860" s="214"/>
      <c r="BC1860" s="214"/>
      <c r="BD1860" s="214"/>
      <c r="BE1860" s="214"/>
      <c r="BF1860" s="214"/>
      <c r="BG1860" s="214"/>
      <c r="BH1860" s="214"/>
    </row>
    <row r="1861" spans="1:60" x14ac:dyDescent="0.2">
      <c r="A1861" s="229" t="s">
        <v>201</v>
      </c>
      <c r="B1861" s="230" t="s">
        <v>141</v>
      </c>
      <c r="C1861" s="253" t="s">
        <v>142</v>
      </c>
      <c r="D1861" s="231"/>
      <c r="E1861" s="232"/>
      <c r="F1861" s="233"/>
      <c r="G1861" s="233">
        <f>SUMIF(AG1862:AG1921,"&lt;&gt;NOR",G1862:G1921)</f>
        <v>0</v>
      </c>
      <c r="H1861" s="233"/>
      <c r="I1861" s="233">
        <f>SUM(I1862:I1921)</f>
        <v>0</v>
      </c>
      <c r="J1861" s="233"/>
      <c r="K1861" s="233">
        <f>SUM(K1862:K1921)</f>
        <v>0</v>
      </c>
      <c r="L1861" s="233"/>
      <c r="M1861" s="233">
        <f>SUM(M1862:M1921)</f>
        <v>0</v>
      </c>
      <c r="N1861" s="232"/>
      <c r="O1861" s="232">
        <f>SUM(O1862:O1921)</f>
        <v>4.37</v>
      </c>
      <c r="P1861" s="232"/>
      <c r="Q1861" s="232">
        <f>SUM(Q1862:Q1921)</f>
        <v>0</v>
      </c>
      <c r="R1861" s="233"/>
      <c r="S1861" s="233"/>
      <c r="T1861" s="234"/>
      <c r="U1861" s="228"/>
      <c r="V1861" s="228">
        <f>SUM(V1862:V1921)</f>
        <v>155.59000000000003</v>
      </c>
      <c r="W1861" s="228"/>
      <c r="X1861" s="228"/>
      <c r="Y1861" s="228"/>
      <c r="AG1861" t="s">
        <v>202</v>
      </c>
    </row>
    <row r="1862" spans="1:60" outlineLevel="1" x14ac:dyDescent="0.2">
      <c r="A1862" s="236">
        <v>266</v>
      </c>
      <c r="B1862" s="237" t="s">
        <v>1805</v>
      </c>
      <c r="C1862" s="254" t="s">
        <v>1806</v>
      </c>
      <c r="D1862" s="238" t="s">
        <v>290</v>
      </c>
      <c r="E1862" s="239">
        <v>204.21600000000001</v>
      </c>
      <c r="F1862" s="240"/>
      <c r="G1862" s="241">
        <f>ROUND(E1862*F1862,2)</f>
        <v>0</v>
      </c>
      <c r="H1862" s="240"/>
      <c r="I1862" s="241">
        <f>ROUND(E1862*H1862,2)</f>
        <v>0</v>
      </c>
      <c r="J1862" s="240"/>
      <c r="K1862" s="241">
        <f>ROUND(E1862*J1862,2)</f>
        <v>0</v>
      </c>
      <c r="L1862" s="241">
        <v>15</v>
      </c>
      <c r="M1862" s="241">
        <f>G1862*(1+L1862/100)</f>
        <v>0</v>
      </c>
      <c r="N1862" s="239">
        <v>0</v>
      </c>
      <c r="O1862" s="239">
        <f>ROUND(E1862*N1862,2)</f>
        <v>0</v>
      </c>
      <c r="P1862" s="239">
        <v>0</v>
      </c>
      <c r="Q1862" s="239">
        <f>ROUND(E1862*P1862,2)</f>
        <v>0</v>
      </c>
      <c r="R1862" s="241" t="s">
        <v>653</v>
      </c>
      <c r="S1862" s="241" t="s">
        <v>206</v>
      </c>
      <c r="T1862" s="242" t="s">
        <v>206</v>
      </c>
      <c r="U1862" s="224">
        <v>0.14699999999999999</v>
      </c>
      <c r="V1862" s="224">
        <f>ROUND(E1862*U1862,2)</f>
        <v>30.02</v>
      </c>
      <c r="W1862" s="224"/>
      <c r="X1862" s="224" t="s">
        <v>263</v>
      </c>
      <c r="Y1862" s="224" t="s">
        <v>209</v>
      </c>
      <c r="Z1862" s="214"/>
      <c r="AA1862" s="214"/>
      <c r="AB1862" s="214"/>
      <c r="AC1862" s="214"/>
      <c r="AD1862" s="214"/>
      <c r="AE1862" s="214"/>
      <c r="AF1862" s="214"/>
      <c r="AG1862" s="214" t="s">
        <v>264</v>
      </c>
      <c r="AH1862" s="214"/>
      <c r="AI1862" s="214"/>
      <c r="AJ1862" s="214"/>
      <c r="AK1862" s="214"/>
      <c r="AL1862" s="214"/>
      <c r="AM1862" s="214"/>
      <c r="AN1862" s="214"/>
      <c r="AO1862" s="214"/>
      <c r="AP1862" s="214"/>
      <c r="AQ1862" s="214"/>
      <c r="AR1862" s="214"/>
      <c r="AS1862" s="214"/>
      <c r="AT1862" s="214"/>
      <c r="AU1862" s="214"/>
      <c r="AV1862" s="214"/>
      <c r="AW1862" s="214"/>
      <c r="AX1862" s="214"/>
      <c r="AY1862" s="214"/>
      <c r="AZ1862" s="214"/>
      <c r="BA1862" s="214"/>
      <c r="BB1862" s="214"/>
      <c r="BC1862" s="214"/>
      <c r="BD1862" s="214"/>
      <c r="BE1862" s="214"/>
      <c r="BF1862" s="214"/>
      <c r="BG1862" s="214"/>
      <c r="BH1862" s="214"/>
    </row>
    <row r="1863" spans="1:60" outlineLevel="2" x14ac:dyDescent="0.2">
      <c r="A1863" s="221"/>
      <c r="B1863" s="222"/>
      <c r="C1863" s="265" t="s">
        <v>1807</v>
      </c>
      <c r="D1863" s="264"/>
      <c r="E1863" s="264"/>
      <c r="F1863" s="264"/>
      <c r="G1863" s="264"/>
      <c r="H1863" s="224"/>
      <c r="I1863" s="224"/>
      <c r="J1863" s="224"/>
      <c r="K1863" s="224"/>
      <c r="L1863" s="224"/>
      <c r="M1863" s="224"/>
      <c r="N1863" s="223"/>
      <c r="O1863" s="223"/>
      <c r="P1863" s="223"/>
      <c r="Q1863" s="223"/>
      <c r="R1863" s="224"/>
      <c r="S1863" s="224"/>
      <c r="T1863" s="224"/>
      <c r="U1863" s="224"/>
      <c r="V1863" s="224"/>
      <c r="W1863" s="224"/>
      <c r="X1863" s="224"/>
      <c r="Y1863" s="224"/>
      <c r="Z1863" s="214"/>
      <c r="AA1863" s="214"/>
      <c r="AB1863" s="214"/>
      <c r="AC1863" s="214"/>
      <c r="AD1863" s="214"/>
      <c r="AE1863" s="214"/>
      <c r="AF1863" s="214"/>
      <c r="AG1863" s="214" t="s">
        <v>266</v>
      </c>
      <c r="AH1863" s="214"/>
      <c r="AI1863" s="214"/>
      <c r="AJ1863" s="214"/>
      <c r="AK1863" s="214"/>
      <c r="AL1863" s="214"/>
      <c r="AM1863" s="214"/>
      <c r="AN1863" s="214"/>
      <c r="AO1863" s="214"/>
      <c r="AP1863" s="214"/>
      <c r="AQ1863" s="214"/>
      <c r="AR1863" s="214"/>
      <c r="AS1863" s="214"/>
      <c r="AT1863" s="214"/>
      <c r="AU1863" s="214"/>
      <c r="AV1863" s="214"/>
      <c r="AW1863" s="214"/>
      <c r="AX1863" s="214"/>
      <c r="AY1863" s="214"/>
      <c r="AZ1863" s="214"/>
      <c r="BA1863" s="214"/>
      <c r="BB1863" s="214"/>
      <c r="BC1863" s="214"/>
      <c r="BD1863" s="214"/>
      <c r="BE1863" s="214"/>
      <c r="BF1863" s="214"/>
      <c r="BG1863" s="214"/>
      <c r="BH1863" s="214"/>
    </row>
    <row r="1864" spans="1:60" outlineLevel="2" x14ac:dyDescent="0.2">
      <c r="A1864" s="221"/>
      <c r="B1864" s="222"/>
      <c r="C1864" s="266" t="s">
        <v>1808</v>
      </c>
      <c r="D1864" s="262"/>
      <c r="E1864" s="263">
        <v>204.22</v>
      </c>
      <c r="F1864" s="224"/>
      <c r="G1864" s="224"/>
      <c r="H1864" s="224"/>
      <c r="I1864" s="224"/>
      <c r="J1864" s="224"/>
      <c r="K1864" s="224"/>
      <c r="L1864" s="224"/>
      <c r="M1864" s="224"/>
      <c r="N1864" s="223"/>
      <c r="O1864" s="223"/>
      <c r="P1864" s="223"/>
      <c r="Q1864" s="223"/>
      <c r="R1864" s="224"/>
      <c r="S1864" s="224"/>
      <c r="T1864" s="224"/>
      <c r="U1864" s="224"/>
      <c r="V1864" s="224"/>
      <c r="W1864" s="224"/>
      <c r="X1864" s="224"/>
      <c r="Y1864" s="224"/>
      <c r="Z1864" s="214"/>
      <c r="AA1864" s="214"/>
      <c r="AB1864" s="214"/>
      <c r="AC1864" s="214"/>
      <c r="AD1864" s="214"/>
      <c r="AE1864" s="214"/>
      <c r="AF1864" s="214"/>
      <c r="AG1864" s="214" t="s">
        <v>268</v>
      </c>
      <c r="AH1864" s="214">
        <v>0</v>
      </c>
      <c r="AI1864" s="214"/>
      <c r="AJ1864" s="214"/>
      <c r="AK1864" s="214"/>
      <c r="AL1864" s="214"/>
      <c r="AM1864" s="214"/>
      <c r="AN1864" s="214"/>
      <c r="AO1864" s="214"/>
      <c r="AP1864" s="214"/>
      <c r="AQ1864" s="214"/>
      <c r="AR1864" s="214"/>
      <c r="AS1864" s="214"/>
      <c r="AT1864" s="214"/>
      <c r="AU1864" s="214"/>
      <c r="AV1864" s="214"/>
      <c r="AW1864" s="214"/>
      <c r="AX1864" s="214"/>
      <c r="AY1864" s="214"/>
      <c r="AZ1864" s="214"/>
      <c r="BA1864" s="214"/>
      <c r="BB1864" s="214"/>
      <c r="BC1864" s="214"/>
      <c r="BD1864" s="214"/>
      <c r="BE1864" s="214"/>
      <c r="BF1864" s="214"/>
      <c r="BG1864" s="214"/>
      <c r="BH1864" s="214"/>
    </row>
    <row r="1865" spans="1:60" outlineLevel="1" x14ac:dyDescent="0.2">
      <c r="A1865" s="236">
        <v>267</v>
      </c>
      <c r="B1865" s="237" t="s">
        <v>1809</v>
      </c>
      <c r="C1865" s="254" t="s">
        <v>1810</v>
      </c>
      <c r="D1865" s="238" t="s">
        <v>290</v>
      </c>
      <c r="E1865" s="239">
        <v>219.40600000000001</v>
      </c>
      <c r="F1865" s="240"/>
      <c r="G1865" s="241">
        <f>ROUND(E1865*F1865,2)</f>
        <v>0</v>
      </c>
      <c r="H1865" s="240"/>
      <c r="I1865" s="241">
        <f>ROUND(E1865*H1865,2)</f>
        <v>0</v>
      </c>
      <c r="J1865" s="240"/>
      <c r="K1865" s="241">
        <f>ROUND(E1865*J1865,2)</f>
        <v>0</v>
      </c>
      <c r="L1865" s="241">
        <v>15</v>
      </c>
      <c r="M1865" s="241">
        <f>G1865*(1+L1865/100)</f>
        <v>0</v>
      </c>
      <c r="N1865" s="239">
        <v>0</v>
      </c>
      <c r="O1865" s="239">
        <f>ROUND(E1865*N1865,2)</f>
        <v>0</v>
      </c>
      <c r="P1865" s="239">
        <v>0</v>
      </c>
      <c r="Q1865" s="239">
        <f>ROUND(E1865*P1865,2)</f>
        <v>0</v>
      </c>
      <c r="R1865" s="241" t="s">
        <v>653</v>
      </c>
      <c r="S1865" s="241" t="s">
        <v>206</v>
      </c>
      <c r="T1865" s="242" t="s">
        <v>206</v>
      </c>
      <c r="U1865" s="224">
        <v>4.5999999999999999E-2</v>
      </c>
      <c r="V1865" s="224">
        <f>ROUND(E1865*U1865,2)</f>
        <v>10.09</v>
      </c>
      <c r="W1865" s="224"/>
      <c r="X1865" s="224" t="s">
        <v>263</v>
      </c>
      <c r="Y1865" s="224" t="s">
        <v>209</v>
      </c>
      <c r="Z1865" s="214"/>
      <c r="AA1865" s="214"/>
      <c r="AB1865" s="214"/>
      <c r="AC1865" s="214"/>
      <c r="AD1865" s="214"/>
      <c r="AE1865" s="214"/>
      <c r="AF1865" s="214"/>
      <c r="AG1865" s="214" t="s">
        <v>264</v>
      </c>
      <c r="AH1865" s="214"/>
      <c r="AI1865" s="214"/>
      <c r="AJ1865" s="214"/>
      <c r="AK1865" s="214"/>
      <c r="AL1865" s="214"/>
      <c r="AM1865" s="214"/>
      <c r="AN1865" s="214"/>
      <c r="AO1865" s="214"/>
      <c r="AP1865" s="214"/>
      <c r="AQ1865" s="214"/>
      <c r="AR1865" s="214"/>
      <c r="AS1865" s="214"/>
      <c r="AT1865" s="214"/>
      <c r="AU1865" s="214"/>
      <c r="AV1865" s="214"/>
      <c r="AW1865" s="214"/>
      <c r="AX1865" s="214"/>
      <c r="AY1865" s="214"/>
      <c r="AZ1865" s="214"/>
      <c r="BA1865" s="214"/>
      <c r="BB1865" s="214"/>
      <c r="BC1865" s="214"/>
      <c r="BD1865" s="214"/>
      <c r="BE1865" s="214"/>
      <c r="BF1865" s="214"/>
      <c r="BG1865" s="214"/>
      <c r="BH1865" s="214"/>
    </row>
    <row r="1866" spans="1:60" outlineLevel="2" x14ac:dyDescent="0.2">
      <c r="A1866" s="221"/>
      <c r="B1866" s="222"/>
      <c r="C1866" s="265" t="s">
        <v>1807</v>
      </c>
      <c r="D1866" s="264"/>
      <c r="E1866" s="264"/>
      <c r="F1866" s="264"/>
      <c r="G1866" s="264"/>
      <c r="H1866" s="224"/>
      <c r="I1866" s="224"/>
      <c r="J1866" s="224"/>
      <c r="K1866" s="224"/>
      <c r="L1866" s="224"/>
      <c r="M1866" s="224"/>
      <c r="N1866" s="223"/>
      <c r="O1866" s="223"/>
      <c r="P1866" s="223"/>
      <c r="Q1866" s="223"/>
      <c r="R1866" s="224"/>
      <c r="S1866" s="224"/>
      <c r="T1866" s="224"/>
      <c r="U1866" s="224"/>
      <c r="V1866" s="224"/>
      <c r="W1866" s="224"/>
      <c r="X1866" s="224"/>
      <c r="Y1866" s="224"/>
      <c r="Z1866" s="214"/>
      <c r="AA1866" s="214"/>
      <c r="AB1866" s="214"/>
      <c r="AC1866" s="214"/>
      <c r="AD1866" s="214"/>
      <c r="AE1866" s="214"/>
      <c r="AF1866" s="214"/>
      <c r="AG1866" s="214" t="s">
        <v>266</v>
      </c>
      <c r="AH1866" s="214"/>
      <c r="AI1866" s="214"/>
      <c r="AJ1866" s="214"/>
      <c r="AK1866" s="214"/>
      <c r="AL1866" s="214"/>
      <c r="AM1866" s="214"/>
      <c r="AN1866" s="214"/>
      <c r="AO1866" s="214"/>
      <c r="AP1866" s="214"/>
      <c r="AQ1866" s="214"/>
      <c r="AR1866" s="214"/>
      <c r="AS1866" s="214"/>
      <c r="AT1866" s="214"/>
      <c r="AU1866" s="214"/>
      <c r="AV1866" s="214"/>
      <c r="AW1866" s="214"/>
      <c r="AX1866" s="214"/>
      <c r="AY1866" s="214"/>
      <c r="AZ1866" s="214"/>
      <c r="BA1866" s="214"/>
      <c r="BB1866" s="214"/>
      <c r="BC1866" s="214"/>
      <c r="BD1866" s="214"/>
      <c r="BE1866" s="214"/>
      <c r="BF1866" s="214"/>
      <c r="BG1866" s="214"/>
      <c r="BH1866" s="214"/>
    </row>
    <row r="1867" spans="1:60" outlineLevel="2" x14ac:dyDescent="0.2">
      <c r="A1867" s="221"/>
      <c r="B1867" s="222"/>
      <c r="C1867" s="266" t="s">
        <v>1808</v>
      </c>
      <c r="D1867" s="262"/>
      <c r="E1867" s="263">
        <v>204.22</v>
      </c>
      <c r="F1867" s="224"/>
      <c r="G1867" s="224"/>
      <c r="H1867" s="224"/>
      <c r="I1867" s="224"/>
      <c r="J1867" s="224"/>
      <c r="K1867" s="224"/>
      <c r="L1867" s="224"/>
      <c r="M1867" s="224"/>
      <c r="N1867" s="223"/>
      <c r="O1867" s="223"/>
      <c r="P1867" s="223"/>
      <c r="Q1867" s="223"/>
      <c r="R1867" s="224"/>
      <c r="S1867" s="224"/>
      <c r="T1867" s="224"/>
      <c r="U1867" s="224"/>
      <c r="V1867" s="224"/>
      <c r="W1867" s="224"/>
      <c r="X1867" s="224"/>
      <c r="Y1867" s="224"/>
      <c r="Z1867" s="214"/>
      <c r="AA1867" s="214"/>
      <c r="AB1867" s="214"/>
      <c r="AC1867" s="214"/>
      <c r="AD1867" s="214"/>
      <c r="AE1867" s="214"/>
      <c r="AF1867" s="214"/>
      <c r="AG1867" s="214" t="s">
        <v>268</v>
      </c>
      <c r="AH1867" s="214">
        <v>0</v>
      </c>
      <c r="AI1867" s="214"/>
      <c r="AJ1867" s="214"/>
      <c r="AK1867" s="214"/>
      <c r="AL1867" s="214"/>
      <c r="AM1867" s="214"/>
      <c r="AN1867" s="214"/>
      <c r="AO1867" s="214"/>
      <c r="AP1867" s="214"/>
      <c r="AQ1867" s="214"/>
      <c r="AR1867" s="214"/>
      <c r="AS1867" s="214"/>
      <c r="AT1867" s="214"/>
      <c r="AU1867" s="214"/>
      <c r="AV1867" s="214"/>
      <c r="AW1867" s="214"/>
      <c r="AX1867" s="214"/>
      <c r="AY1867" s="214"/>
      <c r="AZ1867" s="214"/>
      <c r="BA1867" s="214"/>
      <c r="BB1867" s="214"/>
      <c r="BC1867" s="214"/>
      <c r="BD1867" s="214"/>
      <c r="BE1867" s="214"/>
      <c r="BF1867" s="214"/>
      <c r="BG1867" s="214"/>
      <c r="BH1867" s="214"/>
    </row>
    <row r="1868" spans="1:60" outlineLevel="3" x14ac:dyDescent="0.2">
      <c r="A1868" s="221"/>
      <c r="B1868" s="222"/>
      <c r="C1868" s="266" t="s">
        <v>812</v>
      </c>
      <c r="D1868" s="262"/>
      <c r="E1868" s="263"/>
      <c r="F1868" s="224"/>
      <c r="G1868" s="224"/>
      <c r="H1868" s="224"/>
      <c r="I1868" s="224"/>
      <c r="J1868" s="224"/>
      <c r="K1868" s="224"/>
      <c r="L1868" s="224"/>
      <c r="M1868" s="224"/>
      <c r="N1868" s="223"/>
      <c r="O1868" s="223"/>
      <c r="P1868" s="223"/>
      <c r="Q1868" s="223"/>
      <c r="R1868" s="224"/>
      <c r="S1868" s="224"/>
      <c r="T1868" s="224"/>
      <c r="U1868" s="224"/>
      <c r="V1868" s="224"/>
      <c r="W1868" s="224"/>
      <c r="X1868" s="224"/>
      <c r="Y1868" s="224"/>
      <c r="Z1868" s="214"/>
      <c r="AA1868" s="214"/>
      <c r="AB1868" s="214"/>
      <c r="AC1868" s="214"/>
      <c r="AD1868" s="214"/>
      <c r="AE1868" s="214"/>
      <c r="AF1868" s="214"/>
      <c r="AG1868" s="214" t="s">
        <v>268</v>
      </c>
      <c r="AH1868" s="214">
        <v>0</v>
      </c>
      <c r="AI1868" s="214"/>
      <c r="AJ1868" s="214"/>
      <c r="AK1868" s="214"/>
      <c r="AL1868" s="214"/>
      <c r="AM1868" s="214"/>
      <c r="AN1868" s="214"/>
      <c r="AO1868" s="214"/>
      <c r="AP1868" s="214"/>
      <c r="AQ1868" s="214"/>
      <c r="AR1868" s="214"/>
      <c r="AS1868" s="214"/>
      <c r="AT1868" s="214"/>
      <c r="AU1868" s="214"/>
      <c r="AV1868" s="214"/>
      <c r="AW1868" s="214"/>
      <c r="AX1868" s="214"/>
      <c r="AY1868" s="214"/>
      <c r="AZ1868" s="214"/>
      <c r="BA1868" s="214"/>
      <c r="BB1868" s="214"/>
      <c r="BC1868" s="214"/>
      <c r="BD1868" s="214"/>
      <c r="BE1868" s="214"/>
      <c r="BF1868" s="214"/>
      <c r="BG1868" s="214"/>
      <c r="BH1868" s="214"/>
    </row>
    <row r="1869" spans="1:60" outlineLevel="3" x14ac:dyDescent="0.2">
      <c r="A1869" s="221"/>
      <c r="B1869" s="222"/>
      <c r="C1869" s="266" t="s">
        <v>1072</v>
      </c>
      <c r="D1869" s="262"/>
      <c r="E1869" s="263"/>
      <c r="F1869" s="224"/>
      <c r="G1869" s="224"/>
      <c r="H1869" s="224"/>
      <c r="I1869" s="224"/>
      <c r="J1869" s="224"/>
      <c r="K1869" s="224"/>
      <c r="L1869" s="224"/>
      <c r="M1869" s="224"/>
      <c r="N1869" s="223"/>
      <c r="O1869" s="223"/>
      <c r="P1869" s="223"/>
      <c r="Q1869" s="223"/>
      <c r="R1869" s="224"/>
      <c r="S1869" s="224"/>
      <c r="T1869" s="224"/>
      <c r="U1869" s="224"/>
      <c r="V1869" s="224"/>
      <c r="W1869" s="224"/>
      <c r="X1869" s="224"/>
      <c r="Y1869" s="224"/>
      <c r="Z1869" s="214"/>
      <c r="AA1869" s="214"/>
      <c r="AB1869" s="214"/>
      <c r="AC1869" s="214"/>
      <c r="AD1869" s="214"/>
      <c r="AE1869" s="214"/>
      <c r="AF1869" s="214"/>
      <c r="AG1869" s="214" t="s">
        <v>268</v>
      </c>
      <c r="AH1869" s="214">
        <v>0</v>
      </c>
      <c r="AI1869" s="214"/>
      <c r="AJ1869" s="214"/>
      <c r="AK1869" s="214"/>
      <c r="AL1869" s="214"/>
      <c r="AM1869" s="214"/>
      <c r="AN1869" s="214"/>
      <c r="AO1869" s="214"/>
      <c r="AP1869" s="214"/>
      <c r="AQ1869" s="214"/>
      <c r="AR1869" s="214"/>
      <c r="AS1869" s="214"/>
      <c r="AT1869" s="214"/>
      <c r="AU1869" s="214"/>
      <c r="AV1869" s="214"/>
      <c r="AW1869" s="214"/>
      <c r="AX1869" s="214"/>
      <c r="AY1869" s="214"/>
      <c r="AZ1869" s="214"/>
      <c r="BA1869" s="214"/>
      <c r="BB1869" s="214"/>
      <c r="BC1869" s="214"/>
      <c r="BD1869" s="214"/>
      <c r="BE1869" s="214"/>
      <c r="BF1869" s="214"/>
      <c r="BG1869" s="214"/>
      <c r="BH1869" s="214"/>
    </row>
    <row r="1870" spans="1:60" outlineLevel="3" x14ac:dyDescent="0.2">
      <c r="A1870" s="221"/>
      <c r="B1870" s="222"/>
      <c r="C1870" s="266" t="s">
        <v>1073</v>
      </c>
      <c r="D1870" s="262"/>
      <c r="E1870" s="263">
        <v>15.19</v>
      </c>
      <c r="F1870" s="224"/>
      <c r="G1870" s="224"/>
      <c r="H1870" s="224"/>
      <c r="I1870" s="224"/>
      <c r="J1870" s="224"/>
      <c r="K1870" s="224"/>
      <c r="L1870" s="224"/>
      <c r="M1870" s="224"/>
      <c r="N1870" s="223"/>
      <c r="O1870" s="223"/>
      <c r="P1870" s="223"/>
      <c r="Q1870" s="223"/>
      <c r="R1870" s="224"/>
      <c r="S1870" s="224"/>
      <c r="T1870" s="224"/>
      <c r="U1870" s="224"/>
      <c r="V1870" s="224"/>
      <c r="W1870" s="224"/>
      <c r="X1870" s="224"/>
      <c r="Y1870" s="224"/>
      <c r="Z1870" s="214"/>
      <c r="AA1870" s="214"/>
      <c r="AB1870" s="214"/>
      <c r="AC1870" s="214"/>
      <c r="AD1870" s="214"/>
      <c r="AE1870" s="214"/>
      <c r="AF1870" s="214"/>
      <c r="AG1870" s="214" t="s">
        <v>268</v>
      </c>
      <c r="AH1870" s="214">
        <v>0</v>
      </c>
      <c r="AI1870" s="214"/>
      <c r="AJ1870" s="214"/>
      <c r="AK1870" s="214"/>
      <c r="AL1870" s="214"/>
      <c r="AM1870" s="214"/>
      <c r="AN1870" s="214"/>
      <c r="AO1870" s="214"/>
      <c r="AP1870" s="214"/>
      <c r="AQ1870" s="214"/>
      <c r="AR1870" s="214"/>
      <c r="AS1870" s="214"/>
      <c r="AT1870" s="214"/>
      <c r="AU1870" s="214"/>
      <c r="AV1870" s="214"/>
      <c r="AW1870" s="214"/>
      <c r="AX1870" s="214"/>
      <c r="AY1870" s="214"/>
      <c r="AZ1870" s="214"/>
      <c r="BA1870" s="214"/>
      <c r="BB1870" s="214"/>
      <c r="BC1870" s="214"/>
      <c r="BD1870" s="214"/>
      <c r="BE1870" s="214"/>
      <c r="BF1870" s="214"/>
      <c r="BG1870" s="214"/>
      <c r="BH1870" s="214"/>
    </row>
    <row r="1871" spans="1:60" ht="22.5" outlineLevel="1" x14ac:dyDescent="0.2">
      <c r="A1871" s="236">
        <v>268</v>
      </c>
      <c r="B1871" s="237" t="s">
        <v>1811</v>
      </c>
      <c r="C1871" s="254" t="s">
        <v>1812</v>
      </c>
      <c r="D1871" s="238" t="s">
        <v>350</v>
      </c>
      <c r="E1871" s="239">
        <v>136.47</v>
      </c>
      <c r="F1871" s="240"/>
      <c r="G1871" s="241">
        <f>ROUND(E1871*F1871,2)</f>
        <v>0</v>
      </c>
      <c r="H1871" s="240"/>
      <c r="I1871" s="241">
        <f>ROUND(E1871*H1871,2)</f>
        <v>0</v>
      </c>
      <c r="J1871" s="240"/>
      <c r="K1871" s="241">
        <f>ROUND(E1871*J1871,2)</f>
        <v>0</v>
      </c>
      <c r="L1871" s="241">
        <v>15</v>
      </c>
      <c r="M1871" s="241">
        <f>G1871*(1+L1871/100)</f>
        <v>0</v>
      </c>
      <c r="N1871" s="239">
        <v>8.0000000000000007E-5</v>
      </c>
      <c r="O1871" s="239">
        <f>ROUND(E1871*N1871,2)</f>
        <v>0.01</v>
      </c>
      <c r="P1871" s="239">
        <v>0</v>
      </c>
      <c r="Q1871" s="239">
        <f>ROUND(E1871*P1871,2)</f>
        <v>0</v>
      </c>
      <c r="R1871" s="241" t="s">
        <v>653</v>
      </c>
      <c r="S1871" s="241" t="s">
        <v>206</v>
      </c>
      <c r="T1871" s="242" t="s">
        <v>206</v>
      </c>
      <c r="U1871" s="224">
        <v>0.13719999999999999</v>
      </c>
      <c r="V1871" s="224">
        <f>ROUND(E1871*U1871,2)</f>
        <v>18.72</v>
      </c>
      <c r="W1871" s="224"/>
      <c r="X1871" s="224" t="s">
        <v>263</v>
      </c>
      <c r="Y1871" s="224" t="s">
        <v>209</v>
      </c>
      <c r="Z1871" s="214"/>
      <c r="AA1871" s="214"/>
      <c r="AB1871" s="214"/>
      <c r="AC1871" s="214"/>
      <c r="AD1871" s="214"/>
      <c r="AE1871" s="214"/>
      <c r="AF1871" s="214"/>
      <c r="AG1871" s="214" t="s">
        <v>264</v>
      </c>
      <c r="AH1871" s="214"/>
      <c r="AI1871" s="214"/>
      <c r="AJ1871" s="214"/>
      <c r="AK1871" s="214"/>
      <c r="AL1871" s="214"/>
      <c r="AM1871" s="214"/>
      <c r="AN1871" s="214"/>
      <c r="AO1871" s="214"/>
      <c r="AP1871" s="214"/>
      <c r="AQ1871" s="214"/>
      <c r="AR1871" s="214"/>
      <c r="AS1871" s="214"/>
      <c r="AT1871" s="214"/>
      <c r="AU1871" s="214"/>
      <c r="AV1871" s="214"/>
      <c r="AW1871" s="214"/>
      <c r="AX1871" s="214"/>
      <c r="AY1871" s="214"/>
      <c r="AZ1871" s="214"/>
      <c r="BA1871" s="214"/>
      <c r="BB1871" s="214"/>
      <c r="BC1871" s="214"/>
      <c r="BD1871" s="214"/>
      <c r="BE1871" s="214"/>
      <c r="BF1871" s="214"/>
      <c r="BG1871" s="214"/>
      <c r="BH1871" s="214"/>
    </row>
    <row r="1872" spans="1:60" outlineLevel="2" x14ac:dyDescent="0.2">
      <c r="A1872" s="221"/>
      <c r="B1872" s="222"/>
      <c r="C1872" s="266" t="s">
        <v>812</v>
      </c>
      <c r="D1872" s="262"/>
      <c r="E1872" s="263"/>
      <c r="F1872" s="224"/>
      <c r="G1872" s="224"/>
      <c r="H1872" s="224"/>
      <c r="I1872" s="224"/>
      <c r="J1872" s="224"/>
      <c r="K1872" s="224"/>
      <c r="L1872" s="224"/>
      <c r="M1872" s="224"/>
      <c r="N1872" s="223"/>
      <c r="O1872" s="223"/>
      <c r="P1872" s="223"/>
      <c r="Q1872" s="223"/>
      <c r="R1872" s="224"/>
      <c r="S1872" s="224"/>
      <c r="T1872" s="224"/>
      <c r="U1872" s="224"/>
      <c r="V1872" s="224"/>
      <c r="W1872" s="224"/>
      <c r="X1872" s="224"/>
      <c r="Y1872" s="224"/>
      <c r="Z1872" s="214"/>
      <c r="AA1872" s="214"/>
      <c r="AB1872" s="214"/>
      <c r="AC1872" s="214"/>
      <c r="AD1872" s="214"/>
      <c r="AE1872" s="214"/>
      <c r="AF1872" s="214"/>
      <c r="AG1872" s="214" t="s">
        <v>268</v>
      </c>
      <c r="AH1872" s="214">
        <v>0</v>
      </c>
      <c r="AI1872" s="214"/>
      <c r="AJ1872" s="214"/>
      <c r="AK1872" s="214"/>
      <c r="AL1872" s="214"/>
      <c r="AM1872" s="214"/>
      <c r="AN1872" s="214"/>
      <c r="AO1872" s="214"/>
      <c r="AP1872" s="214"/>
      <c r="AQ1872" s="214"/>
      <c r="AR1872" s="214"/>
      <c r="AS1872" s="214"/>
      <c r="AT1872" s="214"/>
      <c r="AU1872" s="214"/>
      <c r="AV1872" s="214"/>
      <c r="AW1872" s="214"/>
      <c r="AX1872" s="214"/>
      <c r="AY1872" s="214"/>
      <c r="AZ1872" s="214"/>
      <c r="BA1872" s="214"/>
      <c r="BB1872" s="214"/>
      <c r="BC1872" s="214"/>
      <c r="BD1872" s="214"/>
      <c r="BE1872" s="214"/>
      <c r="BF1872" s="214"/>
      <c r="BG1872" s="214"/>
      <c r="BH1872" s="214"/>
    </row>
    <row r="1873" spans="1:60" outlineLevel="3" x14ac:dyDescent="0.2">
      <c r="A1873" s="221"/>
      <c r="B1873" s="222"/>
      <c r="C1873" s="266" t="s">
        <v>1813</v>
      </c>
      <c r="D1873" s="262"/>
      <c r="E1873" s="263"/>
      <c r="F1873" s="224"/>
      <c r="G1873" s="224"/>
      <c r="H1873" s="224"/>
      <c r="I1873" s="224"/>
      <c r="J1873" s="224"/>
      <c r="K1873" s="224"/>
      <c r="L1873" s="224"/>
      <c r="M1873" s="224"/>
      <c r="N1873" s="223"/>
      <c r="O1873" s="223"/>
      <c r="P1873" s="223"/>
      <c r="Q1873" s="223"/>
      <c r="R1873" s="224"/>
      <c r="S1873" s="224"/>
      <c r="T1873" s="224"/>
      <c r="U1873" s="224"/>
      <c r="V1873" s="224"/>
      <c r="W1873" s="224"/>
      <c r="X1873" s="224"/>
      <c r="Y1873" s="224"/>
      <c r="Z1873" s="214"/>
      <c r="AA1873" s="214"/>
      <c r="AB1873" s="214"/>
      <c r="AC1873" s="214"/>
      <c r="AD1873" s="214"/>
      <c r="AE1873" s="214"/>
      <c r="AF1873" s="214"/>
      <c r="AG1873" s="214" t="s">
        <v>268</v>
      </c>
      <c r="AH1873" s="214">
        <v>0</v>
      </c>
      <c r="AI1873" s="214"/>
      <c r="AJ1873" s="214"/>
      <c r="AK1873" s="214"/>
      <c r="AL1873" s="214"/>
      <c r="AM1873" s="214"/>
      <c r="AN1873" s="214"/>
      <c r="AO1873" s="214"/>
      <c r="AP1873" s="214"/>
      <c r="AQ1873" s="214"/>
      <c r="AR1873" s="214"/>
      <c r="AS1873" s="214"/>
      <c r="AT1873" s="214"/>
      <c r="AU1873" s="214"/>
      <c r="AV1873" s="214"/>
      <c r="AW1873" s="214"/>
      <c r="AX1873" s="214"/>
      <c r="AY1873" s="214"/>
      <c r="AZ1873" s="214"/>
      <c r="BA1873" s="214"/>
      <c r="BB1873" s="214"/>
      <c r="BC1873" s="214"/>
      <c r="BD1873" s="214"/>
      <c r="BE1873" s="214"/>
      <c r="BF1873" s="214"/>
      <c r="BG1873" s="214"/>
      <c r="BH1873" s="214"/>
    </row>
    <row r="1874" spans="1:60" outlineLevel="3" x14ac:dyDescent="0.2">
      <c r="A1874" s="221"/>
      <c r="B1874" s="222"/>
      <c r="C1874" s="266" t="s">
        <v>1814</v>
      </c>
      <c r="D1874" s="262"/>
      <c r="E1874" s="263">
        <v>17.48</v>
      </c>
      <c r="F1874" s="224"/>
      <c r="G1874" s="224"/>
      <c r="H1874" s="224"/>
      <c r="I1874" s="224"/>
      <c r="J1874" s="224"/>
      <c r="K1874" s="224"/>
      <c r="L1874" s="224"/>
      <c r="M1874" s="224"/>
      <c r="N1874" s="223"/>
      <c r="O1874" s="223"/>
      <c r="P1874" s="223"/>
      <c r="Q1874" s="223"/>
      <c r="R1874" s="224"/>
      <c r="S1874" s="224"/>
      <c r="T1874" s="224"/>
      <c r="U1874" s="224"/>
      <c r="V1874" s="224"/>
      <c r="W1874" s="224"/>
      <c r="X1874" s="224"/>
      <c r="Y1874" s="224"/>
      <c r="Z1874" s="214"/>
      <c r="AA1874" s="214"/>
      <c r="AB1874" s="214"/>
      <c r="AC1874" s="214"/>
      <c r="AD1874" s="214"/>
      <c r="AE1874" s="214"/>
      <c r="AF1874" s="214"/>
      <c r="AG1874" s="214" t="s">
        <v>268</v>
      </c>
      <c r="AH1874" s="214">
        <v>0</v>
      </c>
      <c r="AI1874" s="214"/>
      <c r="AJ1874" s="214"/>
      <c r="AK1874" s="214"/>
      <c r="AL1874" s="214"/>
      <c r="AM1874" s="214"/>
      <c r="AN1874" s="214"/>
      <c r="AO1874" s="214"/>
      <c r="AP1874" s="214"/>
      <c r="AQ1874" s="214"/>
      <c r="AR1874" s="214"/>
      <c r="AS1874" s="214"/>
      <c r="AT1874" s="214"/>
      <c r="AU1874" s="214"/>
      <c r="AV1874" s="214"/>
      <c r="AW1874" s="214"/>
      <c r="AX1874" s="214"/>
      <c r="AY1874" s="214"/>
      <c r="AZ1874" s="214"/>
      <c r="BA1874" s="214"/>
      <c r="BB1874" s="214"/>
      <c r="BC1874" s="214"/>
      <c r="BD1874" s="214"/>
      <c r="BE1874" s="214"/>
      <c r="BF1874" s="214"/>
      <c r="BG1874" s="214"/>
      <c r="BH1874" s="214"/>
    </row>
    <row r="1875" spans="1:60" outlineLevel="3" x14ac:dyDescent="0.2">
      <c r="A1875" s="221"/>
      <c r="B1875" s="222"/>
      <c r="C1875" s="266" t="s">
        <v>1815</v>
      </c>
      <c r="D1875" s="262"/>
      <c r="E1875" s="263">
        <v>-1.02</v>
      </c>
      <c r="F1875" s="224"/>
      <c r="G1875" s="224"/>
      <c r="H1875" s="224"/>
      <c r="I1875" s="224"/>
      <c r="J1875" s="224"/>
      <c r="K1875" s="224"/>
      <c r="L1875" s="224"/>
      <c r="M1875" s="224"/>
      <c r="N1875" s="223"/>
      <c r="O1875" s="223"/>
      <c r="P1875" s="223"/>
      <c r="Q1875" s="223"/>
      <c r="R1875" s="224"/>
      <c r="S1875" s="224"/>
      <c r="T1875" s="224"/>
      <c r="U1875" s="224"/>
      <c r="V1875" s="224"/>
      <c r="W1875" s="224"/>
      <c r="X1875" s="224"/>
      <c r="Y1875" s="224"/>
      <c r="Z1875" s="214"/>
      <c r="AA1875" s="214"/>
      <c r="AB1875" s="214"/>
      <c r="AC1875" s="214"/>
      <c r="AD1875" s="214"/>
      <c r="AE1875" s="214"/>
      <c r="AF1875" s="214"/>
      <c r="AG1875" s="214" t="s">
        <v>268</v>
      </c>
      <c r="AH1875" s="214">
        <v>0</v>
      </c>
      <c r="AI1875" s="214"/>
      <c r="AJ1875" s="214"/>
      <c r="AK1875" s="214"/>
      <c r="AL1875" s="214"/>
      <c r="AM1875" s="214"/>
      <c r="AN1875" s="214"/>
      <c r="AO1875" s="214"/>
      <c r="AP1875" s="214"/>
      <c r="AQ1875" s="214"/>
      <c r="AR1875" s="214"/>
      <c r="AS1875" s="214"/>
      <c r="AT1875" s="214"/>
      <c r="AU1875" s="214"/>
      <c r="AV1875" s="214"/>
      <c r="AW1875" s="214"/>
      <c r="AX1875" s="214"/>
      <c r="AY1875" s="214"/>
      <c r="AZ1875" s="214"/>
      <c r="BA1875" s="214"/>
      <c r="BB1875" s="214"/>
      <c r="BC1875" s="214"/>
      <c r="BD1875" s="214"/>
      <c r="BE1875" s="214"/>
      <c r="BF1875" s="214"/>
      <c r="BG1875" s="214"/>
      <c r="BH1875" s="214"/>
    </row>
    <row r="1876" spans="1:60" outlineLevel="3" x14ac:dyDescent="0.2">
      <c r="A1876" s="221"/>
      <c r="B1876" s="222"/>
      <c r="C1876" s="266" t="s">
        <v>1816</v>
      </c>
      <c r="D1876" s="262"/>
      <c r="E1876" s="263">
        <v>-1.3</v>
      </c>
      <c r="F1876" s="224"/>
      <c r="G1876" s="224"/>
      <c r="H1876" s="224"/>
      <c r="I1876" s="224"/>
      <c r="J1876" s="224"/>
      <c r="K1876" s="224"/>
      <c r="L1876" s="224"/>
      <c r="M1876" s="224"/>
      <c r="N1876" s="223"/>
      <c r="O1876" s="223"/>
      <c r="P1876" s="223"/>
      <c r="Q1876" s="223"/>
      <c r="R1876" s="224"/>
      <c r="S1876" s="224"/>
      <c r="T1876" s="224"/>
      <c r="U1876" s="224"/>
      <c r="V1876" s="224"/>
      <c r="W1876" s="224"/>
      <c r="X1876" s="224"/>
      <c r="Y1876" s="224"/>
      <c r="Z1876" s="214"/>
      <c r="AA1876" s="214"/>
      <c r="AB1876" s="214"/>
      <c r="AC1876" s="214"/>
      <c r="AD1876" s="214"/>
      <c r="AE1876" s="214"/>
      <c r="AF1876" s="214"/>
      <c r="AG1876" s="214" t="s">
        <v>268</v>
      </c>
      <c r="AH1876" s="214">
        <v>0</v>
      </c>
      <c r="AI1876" s="214"/>
      <c r="AJ1876" s="214"/>
      <c r="AK1876" s="214"/>
      <c r="AL1876" s="214"/>
      <c r="AM1876" s="214"/>
      <c r="AN1876" s="214"/>
      <c r="AO1876" s="214"/>
      <c r="AP1876" s="214"/>
      <c r="AQ1876" s="214"/>
      <c r="AR1876" s="214"/>
      <c r="AS1876" s="214"/>
      <c r="AT1876" s="214"/>
      <c r="AU1876" s="214"/>
      <c r="AV1876" s="214"/>
      <c r="AW1876" s="214"/>
      <c r="AX1876" s="214"/>
      <c r="AY1876" s="214"/>
      <c r="AZ1876" s="214"/>
      <c r="BA1876" s="214"/>
      <c r="BB1876" s="214"/>
      <c r="BC1876" s="214"/>
      <c r="BD1876" s="214"/>
      <c r="BE1876" s="214"/>
      <c r="BF1876" s="214"/>
      <c r="BG1876" s="214"/>
      <c r="BH1876" s="214"/>
    </row>
    <row r="1877" spans="1:60" outlineLevel="3" x14ac:dyDescent="0.2">
      <c r="A1877" s="221"/>
      <c r="B1877" s="222"/>
      <c r="C1877" s="266" t="s">
        <v>1072</v>
      </c>
      <c r="D1877" s="262"/>
      <c r="E1877" s="263"/>
      <c r="F1877" s="224"/>
      <c r="G1877" s="224"/>
      <c r="H1877" s="224"/>
      <c r="I1877" s="224"/>
      <c r="J1877" s="224"/>
      <c r="K1877" s="224"/>
      <c r="L1877" s="224"/>
      <c r="M1877" s="224"/>
      <c r="N1877" s="223"/>
      <c r="O1877" s="223"/>
      <c r="P1877" s="223"/>
      <c r="Q1877" s="223"/>
      <c r="R1877" s="224"/>
      <c r="S1877" s="224"/>
      <c r="T1877" s="224"/>
      <c r="U1877" s="224"/>
      <c r="V1877" s="224"/>
      <c r="W1877" s="224"/>
      <c r="X1877" s="224"/>
      <c r="Y1877" s="224"/>
      <c r="Z1877" s="214"/>
      <c r="AA1877" s="214"/>
      <c r="AB1877" s="214"/>
      <c r="AC1877" s="214"/>
      <c r="AD1877" s="214"/>
      <c r="AE1877" s="214"/>
      <c r="AF1877" s="214"/>
      <c r="AG1877" s="214" t="s">
        <v>268</v>
      </c>
      <c r="AH1877" s="214">
        <v>0</v>
      </c>
      <c r="AI1877" s="214"/>
      <c r="AJ1877" s="214"/>
      <c r="AK1877" s="214"/>
      <c r="AL1877" s="214"/>
      <c r="AM1877" s="214"/>
      <c r="AN1877" s="214"/>
      <c r="AO1877" s="214"/>
      <c r="AP1877" s="214"/>
      <c r="AQ1877" s="214"/>
      <c r="AR1877" s="214"/>
      <c r="AS1877" s="214"/>
      <c r="AT1877" s="214"/>
      <c r="AU1877" s="214"/>
      <c r="AV1877" s="214"/>
      <c r="AW1877" s="214"/>
      <c r="AX1877" s="214"/>
      <c r="AY1877" s="214"/>
      <c r="AZ1877" s="214"/>
      <c r="BA1877" s="214"/>
      <c r="BB1877" s="214"/>
      <c r="BC1877" s="214"/>
      <c r="BD1877" s="214"/>
      <c r="BE1877" s="214"/>
      <c r="BF1877" s="214"/>
      <c r="BG1877" s="214"/>
      <c r="BH1877" s="214"/>
    </row>
    <row r="1878" spans="1:60" outlineLevel="3" x14ac:dyDescent="0.2">
      <c r="A1878" s="221"/>
      <c r="B1878" s="222"/>
      <c r="C1878" s="266" t="s">
        <v>1817</v>
      </c>
      <c r="D1878" s="262"/>
      <c r="E1878" s="263">
        <v>17.43</v>
      </c>
      <c r="F1878" s="224"/>
      <c r="G1878" s="224"/>
      <c r="H1878" s="224"/>
      <c r="I1878" s="224"/>
      <c r="J1878" s="224"/>
      <c r="K1878" s="224"/>
      <c r="L1878" s="224"/>
      <c r="M1878" s="224"/>
      <c r="N1878" s="223"/>
      <c r="O1878" s="223"/>
      <c r="P1878" s="223"/>
      <c r="Q1878" s="223"/>
      <c r="R1878" s="224"/>
      <c r="S1878" s="224"/>
      <c r="T1878" s="224"/>
      <c r="U1878" s="224"/>
      <c r="V1878" s="224"/>
      <c r="W1878" s="224"/>
      <c r="X1878" s="224"/>
      <c r="Y1878" s="224"/>
      <c r="Z1878" s="214"/>
      <c r="AA1878" s="214"/>
      <c r="AB1878" s="214"/>
      <c r="AC1878" s="214"/>
      <c r="AD1878" s="214"/>
      <c r="AE1878" s="214"/>
      <c r="AF1878" s="214"/>
      <c r="AG1878" s="214" t="s">
        <v>268</v>
      </c>
      <c r="AH1878" s="214">
        <v>0</v>
      </c>
      <c r="AI1878" s="214"/>
      <c r="AJ1878" s="214"/>
      <c r="AK1878" s="214"/>
      <c r="AL1878" s="214"/>
      <c r="AM1878" s="214"/>
      <c r="AN1878" s="214"/>
      <c r="AO1878" s="214"/>
      <c r="AP1878" s="214"/>
      <c r="AQ1878" s="214"/>
      <c r="AR1878" s="214"/>
      <c r="AS1878" s="214"/>
      <c r="AT1878" s="214"/>
      <c r="AU1878" s="214"/>
      <c r="AV1878" s="214"/>
      <c r="AW1878" s="214"/>
      <c r="AX1878" s="214"/>
      <c r="AY1878" s="214"/>
      <c r="AZ1878" s="214"/>
      <c r="BA1878" s="214"/>
      <c r="BB1878" s="214"/>
      <c r="BC1878" s="214"/>
      <c r="BD1878" s="214"/>
      <c r="BE1878" s="214"/>
      <c r="BF1878" s="214"/>
      <c r="BG1878" s="214"/>
      <c r="BH1878" s="214"/>
    </row>
    <row r="1879" spans="1:60" outlineLevel="3" x14ac:dyDescent="0.2">
      <c r="A1879" s="221"/>
      <c r="B1879" s="222"/>
      <c r="C1879" s="266" t="s">
        <v>1815</v>
      </c>
      <c r="D1879" s="262"/>
      <c r="E1879" s="263">
        <v>-1.02</v>
      </c>
      <c r="F1879" s="224"/>
      <c r="G1879" s="224"/>
      <c r="H1879" s="224"/>
      <c r="I1879" s="224"/>
      <c r="J1879" s="224"/>
      <c r="K1879" s="224"/>
      <c r="L1879" s="224"/>
      <c r="M1879" s="224"/>
      <c r="N1879" s="223"/>
      <c r="O1879" s="223"/>
      <c r="P1879" s="223"/>
      <c r="Q1879" s="223"/>
      <c r="R1879" s="224"/>
      <c r="S1879" s="224"/>
      <c r="T1879" s="224"/>
      <c r="U1879" s="224"/>
      <c r="V1879" s="224"/>
      <c r="W1879" s="224"/>
      <c r="X1879" s="224"/>
      <c r="Y1879" s="224"/>
      <c r="Z1879" s="214"/>
      <c r="AA1879" s="214"/>
      <c r="AB1879" s="214"/>
      <c r="AC1879" s="214"/>
      <c r="AD1879" s="214"/>
      <c r="AE1879" s="214"/>
      <c r="AF1879" s="214"/>
      <c r="AG1879" s="214" t="s">
        <v>268</v>
      </c>
      <c r="AH1879" s="214">
        <v>0</v>
      </c>
      <c r="AI1879" s="214"/>
      <c r="AJ1879" s="214"/>
      <c r="AK1879" s="214"/>
      <c r="AL1879" s="214"/>
      <c r="AM1879" s="214"/>
      <c r="AN1879" s="214"/>
      <c r="AO1879" s="214"/>
      <c r="AP1879" s="214"/>
      <c r="AQ1879" s="214"/>
      <c r="AR1879" s="214"/>
      <c r="AS1879" s="214"/>
      <c r="AT1879" s="214"/>
      <c r="AU1879" s="214"/>
      <c r="AV1879" s="214"/>
      <c r="AW1879" s="214"/>
      <c r="AX1879" s="214"/>
      <c r="AY1879" s="214"/>
      <c r="AZ1879" s="214"/>
      <c r="BA1879" s="214"/>
      <c r="BB1879" s="214"/>
      <c r="BC1879" s="214"/>
      <c r="BD1879" s="214"/>
      <c r="BE1879" s="214"/>
      <c r="BF1879" s="214"/>
      <c r="BG1879" s="214"/>
      <c r="BH1879" s="214"/>
    </row>
    <row r="1880" spans="1:60" outlineLevel="3" x14ac:dyDescent="0.2">
      <c r="A1880" s="221"/>
      <c r="B1880" s="222"/>
      <c r="C1880" s="266" t="s">
        <v>1818</v>
      </c>
      <c r="D1880" s="262"/>
      <c r="E1880" s="263">
        <v>-1</v>
      </c>
      <c r="F1880" s="224"/>
      <c r="G1880" s="224"/>
      <c r="H1880" s="224"/>
      <c r="I1880" s="224"/>
      <c r="J1880" s="224"/>
      <c r="K1880" s="224"/>
      <c r="L1880" s="224"/>
      <c r="M1880" s="224"/>
      <c r="N1880" s="223"/>
      <c r="O1880" s="223"/>
      <c r="P1880" s="223"/>
      <c r="Q1880" s="223"/>
      <c r="R1880" s="224"/>
      <c r="S1880" s="224"/>
      <c r="T1880" s="224"/>
      <c r="U1880" s="224"/>
      <c r="V1880" s="224"/>
      <c r="W1880" s="224"/>
      <c r="X1880" s="224"/>
      <c r="Y1880" s="224"/>
      <c r="Z1880" s="214"/>
      <c r="AA1880" s="214"/>
      <c r="AB1880" s="214"/>
      <c r="AC1880" s="214"/>
      <c r="AD1880" s="214"/>
      <c r="AE1880" s="214"/>
      <c r="AF1880" s="214"/>
      <c r="AG1880" s="214" t="s">
        <v>268</v>
      </c>
      <c r="AH1880" s="214">
        <v>0</v>
      </c>
      <c r="AI1880" s="214"/>
      <c r="AJ1880" s="214"/>
      <c r="AK1880" s="214"/>
      <c r="AL1880" s="214"/>
      <c r="AM1880" s="214"/>
      <c r="AN1880" s="214"/>
      <c r="AO1880" s="214"/>
      <c r="AP1880" s="214"/>
      <c r="AQ1880" s="214"/>
      <c r="AR1880" s="214"/>
      <c r="AS1880" s="214"/>
      <c r="AT1880" s="214"/>
      <c r="AU1880" s="214"/>
      <c r="AV1880" s="214"/>
      <c r="AW1880" s="214"/>
      <c r="AX1880" s="214"/>
      <c r="AY1880" s="214"/>
      <c r="AZ1880" s="214"/>
      <c r="BA1880" s="214"/>
      <c r="BB1880" s="214"/>
      <c r="BC1880" s="214"/>
      <c r="BD1880" s="214"/>
      <c r="BE1880" s="214"/>
      <c r="BF1880" s="214"/>
      <c r="BG1880" s="214"/>
      <c r="BH1880" s="214"/>
    </row>
    <row r="1881" spans="1:60" outlineLevel="3" x14ac:dyDescent="0.2">
      <c r="A1881" s="221"/>
      <c r="B1881" s="222"/>
      <c r="C1881" s="266" t="s">
        <v>1144</v>
      </c>
      <c r="D1881" s="262"/>
      <c r="E1881" s="263"/>
      <c r="F1881" s="224"/>
      <c r="G1881" s="224"/>
      <c r="H1881" s="224"/>
      <c r="I1881" s="224"/>
      <c r="J1881" s="224"/>
      <c r="K1881" s="224"/>
      <c r="L1881" s="224"/>
      <c r="M1881" s="224"/>
      <c r="N1881" s="223"/>
      <c r="O1881" s="223"/>
      <c r="P1881" s="223"/>
      <c r="Q1881" s="223"/>
      <c r="R1881" s="224"/>
      <c r="S1881" s="224"/>
      <c r="T1881" s="224"/>
      <c r="U1881" s="224"/>
      <c r="V1881" s="224"/>
      <c r="W1881" s="224"/>
      <c r="X1881" s="224"/>
      <c r="Y1881" s="224"/>
      <c r="Z1881" s="214"/>
      <c r="AA1881" s="214"/>
      <c r="AB1881" s="214"/>
      <c r="AC1881" s="214"/>
      <c r="AD1881" s="214"/>
      <c r="AE1881" s="214"/>
      <c r="AF1881" s="214"/>
      <c r="AG1881" s="214" t="s">
        <v>268</v>
      </c>
      <c r="AH1881" s="214">
        <v>0</v>
      </c>
      <c r="AI1881" s="214"/>
      <c r="AJ1881" s="214"/>
      <c r="AK1881" s="214"/>
      <c r="AL1881" s="214"/>
      <c r="AM1881" s="214"/>
      <c r="AN1881" s="214"/>
      <c r="AO1881" s="214"/>
      <c r="AP1881" s="214"/>
      <c r="AQ1881" s="214"/>
      <c r="AR1881" s="214"/>
      <c r="AS1881" s="214"/>
      <c r="AT1881" s="214"/>
      <c r="AU1881" s="214"/>
      <c r="AV1881" s="214"/>
      <c r="AW1881" s="214"/>
      <c r="AX1881" s="214"/>
      <c r="AY1881" s="214"/>
      <c r="AZ1881" s="214"/>
      <c r="BA1881" s="214"/>
      <c r="BB1881" s="214"/>
      <c r="BC1881" s="214"/>
      <c r="BD1881" s="214"/>
      <c r="BE1881" s="214"/>
      <c r="BF1881" s="214"/>
      <c r="BG1881" s="214"/>
      <c r="BH1881" s="214"/>
    </row>
    <row r="1882" spans="1:60" outlineLevel="3" x14ac:dyDescent="0.2">
      <c r="A1882" s="221"/>
      <c r="B1882" s="222"/>
      <c r="C1882" s="266" t="s">
        <v>1819</v>
      </c>
      <c r="D1882" s="262"/>
      <c r="E1882" s="263">
        <v>36.880000000000003</v>
      </c>
      <c r="F1882" s="224"/>
      <c r="G1882" s="224"/>
      <c r="H1882" s="224"/>
      <c r="I1882" s="224"/>
      <c r="J1882" s="224"/>
      <c r="K1882" s="224"/>
      <c r="L1882" s="224"/>
      <c r="M1882" s="224"/>
      <c r="N1882" s="223"/>
      <c r="O1882" s="223"/>
      <c r="P1882" s="223"/>
      <c r="Q1882" s="223"/>
      <c r="R1882" s="224"/>
      <c r="S1882" s="224"/>
      <c r="T1882" s="224"/>
      <c r="U1882" s="224"/>
      <c r="V1882" s="224"/>
      <c r="W1882" s="224"/>
      <c r="X1882" s="224"/>
      <c r="Y1882" s="224"/>
      <c r="Z1882" s="214"/>
      <c r="AA1882" s="214"/>
      <c r="AB1882" s="214"/>
      <c r="AC1882" s="214"/>
      <c r="AD1882" s="214"/>
      <c r="AE1882" s="214"/>
      <c r="AF1882" s="214"/>
      <c r="AG1882" s="214" t="s">
        <v>268</v>
      </c>
      <c r="AH1882" s="214">
        <v>0</v>
      </c>
      <c r="AI1882" s="214"/>
      <c r="AJ1882" s="214"/>
      <c r="AK1882" s="214"/>
      <c r="AL1882" s="214"/>
      <c r="AM1882" s="214"/>
      <c r="AN1882" s="214"/>
      <c r="AO1882" s="214"/>
      <c r="AP1882" s="214"/>
      <c r="AQ1882" s="214"/>
      <c r="AR1882" s="214"/>
      <c r="AS1882" s="214"/>
      <c r="AT1882" s="214"/>
      <c r="AU1882" s="214"/>
      <c r="AV1882" s="214"/>
      <c r="AW1882" s="214"/>
      <c r="AX1882" s="214"/>
      <c r="AY1882" s="214"/>
      <c r="AZ1882" s="214"/>
      <c r="BA1882" s="214"/>
      <c r="BB1882" s="214"/>
      <c r="BC1882" s="214"/>
      <c r="BD1882" s="214"/>
      <c r="BE1882" s="214"/>
      <c r="BF1882" s="214"/>
      <c r="BG1882" s="214"/>
      <c r="BH1882" s="214"/>
    </row>
    <row r="1883" spans="1:60" outlineLevel="3" x14ac:dyDescent="0.2">
      <c r="A1883" s="221"/>
      <c r="B1883" s="222"/>
      <c r="C1883" s="266" t="s">
        <v>1820</v>
      </c>
      <c r="D1883" s="262"/>
      <c r="E1883" s="263">
        <v>-3.13</v>
      </c>
      <c r="F1883" s="224"/>
      <c r="G1883" s="224"/>
      <c r="H1883" s="224"/>
      <c r="I1883" s="224"/>
      <c r="J1883" s="224"/>
      <c r="K1883" s="224"/>
      <c r="L1883" s="224"/>
      <c r="M1883" s="224"/>
      <c r="N1883" s="223"/>
      <c r="O1883" s="223"/>
      <c r="P1883" s="223"/>
      <c r="Q1883" s="223"/>
      <c r="R1883" s="224"/>
      <c r="S1883" s="224"/>
      <c r="T1883" s="224"/>
      <c r="U1883" s="224"/>
      <c r="V1883" s="224"/>
      <c r="W1883" s="224"/>
      <c r="X1883" s="224"/>
      <c r="Y1883" s="224"/>
      <c r="Z1883" s="214"/>
      <c r="AA1883" s="214"/>
      <c r="AB1883" s="214"/>
      <c r="AC1883" s="214"/>
      <c r="AD1883" s="214"/>
      <c r="AE1883" s="214"/>
      <c r="AF1883" s="214"/>
      <c r="AG1883" s="214" t="s">
        <v>268</v>
      </c>
      <c r="AH1883" s="214">
        <v>0</v>
      </c>
      <c r="AI1883" s="214"/>
      <c r="AJ1883" s="214"/>
      <c r="AK1883" s="214"/>
      <c r="AL1883" s="214"/>
      <c r="AM1883" s="214"/>
      <c r="AN1883" s="214"/>
      <c r="AO1883" s="214"/>
      <c r="AP1883" s="214"/>
      <c r="AQ1883" s="214"/>
      <c r="AR1883" s="214"/>
      <c r="AS1883" s="214"/>
      <c r="AT1883" s="214"/>
      <c r="AU1883" s="214"/>
      <c r="AV1883" s="214"/>
      <c r="AW1883" s="214"/>
      <c r="AX1883" s="214"/>
      <c r="AY1883" s="214"/>
      <c r="AZ1883" s="214"/>
      <c r="BA1883" s="214"/>
      <c r="BB1883" s="214"/>
      <c r="BC1883" s="214"/>
      <c r="BD1883" s="214"/>
      <c r="BE1883" s="214"/>
      <c r="BF1883" s="214"/>
      <c r="BG1883" s="214"/>
      <c r="BH1883" s="214"/>
    </row>
    <row r="1884" spans="1:60" outlineLevel="3" x14ac:dyDescent="0.2">
      <c r="A1884" s="221"/>
      <c r="B1884" s="222"/>
      <c r="C1884" s="266" t="s">
        <v>1821</v>
      </c>
      <c r="D1884" s="262"/>
      <c r="E1884" s="263">
        <v>33.1</v>
      </c>
      <c r="F1884" s="224"/>
      <c r="G1884" s="224"/>
      <c r="H1884" s="224"/>
      <c r="I1884" s="224"/>
      <c r="J1884" s="224"/>
      <c r="K1884" s="224"/>
      <c r="L1884" s="224"/>
      <c r="M1884" s="224"/>
      <c r="N1884" s="223"/>
      <c r="O1884" s="223"/>
      <c r="P1884" s="223"/>
      <c r="Q1884" s="223"/>
      <c r="R1884" s="224"/>
      <c r="S1884" s="224"/>
      <c r="T1884" s="224"/>
      <c r="U1884" s="224"/>
      <c r="V1884" s="224"/>
      <c r="W1884" s="224"/>
      <c r="X1884" s="224"/>
      <c r="Y1884" s="224"/>
      <c r="Z1884" s="214"/>
      <c r="AA1884" s="214"/>
      <c r="AB1884" s="214"/>
      <c r="AC1884" s="214"/>
      <c r="AD1884" s="214"/>
      <c r="AE1884" s="214"/>
      <c r="AF1884" s="214"/>
      <c r="AG1884" s="214" t="s">
        <v>268</v>
      </c>
      <c r="AH1884" s="214">
        <v>0</v>
      </c>
      <c r="AI1884" s="214"/>
      <c r="AJ1884" s="214"/>
      <c r="AK1884" s="214"/>
      <c r="AL1884" s="214"/>
      <c r="AM1884" s="214"/>
      <c r="AN1884" s="214"/>
      <c r="AO1884" s="214"/>
      <c r="AP1884" s="214"/>
      <c r="AQ1884" s="214"/>
      <c r="AR1884" s="214"/>
      <c r="AS1884" s="214"/>
      <c r="AT1884" s="214"/>
      <c r="AU1884" s="214"/>
      <c r="AV1884" s="214"/>
      <c r="AW1884" s="214"/>
      <c r="AX1884" s="214"/>
      <c r="AY1884" s="214"/>
      <c r="AZ1884" s="214"/>
      <c r="BA1884" s="214"/>
      <c r="BB1884" s="214"/>
      <c r="BC1884" s="214"/>
      <c r="BD1884" s="214"/>
      <c r="BE1884" s="214"/>
      <c r="BF1884" s="214"/>
      <c r="BG1884" s="214"/>
      <c r="BH1884" s="214"/>
    </row>
    <row r="1885" spans="1:60" outlineLevel="3" x14ac:dyDescent="0.2">
      <c r="A1885" s="221"/>
      <c r="B1885" s="222"/>
      <c r="C1885" s="266" t="s">
        <v>1822</v>
      </c>
      <c r="D1885" s="262"/>
      <c r="E1885" s="263">
        <v>-1.2</v>
      </c>
      <c r="F1885" s="224"/>
      <c r="G1885" s="224"/>
      <c r="H1885" s="224"/>
      <c r="I1885" s="224"/>
      <c r="J1885" s="224"/>
      <c r="K1885" s="224"/>
      <c r="L1885" s="224"/>
      <c r="M1885" s="224"/>
      <c r="N1885" s="223"/>
      <c r="O1885" s="223"/>
      <c r="P1885" s="223"/>
      <c r="Q1885" s="223"/>
      <c r="R1885" s="224"/>
      <c r="S1885" s="224"/>
      <c r="T1885" s="224"/>
      <c r="U1885" s="224"/>
      <c r="V1885" s="224"/>
      <c r="W1885" s="224"/>
      <c r="X1885" s="224"/>
      <c r="Y1885" s="224"/>
      <c r="Z1885" s="214"/>
      <c r="AA1885" s="214"/>
      <c r="AB1885" s="214"/>
      <c r="AC1885" s="214"/>
      <c r="AD1885" s="214"/>
      <c r="AE1885" s="214"/>
      <c r="AF1885" s="214"/>
      <c r="AG1885" s="214" t="s">
        <v>268</v>
      </c>
      <c r="AH1885" s="214">
        <v>0</v>
      </c>
      <c r="AI1885" s="214"/>
      <c r="AJ1885" s="214"/>
      <c r="AK1885" s="214"/>
      <c r="AL1885" s="214"/>
      <c r="AM1885" s="214"/>
      <c r="AN1885" s="214"/>
      <c r="AO1885" s="214"/>
      <c r="AP1885" s="214"/>
      <c r="AQ1885" s="214"/>
      <c r="AR1885" s="214"/>
      <c r="AS1885" s="214"/>
      <c r="AT1885" s="214"/>
      <c r="AU1885" s="214"/>
      <c r="AV1885" s="214"/>
      <c r="AW1885" s="214"/>
      <c r="AX1885" s="214"/>
      <c r="AY1885" s="214"/>
      <c r="AZ1885" s="214"/>
      <c r="BA1885" s="214"/>
      <c r="BB1885" s="214"/>
      <c r="BC1885" s="214"/>
      <c r="BD1885" s="214"/>
      <c r="BE1885" s="214"/>
      <c r="BF1885" s="214"/>
      <c r="BG1885" s="214"/>
      <c r="BH1885" s="214"/>
    </row>
    <row r="1886" spans="1:60" outlineLevel="3" x14ac:dyDescent="0.2">
      <c r="A1886" s="221"/>
      <c r="B1886" s="222"/>
      <c r="C1886" s="266" t="s">
        <v>1076</v>
      </c>
      <c r="D1886" s="262"/>
      <c r="E1886" s="263"/>
      <c r="F1886" s="224"/>
      <c r="G1886" s="224"/>
      <c r="H1886" s="224"/>
      <c r="I1886" s="224"/>
      <c r="J1886" s="224"/>
      <c r="K1886" s="224"/>
      <c r="L1886" s="224"/>
      <c r="M1886" s="224"/>
      <c r="N1886" s="223"/>
      <c r="O1886" s="223"/>
      <c r="P1886" s="223"/>
      <c r="Q1886" s="223"/>
      <c r="R1886" s="224"/>
      <c r="S1886" s="224"/>
      <c r="T1886" s="224"/>
      <c r="U1886" s="224"/>
      <c r="V1886" s="224"/>
      <c r="W1886" s="224"/>
      <c r="X1886" s="224"/>
      <c r="Y1886" s="224"/>
      <c r="Z1886" s="214"/>
      <c r="AA1886" s="214"/>
      <c r="AB1886" s="214"/>
      <c r="AC1886" s="214"/>
      <c r="AD1886" s="214"/>
      <c r="AE1886" s="214"/>
      <c r="AF1886" s="214"/>
      <c r="AG1886" s="214" t="s">
        <v>268</v>
      </c>
      <c r="AH1886" s="214">
        <v>0</v>
      </c>
      <c r="AI1886" s="214"/>
      <c r="AJ1886" s="214"/>
      <c r="AK1886" s="214"/>
      <c r="AL1886" s="214"/>
      <c r="AM1886" s="214"/>
      <c r="AN1886" s="214"/>
      <c r="AO1886" s="214"/>
      <c r="AP1886" s="214"/>
      <c r="AQ1886" s="214"/>
      <c r="AR1886" s="214"/>
      <c r="AS1886" s="214"/>
      <c r="AT1886" s="214"/>
      <c r="AU1886" s="214"/>
      <c r="AV1886" s="214"/>
      <c r="AW1886" s="214"/>
      <c r="AX1886" s="214"/>
      <c r="AY1886" s="214"/>
      <c r="AZ1886" s="214"/>
      <c r="BA1886" s="214"/>
      <c r="BB1886" s="214"/>
      <c r="BC1886" s="214"/>
      <c r="BD1886" s="214"/>
      <c r="BE1886" s="214"/>
      <c r="BF1886" s="214"/>
      <c r="BG1886" s="214"/>
      <c r="BH1886" s="214"/>
    </row>
    <row r="1887" spans="1:60" outlineLevel="3" x14ac:dyDescent="0.2">
      <c r="A1887" s="221"/>
      <c r="B1887" s="222"/>
      <c r="C1887" s="266" t="s">
        <v>1823</v>
      </c>
      <c r="D1887" s="262"/>
      <c r="E1887" s="263">
        <v>14.82</v>
      </c>
      <c r="F1887" s="224"/>
      <c r="G1887" s="224"/>
      <c r="H1887" s="224"/>
      <c r="I1887" s="224"/>
      <c r="J1887" s="224"/>
      <c r="K1887" s="224"/>
      <c r="L1887" s="224"/>
      <c r="M1887" s="224"/>
      <c r="N1887" s="223"/>
      <c r="O1887" s="223"/>
      <c r="P1887" s="223"/>
      <c r="Q1887" s="223"/>
      <c r="R1887" s="224"/>
      <c r="S1887" s="224"/>
      <c r="T1887" s="224"/>
      <c r="U1887" s="224"/>
      <c r="V1887" s="224"/>
      <c r="W1887" s="224"/>
      <c r="X1887" s="224"/>
      <c r="Y1887" s="224"/>
      <c r="Z1887" s="214"/>
      <c r="AA1887" s="214"/>
      <c r="AB1887" s="214"/>
      <c r="AC1887" s="214"/>
      <c r="AD1887" s="214"/>
      <c r="AE1887" s="214"/>
      <c r="AF1887" s="214"/>
      <c r="AG1887" s="214" t="s">
        <v>268</v>
      </c>
      <c r="AH1887" s="214">
        <v>0</v>
      </c>
      <c r="AI1887" s="214"/>
      <c r="AJ1887" s="214"/>
      <c r="AK1887" s="214"/>
      <c r="AL1887" s="214"/>
      <c r="AM1887" s="214"/>
      <c r="AN1887" s="214"/>
      <c r="AO1887" s="214"/>
      <c r="AP1887" s="214"/>
      <c r="AQ1887" s="214"/>
      <c r="AR1887" s="214"/>
      <c r="AS1887" s="214"/>
      <c r="AT1887" s="214"/>
      <c r="AU1887" s="214"/>
      <c r="AV1887" s="214"/>
      <c r="AW1887" s="214"/>
      <c r="AX1887" s="214"/>
      <c r="AY1887" s="214"/>
      <c r="AZ1887" s="214"/>
      <c r="BA1887" s="214"/>
      <c r="BB1887" s="214"/>
      <c r="BC1887" s="214"/>
      <c r="BD1887" s="214"/>
      <c r="BE1887" s="214"/>
      <c r="BF1887" s="214"/>
      <c r="BG1887" s="214"/>
      <c r="BH1887" s="214"/>
    </row>
    <row r="1888" spans="1:60" outlineLevel="3" x14ac:dyDescent="0.2">
      <c r="A1888" s="221"/>
      <c r="B1888" s="222"/>
      <c r="C1888" s="266" t="s">
        <v>1818</v>
      </c>
      <c r="D1888" s="262"/>
      <c r="E1888" s="263">
        <v>-1</v>
      </c>
      <c r="F1888" s="224"/>
      <c r="G1888" s="224"/>
      <c r="H1888" s="224"/>
      <c r="I1888" s="224"/>
      <c r="J1888" s="224"/>
      <c r="K1888" s="224"/>
      <c r="L1888" s="224"/>
      <c r="M1888" s="224"/>
      <c r="N1888" s="223"/>
      <c r="O1888" s="223"/>
      <c r="P1888" s="223"/>
      <c r="Q1888" s="223"/>
      <c r="R1888" s="224"/>
      <c r="S1888" s="224"/>
      <c r="T1888" s="224"/>
      <c r="U1888" s="224"/>
      <c r="V1888" s="224"/>
      <c r="W1888" s="224"/>
      <c r="X1888" s="224"/>
      <c r="Y1888" s="224"/>
      <c r="Z1888" s="214"/>
      <c r="AA1888" s="214"/>
      <c r="AB1888" s="214"/>
      <c r="AC1888" s="214"/>
      <c r="AD1888" s="214"/>
      <c r="AE1888" s="214"/>
      <c r="AF1888" s="214"/>
      <c r="AG1888" s="214" t="s">
        <v>268</v>
      </c>
      <c r="AH1888" s="214">
        <v>0</v>
      </c>
      <c r="AI1888" s="214"/>
      <c r="AJ1888" s="214"/>
      <c r="AK1888" s="214"/>
      <c r="AL1888" s="214"/>
      <c r="AM1888" s="214"/>
      <c r="AN1888" s="214"/>
      <c r="AO1888" s="214"/>
      <c r="AP1888" s="214"/>
      <c r="AQ1888" s="214"/>
      <c r="AR1888" s="214"/>
      <c r="AS1888" s="214"/>
      <c r="AT1888" s="214"/>
      <c r="AU1888" s="214"/>
      <c r="AV1888" s="214"/>
      <c r="AW1888" s="214"/>
      <c r="AX1888" s="214"/>
      <c r="AY1888" s="214"/>
      <c r="AZ1888" s="214"/>
      <c r="BA1888" s="214"/>
      <c r="BB1888" s="214"/>
      <c r="BC1888" s="214"/>
      <c r="BD1888" s="214"/>
      <c r="BE1888" s="214"/>
      <c r="BF1888" s="214"/>
      <c r="BG1888" s="214"/>
      <c r="BH1888" s="214"/>
    </row>
    <row r="1889" spans="1:60" outlineLevel="3" x14ac:dyDescent="0.2">
      <c r="A1889" s="221"/>
      <c r="B1889" s="222"/>
      <c r="C1889" s="266" t="s">
        <v>1824</v>
      </c>
      <c r="D1889" s="262"/>
      <c r="E1889" s="263">
        <v>-1.24</v>
      </c>
      <c r="F1889" s="224"/>
      <c r="G1889" s="224"/>
      <c r="H1889" s="224"/>
      <c r="I1889" s="224"/>
      <c r="J1889" s="224"/>
      <c r="K1889" s="224"/>
      <c r="L1889" s="224"/>
      <c r="M1889" s="224"/>
      <c r="N1889" s="223"/>
      <c r="O1889" s="223"/>
      <c r="P1889" s="223"/>
      <c r="Q1889" s="223"/>
      <c r="R1889" s="224"/>
      <c r="S1889" s="224"/>
      <c r="T1889" s="224"/>
      <c r="U1889" s="224"/>
      <c r="V1889" s="224"/>
      <c r="W1889" s="224"/>
      <c r="X1889" s="224"/>
      <c r="Y1889" s="224"/>
      <c r="Z1889" s="214"/>
      <c r="AA1889" s="214"/>
      <c r="AB1889" s="214"/>
      <c r="AC1889" s="214"/>
      <c r="AD1889" s="214"/>
      <c r="AE1889" s="214"/>
      <c r="AF1889" s="214"/>
      <c r="AG1889" s="214" t="s">
        <v>268</v>
      </c>
      <c r="AH1889" s="214">
        <v>0</v>
      </c>
      <c r="AI1889" s="214"/>
      <c r="AJ1889" s="214"/>
      <c r="AK1889" s="214"/>
      <c r="AL1889" s="214"/>
      <c r="AM1889" s="214"/>
      <c r="AN1889" s="214"/>
      <c r="AO1889" s="214"/>
      <c r="AP1889" s="214"/>
      <c r="AQ1889" s="214"/>
      <c r="AR1889" s="214"/>
      <c r="AS1889" s="214"/>
      <c r="AT1889" s="214"/>
      <c r="AU1889" s="214"/>
      <c r="AV1889" s="214"/>
      <c r="AW1889" s="214"/>
      <c r="AX1889" s="214"/>
      <c r="AY1889" s="214"/>
      <c r="AZ1889" s="214"/>
      <c r="BA1889" s="214"/>
      <c r="BB1889" s="214"/>
      <c r="BC1889" s="214"/>
      <c r="BD1889" s="214"/>
      <c r="BE1889" s="214"/>
      <c r="BF1889" s="214"/>
      <c r="BG1889" s="214"/>
      <c r="BH1889" s="214"/>
    </row>
    <row r="1890" spans="1:60" outlineLevel="3" x14ac:dyDescent="0.2">
      <c r="A1890" s="221"/>
      <c r="B1890" s="222"/>
      <c r="C1890" s="266" t="s">
        <v>1825</v>
      </c>
      <c r="D1890" s="262"/>
      <c r="E1890" s="263">
        <v>-1.08</v>
      </c>
      <c r="F1890" s="224"/>
      <c r="G1890" s="224"/>
      <c r="H1890" s="224"/>
      <c r="I1890" s="224"/>
      <c r="J1890" s="224"/>
      <c r="K1890" s="224"/>
      <c r="L1890" s="224"/>
      <c r="M1890" s="224"/>
      <c r="N1890" s="223"/>
      <c r="O1890" s="223"/>
      <c r="P1890" s="223"/>
      <c r="Q1890" s="223"/>
      <c r="R1890" s="224"/>
      <c r="S1890" s="224"/>
      <c r="T1890" s="224"/>
      <c r="U1890" s="224"/>
      <c r="V1890" s="224"/>
      <c r="W1890" s="224"/>
      <c r="X1890" s="224"/>
      <c r="Y1890" s="224"/>
      <c r="Z1890" s="214"/>
      <c r="AA1890" s="214"/>
      <c r="AB1890" s="214"/>
      <c r="AC1890" s="214"/>
      <c r="AD1890" s="214"/>
      <c r="AE1890" s="214"/>
      <c r="AF1890" s="214"/>
      <c r="AG1890" s="214" t="s">
        <v>268</v>
      </c>
      <c r="AH1890" s="214">
        <v>0</v>
      </c>
      <c r="AI1890" s="214"/>
      <c r="AJ1890" s="214"/>
      <c r="AK1890" s="214"/>
      <c r="AL1890" s="214"/>
      <c r="AM1890" s="214"/>
      <c r="AN1890" s="214"/>
      <c r="AO1890" s="214"/>
      <c r="AP1890" s="214"/>
      <c r="AQ1890" s="214"/>
      <c r="AR1890" s="214"/>
      <c r="AS1890" s="214"/>
      <c r="AT1890" s="214"/>
      <c r="AU1890" s="214"/>
      <c r="AV1890" s="214"/>
      <c r="AW1890" s="214"/>
      <c r="AX1890" s="214"/>
      <c r="AY1890" s="214"/>
      <c r="AZ1890" s="214"/>
      <c r="BA1890" s="214"/>
      <c r="BB1890" s="214"/>
      <c r="BC1890" s="214"/>
      <c r="BD1890" s="214"/>
      <c r="BE1890" s="214"/>
      <c r="BF1890" s="214"/>
      <c r="BG1890" s="214"/>
      <c r="BH1890" s="214"/>
    </row>
    <row r="1891" spans="1:60" outlineLevel="3" x14ac:dyDescent="0.2">
      <c r="A1891" s="221"/>
      <c r="B1891" s="222"/>
      <c r="C1891" s="266" t="s">
        <v>1826</v>
      </c>
      <c r="D1891" s="262"/>
      <c r="E1891" s="263">
        <v>19.760000000000002</v>
      </c>
      <c r="F1891" s="224"/>
      <c r="G1891" s="224"/>
      <c r="H1891" s="224"/>
      <c r="I1891" s="224"/>
      <c r="J1891" s="224"/>
      <c r="K1891" s="224"/>
      <c r="L1891" s="224"/>
      <c r="M1891" s="224"/>
      <c r="N1891" s="223"/>
      <c r="O1891" s="223"/>
      <c r="P1891" s="223"/>
      <c r="Q1891" s="223"/>
      <c r="R1891" s="224"/>
      <c r="S1891" s="224"/>
      <c r="T1891" s="224"/>
      <c r="U1891" s="224"/>
      <c r="V1891" s="224"/>
      <c r="W1891" s="224"/>
      <c r="X1891" s="224"/>
      <c r="Y1891" s="224"/>
      <c r="Z1891" s="214"/>
      <c r="AA1891" s="214"/>
      <c r="AB1891" s="214"/>
      <c r="AC1891" s="214"/>
      <c r="AD1891" s="214"/>
      <c r="AE1891" s="214"/>
      <c r="AF1891" s="214"/>
      <c r="AG1891" s="214" t="s">
        <v>268</v>
      </c>
      <c r="AH1891" s="214">
        <v>0</v>
      </c>
      <c r="AI1891" s="214"/>
      <c r="AJ1891" s="214"/>
      <c r="AK1891" s="214"/>
      <c r="AL1891" s="214"/>
      <c r="AM1891" s="214"/>
      <c r="AN1891" s="214"/>
      <c r="AO1891" s="214"/>
      <c r="AP1891" s="214"/>
      <c r="AQ1891" s="214"/>
      <c r="AR1891" s="214"/>
      <c r="AS1891" s="214"/>
      <c r="AT1891" s="214"/>
      <c r="AU1891" s="214"/>
      <c r="AV1891" s="214"/>
      <c r="AW1891" s="214"/>
      <c r="AX1891" s="214"/>
      <c r="AY1891" s="214"/>
      <c r="AZ1891" s="214"/>
      <c r="BA1891" s="214"/>
      <c r="BB1891" s="214"/>
      <c r="BC1891" s="214"/>
      <c r="BD1891" s="214"/>
      <c r="BE1891" s="214"/>
      <c r="BF1891" s="214"/>
      <c r="BG1891" s="214"/>
      <c r="BH1891" s="214"/>
    </row>
    <row r="1892" spans="1:60" outlineLevel="3" x14ac:dyDescent="0.2">
      <c r="A1892" s="221"/>
      <c r="B1892" s="222"/>
      <c r="C1892" s="266" t="s">
        <v>1818</v>
      </c>
      <c r="D1892" s="262"/>
      <c r="E1892" s="263">
        <v>-1</v>
      </c>
      <c r="F1892" s="224"/>
      <c r="G1892" s="224"/>
      <c r="H1892" s="224"/>
      <c r="I1892" s="224"/>
      <c r="J1892" s="224"/>
      <c r="K1892" s="224"/>
      <c r="L1892" s="224"/>
      <c r="M1892" s="224"/>
      <c r="N1892" s="223"/>
      <c r="O1892" s="223"/>
      <c r="P1892" s="223"/>
      <c r="Q1892" s="223"/>
      <c r="R1892" s="224"/>
      <c r="S1892" s="224"/>
      <c r="T1892" s="224"/>
      <c r="U1892" s="224"/>
      <c r="V1892" s="224"/>
      <c r="W1892" s="224"/>
      <c r="X1892" s="224"/>
      <c r="Y1892" s="224"/>
      <c r="Z1892" s="214"/>
      <c r="AA1892" s="214"/>
      <c r="AB1892" s="214"/>
      <c r="AC1892" s="214"/>
      <c r="AD1892" s="214"/>
      <c r="AE1892" s="214"/>
      <c r="AF1892" s="214"/>
      <c r="AG1892" s="214" t="s">
        <v>268</v>
      </c>
      <c r="AH1892" s="214">
        <v>0</v>
      </c>
      <c r="AI1892" s="214"/>
      <c r="AJ1892" s="214"/>
      <c r="AK1892" s="214"/>
      <c r="AL1892" s="214"/>
      <c r="AM1892" s="214"/>
      <c r="AN1892" s="214"/>
      <c r="AO1892" s="214"/>
      <c r="AP1892" s="214"/>
      <c r="AQ1892" s="214"/>
      <c r="AR1892" s="214"/>
      <c r="AS1892" s="214"/>
      <c r="AT1892" s="214"/>
      <c r="AU1892" s="214"/>
      <c r="AV1892" s="214"/>
      <c r="AW1892" s="214"/>
      <c r="AX1892" s="214"/>
      <c r="AY1892" s="214"/>
      <c r="AZ1892" s="214"/>
      <c r="BA1892" s="214"/>
      <c r="BB1892" s="214"/>
      <c r="BC1892" s="214"/>
      <c r="BD1892" s="214"/>
      <c r="BE1892" s="214"/>
      <c r="BF1892" s="214"/>
      <c r="BG1892" s="214"/>
      <c r="BH1892" s="214"/>
    </row>
    <row r="1893" spans="1:60" outlineLevel="3" x14ac:dyDescent="0.2">
      <c r="A1893" s="221"/>
      <c r="B1893" s="222"/>
      <c r="C1893" s="266" t="s">
        <v>1827</v>
      </c>
      <c r="D1893" s="262"/>
      <c r="E1893" s="263">
        <v>-2.3199999999999998</v>
      </c>
      <c r="F1893" s="224"/>
      <c r="G1893" s="224"/>
      <c r="H1893" s="224"/>
      <c r="I1893" s="224"/>
      <c r="J1893" s="224"/>
      <c r="K1893" s="224"/>
      <c r="L1893" s="224"/>
      <c r="M1893" s="224"/>
      <c r="N1893" s="223"/>
      <c r="O1893" s="223"/>
      <c r="P1893" s="223"/>
      <c r="Q1893" s="223"/>
      <c r="R1893" s="224"/>
      <c r="S1893" s="224"/>
      <c r="T1893" s="224"/>
      <c r="U1893" s="224"/>
      <c r="V1893" s="224"/>
      <c r="W1893" s="224"/>
      <c r="X1893" s="224"/>
      <c r="Y1893" s="224"/>
      <c r="Z1893" s="214"/>
      <c r="AA1893" s="214"/>
      <c r="AB1893" s="214"/>
      <c r="AC1893" s="214"/>
      <c r="AD1893" s="214"/>
      <c r="AE1893" s="214"/>
      <c r="AF1893" s="214"/>
      <c r="AG1893" s="214" t="s">
        <v>268</v>
      </c>
      <c r="AH1893" s="214">
        <v>0</v>
      </c>
      <c r="AI1893" s="214"/>
      <c r="AJ1893" s="214"/>
      <c r="AK1893" s="214"/>
      <c r="AL1893" s="214"/>
      <c r="AM1893" s="214"/>
      <c r="AN1893" s="214"/>
      <c r="AO1893" s="214"/>
      <c r="AP1893" s="214"/>
      <c r="AQ1893" s="214"/>
      <c r="AR1893" s="214"/>
      <c r="AS1893" s="214"/>
      <c r="AT1893" s="214"/>
      <c r="AU1893" s="214"/>
      <c r="AV1893" s="214"/>
      <c r="AW1893" s="214"/>
      <c r="AX1893" s="214"/>
      <c r="AY1893" s="214"/>
      <c r="AZ1893" s="214"/>
      <c r="BA1893" s="214"/>
      <c r="BB1893" s="214"/>
      <c r="BC1893" s="214"/>
      <c r="BD1893" s="214"/>
      <c r="BE1893" s="214"/>
      <c r="BF1893" s="214"/>
      <c r="BG1893" s="214"/>
      <c r="BH1893" s="214"/>
    </row>
    <row r="1894" spans="1:60" outlineLevel="3" x14ac:dyDescent="0.2">
      <c r="A1894" s="221"/>
      <c r="B1894" s="222"/>
      <c r="C1894" s="266" t="s">
        <v>1828</v>
      </c>
      <c r="D1894" s="262"/>
      <c r="E1894" s="263">
        <v>12.06</v>
      </c>
      <c r="F1894" s="224"/>
      <c r="G1894" s="224"/>
      <c r="H1894" s="224"/>
      <c r="I1894" s="224"/>
      <c r="J1894" s="224"/>
      <c r="K1894" s="224"/>
      <c r="L1894" s="224"/>
      <c r="M1894" s="224"/>
      <c r="N1894" s="223"/>
      <c r="O1894" s="223"/>
      <c r="P1894" s="223"/>
      <c r="Q1894" s="223"/>
      <c r="R1894" s="224"/>
      <c r="S1894" s="224"/>
      <c r="T1894" s="224"/>
      <c r="U1894" s="224"/>
      <c r="V1894" s="224"/>
      <c r="W1894" s="224"/>
      <c r="X1894" s="224"/>
      <c r="Y1894" s="224"/>
      <c r="Z1894" s="214"/>
      <c r="AA1894" s="214"/>
      <c r="AB1894" s="214"/>
      <c r="AC1894" s="214"/>
      <c r="AD1894" s="214"/>
      <c r="AE1894" s="214"/>
      <c r="AF1894" s="214"/>
      <c r="AG1894" s="214" t="s">
        <v>268</v>
      </c>
      <c r="AH1894" s="214">
        <v>0</v>
      </c>
      <c r="AI1894" s="214"/>
      <c r="AJ1894" s="214"/>
      <c r="AK1894" s="214"/>
      <c r="AL1894" s="214"/>
      <c r="AM1894" s="214"/>
      <c r="AN1894" s="214"/>
      <c r="AO1894" s="214"/>
      <c r="AP1894" s="214"/>
      <c r="AQ1894" s="214"/>
      <c r="AR1894" s="214"/>
      <c r="AS1894" s="214"/>
      <c r="AT1894" s="214"/>
      <c r="AU1894" s="214"/>
      <c r="AV1894" s="214"/>
      <c r="AW1894" s="214"/>
      <c r="AX1894" s="214"/>
      <c r="AY1894" s="214"/>
      <c r="AZ1894" s="214"/>
      <c r="BA1894" s="214"/>
      <c r="BB1894" s="214"/>
      <c r="BC1894" s="214"/>
      <c r="BD1894" s="214"/>
      <c r="BE1894" s="214"/>
      <c r="BF1894" s="214"/>
      <c r="BG1894" s="214"/>
      <c r="BH1894" s="214"/>
    </row>
    <row r="1895" spans="1:60" outlineLevel="3" x14ac:dyDescent="0.2">
      <c r="A1895" s="221"/>
      <c r="B1895" s="222"/>
      <c r="C1895" s="266" t="s">
        <v>1160</v>
      </c>
      <c r="D1895" s="262"/>
      <c r="E1895" s="263">
        <v>-1.2</v>
      </c>
      <c r="F1895" s="224"/>
      <c r="G1895" s="224"/>
      <c r="H1895" s="224"/>
      <c r="I1895" s="224"/>
      <c r="J1895" s="224"/>
      <c r="K1895" s="224"/>
      <c r="L1895" s="224"/>
      <c r="M1895" s="224"/>
      <c r="N1895" s="223"/>
      <c r="O1895" s="223"/>
      <c r="P1895" s="223"/>
      <c r="Q1895" s="223"/>
      <c r="R1895" s="224"/>
      <c r="S1895" s="224"/>
      <c r="T1895" s="224"/>
      <c r="U1895" s="224"/>
      <c r="V1895" s="224"/>
      <c r="W1895" s="224"/>
      <c r="X1895" s="224"/>
      <c r="Y1895" s="224"/>
      <c r="Z1895" s="214"/>
      <c r="AA1895" s="214"/>
      <c r="AB1895" s="214"/>
      <c r="AC1895" s="214"/>
      <c r="AD1895" s="214"/>
      <c r="AE1895" s="214"/>
      <c r="AF1895" s="214"/>
      <c r="AG1895" s="214" t="s">
        <v>268</v>
      </c>
      <c r="AH1895" s="214">
        <v>0</v>
      </c>
      <c r="AI1895" s="214"/>
      <c r="AJ1895" s="214"/>
      <c r="AK1895" s="214"/>
      <c r="AL1895" s="214"/>
      <c r="AM1895" s="214"/>
      <c r="AN1895" s="214"/>
      <c r="AO1895" s="214"/>
      <c r="AP1895" s="214"/>
      <c r="AQ1895" s="214"/>
      <c r="AR1895" s="214"/>
      <c r="AS1895" s="214"/>
      <c r="AT1895" s="214"/>
      <c r="AU1895" s="214"/>
      <c r="AV1895" s="214"/>
      <c r="AW1895" s="214"/>
      <c r="AX1895" s="214"/>
      <c r="AY1895" s="214"/>
      <c r="AZ1895" s="214"/>
      <c r="BA1895" s="214"/>
      <c r="BB1895" s="214"/>
      <c r="BC1895" s="214"/>
      <c r="BD1895" s="214"/>
      <c r="BE1895" s="214"/>
      <c r="BF1895" s="214"/>
      <c r="BG1895" s="214"/>
      <c r="BH1895" s="214"/>
    </row>
    <row r="1896" spans="1:60" outlineLevel="3" x14ac:dyDescent="0.2">
      <c r="A1896" s="221"/>
      <c r="B1896" s="222"/>
      <c r="C1896" s="266" t="s">
        <v>1829</v>
      </c>
      <c r="D1896" s="262"/>
      <c r="E1896" s="263">
        <v>2.15</v>
      </c>
      <c r="F1896" s="224"/>
      <c r="G1896" s="224"/>
      <c r="H1896" s="224"/>
      <c r="I1896" s="224"/>
      <c r="J1896" s="224"/>
      <c r="K1896" s="224"/>
      <c r="L1896" s="224"/>
      <c r="M1896" s="224"/>
      <c r="N1896" s="223"/>
      <c r="O1896" s="223"/>
      <c r="P1896" s="223"/>
      <c r="Q1896" s="223"/>
      <c r="R1896" s="224"/>
      <c r="S1896" s="224"/>
      <c r="T1896" s="224"/>
      <c r="U1896" s="224"/>
      <c r="V1896" s="224"/>
      <c r="W1896" s="224"/>
      <c r="X1896" s="224"/>
      <c r="Y1896" s="224"/>
      <c r="Z1896" s="214"/>
      <c r="AA1896" s="214"/>
      <c r="AB1896" s="214"/>
      <c r="AC1896" s="214"/>
      <c r="AD1896" s="214"/>
      <c r="AE1896" s="214"/>
      <c r="AF1896" s="214"/>
      <c r="AG1896" s="214" t="s">
        <v>268</v>
      </c>
      <c r="AH1896" s="214">
        <v>0</v>
      </c>
      <c r="AI1896" s="214"/>
      <c r="AJ1896" s="214"/>
      <c r="AK1896" s="214"/>
      <c r="AL1896" s="214"/>
      <c r="AM1896" s="214"/>
      <c r="AN1896" s="214"/>
      <c r="AO1896" s="214"/>
      <c r="AP1896" s="214"/>
      <c r="AQ1896" s="214"/>
      <c r="AR1896" s="214"/>
      <c r="AS1896" s="214"/>
      <c r="AT1896" s="214"/>
      <c r="AU1896" s="214"/>
      <c r="AV1896" s="214"/>
      <c r="AW1896" s="214"/>
      <c r="AX1896" s="214"/>
      <c r="AY1896" s="214"/>
      <c r="AZ1896" s="214"/>
      <c r="BA1896" s="214"/>
      <c r="BB1896" s="214"/>
      <c r="BC1896" s="214"/>
      <c r="BD1896" s="214"/>
      <c r="BE1896" s="214"/>
      <c r="BF1896" s="214"/>
      <c r="BG1896" s="214"/>
      <c r="BH1896" s="214"/>
    </row>
    <row r="1897" spans="1:60" outlineLevel="3" x14ac:dyDescent="0.2">
      <c r="A1897" s="221"/>
      <c r="B1897" s="222"/>
      <c r="C1897" s="266" t="s">
        <v>1164</v>
      </c>
      <c r="D1897" s="262"/>
      <c r="E1897" s="263">
        <v>-0.7</v>
      </c>
      <c r="F1897" s="224"/>
      <c r="G1897" s="224"/>
      <c r="H1897" s="224"/>
      <c r="I1897" s="224"/>
      <c r="J1897" s="224"/>
      <c r="K1897" s="224"/>
      <c r="L1897" s="224"/>
      <c r="M1897" s="224"/>
      <c r="N1897" s="223"/>
      <c r="O1897" s="223"/>
      <c r="P1897" s="223"/>
      <c r="Q1897" s="223"/>
      <c r="R1897" s="224"/>
      <c r="S1897" s="224"/>
      <c r="T1897" s="224"/>
      <c r="U1897" s="224"/>
      <c r="V1897" s="224"/>
      <c r="W1897" s="224"/>
      <c r="X1897" s="224"/>
      <c r="Y1897" s="224"/>
      <c r="Z1897" s="214"/>
      <c r="AA1897" s="214"/>
      <c r="AB1897" s="214"/>
      <c r="AC1897" s="214"/>
      <c r="AD1897" s="214"/>
      <c r="AE1897" s="214"/>
      <c r="AF1897" s="214"/>
      <c r="AG1897" s="214" t="s">
        <v>268</v>
      </c>
      <c r="AH1897" s="214">
        <v>0</v>
      </c>
      <c r="AI1897" s="214"/>
      <c r="AJ1897" s="214"/>
      <c r="AK1897" s="214"/>
      <c r="AL1897" s="214"/>
      <c r="AM1897" s="214"/>
      <c r="AN1897" s="214"/>
      <c r="AO1897" s="214"/>
      <c r="AP1897" s="214"/>
      <c r="AQ1897" s="214"/>
      <c r="AR1897" s="214"/>
      <c r="AS1897" s="214"/>
      <c r="AT1897" s="214"/>
      <c r="AU1897" s="214"/>
      <c r="AV1897" s="214"/>
      <c r="AW1897" s="214"/>
      <c r="AX1897" s="214"/>
      <c r="AY1897" s="214"/>
      <c r="AZ1897" s="214"/>
      <c r="BA1897" s="214"/>
      <c r="BB1897" s="214"/>
      <c r="BC1897" s="214"/>
      <c r="BD1897" s="214"/>
      <c r="BE1897" s="214"/>
      <c r="BF1897" s="214"/>
      <c r="BG1897" s="214"/>
      <c r="BH1897" s="214"/>
    </row>
    <row r="1898" spans="1:60" ht="22.5" outlineLevel="1" x14ac:dyDescent="0.2">
      <c r="A1898" s="236">
        <v>269</v>
      </c>
      <c r="B1898" s="237" t="s">
        <v>1830</v>
      </c>
      <c r="C1898" s="254" t="s">
        <v>1831</v>
      </c>
      <c r="D1898" s="238" t="s">
        <v>290</v>
      </c>
      <c r="E1898" s="239">
        <v>204.21600000000001</v>
      </c>
      <c r="F1898" s="240"/>
      <c r="G1898" s="241">
        <f>ROUND(E1898*F1898,2)</f>
        <v>0</v>
      </c>
      <c r="H1898" s="240"/>
      <c r="I1898" s="241">
        <f>ROUND(E1898*H1898,2)</f>
        <v>0</v>
      </c>
      <c r="J1898" s="240"/>
      <c r="K1898" s="241">
        <f>ROUND(E1898*J1898,2)</f>
        <v>0</v>
      </c>
      <c r="L1898" s="241">
        <v>15</v>
      </c>
      <c r="M1898" s="241">
        <f>G1898*(1+L1898/100)</f>
        <v>0</v>
      </c>
      <c r="N1898" s="239">
        <v>3.3E-4</v>
      </c>
      <c r="O1898" s="239">
        <f>ROUND(E1898*N1898,2)</f>
        <v>7.0000000000000007E-2</v>
      </c>
      <c r="P1898" s="239">
        <v>0</v>
      </c>
      <c r="Q1898" s="239">
        <f>ROUND(E1898*P1898,2)</f>
        <v>0</v>
      </c>
      <c r="R1898" s="241" t="s">
        <v>653</v>
      </c>
      <c r="S1898" s="241" t="s">
        <v>206</v>
      </c>
      <c r="T1898" s="242" t="s">
        <v>206</v>
      </c>
      <c r="U1898" s="224">
        <v>0.45</v>
      </c>
      <c r="V1898" s="224">
        <f>ROUND(E1898*U1898,2)</f>
        <v>91.9</v>
      </c>
      <c r="W1898" s="224"/>
      <c r="X1898" s="224" t="s">
        <v>263</v>
      </c>
      <c r="Y1898" s="224" t="s">
        <v>209</v>
      </c>
      <c r="Z1898" s="214"/>
      <c r="AA1898" s="214"/>
      <c r="AB1898" s="214"/>
      <c r="AC1898" s="214"/>
      <c r="AD1898" s="214"/>
      <c r="AE1898" s="214"/>
      <c r="AF1898" s="214"/>
      <c r="AG1898" s="214" t="s">
        <v>264</v>
      </c>
      <c r="AH1898" s="214"/>
      <c r="AI1898" s="214"/>
      <c r="AJ1898" s="214"/>
      <c r="AK1898" s="214"/>
      <c r="AL1898" s="214"/>
      <c r="AM1898" s="214"/>
      <c r="AN1898" s="214"/>
      <c r="AO1898" s="214"/>
      <c r="AP1898" s="214"/>
      <c r="AQ1898" s="214"/>
      <c r="AR1898" s="214"/>
      <c r="AS1898" s="214"/>
      <c r="AT1898" s="214"/>
      <c r="AU1898" s="214"/>
      <c r="AV1898" s="214"/>
      <c r="AW1898" s="214"/>
      <c r="AX1898" s="214"/>
      <c r="AY1898" s="214"/>
      <c r="AZ1898" s="214"/>
      <c r="BA1898" s="214"/>
      <c r="BB1898" s="214"/>
      <c r="BC1898" s="214"/>
      <c r="BD1898" s="214"/>
      <c r="BE1898" s="214"/>
      <c r="BF1898" s="214"/>
      <c r="BG1898" s="214"/>
      <c r="BH1898" s="214"/>
    </row>
    <row r="1899" spans="1:60" outlineLevel="2" x14ac:dyDescent="0.2">
      <c r="A1899" s="221"/>
      <c r="B1899" s="222"/>
      <c r="C1899" s="266" t="s">
        <v>812</v>
      </c>
      <c r="D1899" s="262"/>
      <c r="E1899" s="263"/>
      <c r="F1899" s="224"/>
      <c r="G1899" s="224"/>
      <c r="H1899" s="224"/>
      <c r="I1899" s="224"/>
      <c r="J1899" s="224"/>
      <c r="K1899" s="224"/>
      <c r="L1899" s="224"/>
      <c r="M1899" s="224"/>
      <c r="N1899" s="223"/>
      <c r="O1899" s="223"/>
      <c r="P1899" s="223"/>
      <c r="Q1899" s="223"/>
      <c r="R1899" s="224"/>
      <c r="S1899" s="224"/>
      <c r="T1899" s="224"/>
      <c r="U1899" s="224"/>
      <c r="V1899" s="224"/>
      <c r="W1899" s="224"/>
      <c r="X1899" s="224"/>
      <c r="Y1899" s="224"/>
      <c r="Z1899" s="214"/>
      <c r="AA1899" s="214"/>
      <c r="AB1899" s="214"/>
      <c r="AC1899" s="214"/>
      <c r="AD1899" s="214"/>
      <c r="AE1899" s="214"/>
      <c r="AF1899" s="214"/>
      <c r="AG1899" s="214" t="s">
        <v>268</v>
      </c>
      <c r="AH1899" s="214">
        <v>0</v>
      </c>
      <c r="AI1899" s="214"/>
      <c r="AJ1899" s="214"/>
      <c r="AK1899" s="214"/>
      <c r="AL1899" s="214"/>
      <c r="AM1899" s="214"/>
      <c r="AN1899" s="214"/>
      <c r="AO1899" s="214"/>
      <c r="AP1899" s="214"/>
      <c r="AQ1899" s="214"/>
      <c r="AR1899" s="214"/>
      <c r="AS1899" s="214"/>
      <c r="AT1899" s="214"/>
      <c r="AU1899" s="214"/>
      <c r="AV1899" s="214"/>
      <c r="AW1899" s="214"/>
      <c r="AX1899" s="214"/>
      <c r="AY1899" s="214"/>
      <c r="AZ1899" s="214"/>
      <c r="BA1899" s="214"/>
      <c r="BB1899" s="214"/>
      <c r="BC1899" s="214"/>
      <c r="BD1899" s="214"/>
      <c r="BE1899" s="214"/>
      <c r="BF1899" s="214"/>
      <c r="BG1899" s="214"/>
      <c r="BH1899" s="214"/>
    </row>
    <row r="1900" spans="1:60" outlineLevel="3" x14ac:dyDescent="0.2">
      <c r="A1900" s="221"/>
      <c r="B1900" s="222"/>
      <c r="C1900" s="266" t="s">
        <v>1813</v>
      </c>
      <c r="D1900" s="262"/>
      <c r="E1900" s="263"/>
      <c r="F1900" s="224"/>
      <c r="G1900" s="224"/>
      <c r="H1900" s="224"/>
      <c r="I1900" s="224"/>
      <c r="J1900" s="224"/>
      <c r="K1900" s="224"/>
      <c r="L1900" s="224"/>
      <c r="M1900" s="224"/>
      <c r="N1900" s="223"/>
      <c r="O1900" s="223"/>
      <c r="P1900" s="223"/>
      <c r="Q1900" s="223"/>
      <c r="R1900" s="224"/>
      <c r="S1900" s="224"/>
      <c r="T1900" s="224"/>
      <c r="U1900" s="224"/>
      <c r="V1900" s="224"/>
      <c r="W1900" s="224"/>
      <c r="X1900" s="224"/>
      <c r="Y1900" s="224"/>
      <c r="Z1900" s="214"/>
      <c r="AA1900" s="214"/>
      <c r="AB1900" s="214"/>
      <c r="AC1900" s="214"/>
      <c r="AD1900" s="214"/>
      <c r="AE1900" s="214"/>
      <c r="AF1900" s="214"/>
      <c r="AG1900" s="214" t="s">
        <v>268</v>
      </c>
      <c r="AH1900" s="214">
        <v>0</v>
      </c>
      <c r="AI1900" s="214"/>
      <c r="AJ1900" s="214"/>
      <c r="AK1900" s="214"/>
      <c r="AL1900" s="214"/>
      <c r="AM1900" s="214"/>
      <c r="AN1900" s="214"/>
      <c r="AO1900" s="214"/>
      <c r="AP1900" s="214"/>
      <c r="AQ1900" s="214"/>
      <c r="AR1900" s="214"/>
      <c r="AS1900" s="214"/>
      <c r="AT1900" s="214"/>
      <c r="AU1900" s="214"/>
      <c r="AV1900" s="214"/>
      <c r="AW1900" s="214"/>
      <c r="AX1900" s="214"/>
      <c r="AY1900" s="214"/>
      <c r="AZ1900" s="214"/>
      <c r="BA1900" s="214"/>
      <c r="BB1900" s="214"/>
      <c r="BC1900" s="214"/>
      <c r="BD1900" s="214"/>
      <c r="BE1900" s="214"/>
      <c r="BF1900" s="214"/>
      <c r="BG1900" s="214"/>
      <c r="BH1900" s="214"/>
    </row>
    <row r="1901" spans="1:60" outlineLevel="3" x14ac:dyDescent="0.2">
      <c r="A1901" s="221"/>
      <c r="B1901" s="222"/>
      <c r="C1901" s="266" t="s">
        <v>1832</v>
      </c>
      <c r="D1901" s="262"/>
      <c r="E1901" s="263">
        <v>16.100000000000001</v>
      </c>
      <c r="F1901" s="224"/>
      <c r="G1901" s="224"/>
      <c r="H1901" s="224"/>
      <c r="I1901" s="224"/>
      <c r="J1901" s="224"/>
      <c r="K1901" s="224"/>
      <c r="L1901" s="224"/>
      <c r="M1901" s="224"/>
      <c r="N1901" s="223"/>
      <c r="O1901" s="223"/>
      <c r="P1901" s="223"/>
      <c r="Q1901" s="223"/>
      <c r="R1901" s="224"/>
      <c r="S1901" s="224"/>
      <c r="T1901" s="224"/>
      <c r="U1901" s="224"/>
      <c r="V1901" s="224"/>
      <c r="W1901" s="224"/>
      <c r="X1901" s="224"/>
      <c r="Y1901" s="224"/>
      <c r="Z1901" s="214"/>
      <c r="AA1901" s="214"/>
      <c r="AB1901" s="214"/>
      <c r="AC1901" s="214"/>
      <c r="AD1901" s="214"/>
      <c r="AE1901" s="214"/>
      <c r="AF1901" s="214"/>
      <c r="AG1901" s="214" t="s">
        <v>268</v>
      </c>
      <c r="AH1901" s="214">
        <v>0</v>
      </c>
      <c r="AI1901" s="214"/>
      <c r="AJ1901" s="214"/>
      <c r="AK1901" s="214"/>
      <c r="AL1901" s="214"/>
      <c r="AM1901" s="214"/>
      <c r="AN1901" s="214"/>
      <c r="AO1901" s="214"/>
      <c r="AP1901" s="214"/>
      <c r="AQ1901" s="214"/>
      <c r="AR1901" s="214"/>
      <c r="AS1901" s="214"/>
      <c r="AT1901" s="214"/>
      <c r="AU1901" s="214"/>
      <c r="AV1901" s="214"/>
      <c r="AW1901" s="214"/>
      <c r="AX1901" s="214"/>
      <c r="AY1901" s="214"/>
      <c r="AZ1901" s="214"/>
      <c r="BA1901" s="214"/>
      <c r="BB1901" s="214"/>
      <c r="BC1901" s="214"/>
      <c r="BD1901" s="214"/>
      <c r="BE1901" s="214"/>
      <c r="BF1901" s="214"/>
      <c r="BG1901" s="214"/>
      <c r="BH1901" s="214"/>
    </row>
    <row r="1902" spans="1:60" outlineLevel="3" x14ac:dyDescent="0.2">
      <c r="A1902" s="221"/>
      <c r="B1902" s="222"/>
      <c r="C1902" s="266" t="s">
        <v>1072</v>
      </c>
      <c r="D1902" s="262"/>
      <c r="E1902" s="263"/>
      <c r="F1902" s="224"/>
      <c r="G1902" s="224"/>
      <c r="H1902" s="224"/>
      <c r="I1902" s="224"/>
      <c r="J1902" s="224"/>
      <c r="K1902" s="224"/>
      <c r="L1902" s="224"/>
      <c r="M1902" s="224"/>
      <c r="N1902" s="223"/>
      <c r="O1902" s="223"/>
      <c r="P1902" s="223"/>
      <c r="Q1902" s="223"/>
      <c r="R1902" s="224"/>
      <c r="S1902" s="224"/>
      <c r="T1902" s="224"/>
      <c r="U1902" s="224"/>
      <c r="V1902" s="224"/>
      <c r="W1902" s="224"/>
      <c r="X1902" s="224"/>
      <c r="Y1902" s="224"/>
      <c r="Z1902" s="214"/>
      <c r="AA1902" s="214"/>
      <c r="AB1902" s="214"/>
      <c r="AC1902" s="214"/>
      <c r="AD1902" s="214"/>
      <c r="AE1902" s="214"/>
      <c r="AF1902" s="214"/>
      <c r="AG1902" s="214" t="s">
        <v>268</v>
      </c>
      <c r="AH1902" s="214">
        <v>0</v>
      </c>
      <c r="AI1902" s="214"/>
      <c r="AJ1902" s="214"/>
      <c r="AK1902" s="214"/>
      <c r="AL1902" s="214"/>
      <c r="AM1902" s="214"/>
      <c r="AN1902" s="214"/>
      <c r="AO1902" s="214"/>
      <c r="AP1902" s="214"/>
      <c r="AQ1902" s="214"/>
      <c r="AR1902" s="214"/>
      <c r="AS1902" s="214"/>
      <c r="AT1902" s="214"/>
      <c r="AU1902" s="214"/>
      <c r="AV1902" s="214"/>
      <c r="AW1902" s="214"/>
      <c r="AX1902" s="214"/>
      <c r="AY1902" s="214"/>
      <c r="AZ1902" s="214"/>
      <c r="BA1902" s="214"/>
      <c r="BB1902" s="214"/>
      <c r="BC1902" s="214"/>
      <c r="BD1902" s="214"/>
      <c r="BE1902" s="214"/>
      <c r="BF1902" s="214"/>
      <c r="BG1902" s="214"/>
      <c r="BH1902" s="214"/>
    </row>
    <row r="1903" spans="1:60" outlineLevel="3" x14ac:dyDescent="0.2">
      <c r="A1903" s="221"/>
      <c r="B1903" s="222"/>
      <c r="C1903" s="266" t="s">
        <v>1073</v>
      </c>
      <c r="D1903" s="262"/>
      <c r="E1903" s="263">
        <v>15.19</v>
      </c>
      <c r="F1903" s="224"/>
      <c r="G1903" s="224"/>
      <c r="H1903" s="224"/>
      <c r="I1903" s="224"/>
      <c r="J1903" s="224"/>
      <c r="K1903" s="224"/>
      <c r="L1903" s="224"/>
      <c r="M1903" s="224"/>
      <c r="N1903" s="223"/>
      <c r="O1903" s="223"/>
      <c r="P1903" s="223"/>
      <c r="Q1903" s="223"/>
      <c r="R1903" s="224"/>
      <c r="S1903" s="224"/>
      <c r="T1903" s="224"/>
      <c r="U1903" s="224"/>
      <c r="V1903" s="224"/>
      <c r="W1903" s="224"/>
      <c r="X1903" s="224"/>
      <c r="Y1903" s="224"/>
      <c r="Z1903" s="214"/>
      <c r="AA1903" s="214"/>
      <c r="AB1903" s="214"/>
      <c r="AC1903" s="214"/>
      <c r="AD1903" s="214"/>
      <c r="AE1903" s="214"/>
      <c r="AF1903" s="214"/>
      <c r="AG1903" s="214" t="s">
        <v>268</v>
      </c>
      <c r="AH1903" s="214">
        <v>0</v>
      </c>
      <c r="AI1903" s="214"/>
      <c r="AJ1903" s="214"/>
      <c r="AK1903" s="214"/>
      <c r="AL1903" s="214"/>
      <c r="AM1903" s="214"/>
      <c r="AN1903" s="214"/>
      <c r="AO1903" s="214"/>
      <c r="AP1903" s="214"/>
      <c r="AQ1903" s="214"/>
      <c r="AR1903" s="214"/>
      <c r="AS1903" s="214"/>
      <c r="AT1903" s="214"/>
      <c r="AU1903" s="214"/>
      <c r="AV1903" s="214"/>
      <c r="AW1903" s="214"/>
      <c r="AX1903" s="214"/>
      <c r="AY1903" s="214"/>
      <c r="AZ1903" s="214"/>
      <c r="BA1903" s="214"/>
      <c r="BB1903" s="214"/>
      <c r="BC1903" s="214"/>
      <c r="BD1903" s="214"/>
      <c r="BE1903" s="214"/>
      <c r="BF1903" s="214"/>
      <c r="BG1903" s="214"/>
      <c r="BH1903" s="214"/>
    </row>
    <row r="1904" spans="1:60" outlineLevel="3" x14ac:dyDescent="0.2">
      <c r="A1904" s="221"/>
      <c r="B1904" s="222"/>
      <c r="C1904" s="266" t="s">
        <v>1144</v>
      </c>
      <c r="D1904" s="262"/>
      <c r="E1904" s="263"/>
      <c r="F1904" s="224"/>
      <c r="G1904" s="224"/>
      <c r="H1904" s="224"/>
      <c r="I1904" s="224"/>
      <c r="J1904" s="224"/>
      <c r="K1904" s="224"/>
      <c r="L1904" s="224"/>
      <c r="M1904" s="224"/>
      <c r="N1904" s="223"/>
      <c r="O1904" s="223"/>
      <c r="P1904" s="223"/>
      <c r="Q1904" s="223"/>
      <c r="R1904" s="224"/>
      <c r="S1904" s="224"/>
      <c r="T1904" s="224"/>
      <c r="U1904" s="224"/>
      <c r="V1904" s="224"/>
      <c r="W1904" s="224"/>
      <c r="X1904" s="224"/>
      <c r="Y1904" s="224"/>
      <c r="Z1904" s="214"/>
      <c r="AA1904" s="214"/>
      <c r="AB1904" s="214"/>
      <c r="AC1904" s="214"/>
      <c r="AD1904" s="214"/>
      <c r="AE1904" s="214"/>
      <c r="AF1904" s="214"/>
      <c r="AG1904" s="214" t="s">
        <v>268</v>
      </c>
      <c r="AH1904" s="214">
        <v>0</v>
      </c>
      <c r="AI1904" s="214"/>
      <c r="AJ1904" s="214"/>
      <c r="AK1904" s="214"/>
      <c r="AL1904" s="214"/>
      <c r="AM1904" s="214"/>
      <c r="AN1904" s="214"/>
      <c r="AO1904" s="214"/>
      <c r="AP1904" s="214"/>
      <c r="AQ1904" s="214"/>
      <c r="AR1904" s="214"/>
      <c r="AS1904" s="214"/>
      <c r="AT1904" s="214"/>
      <c r="AU1904" s="214"/>
      <c r="AV1904" s="214"/>
      <c r="AW1904" s="214"/>
      <c r="AX1904" s="214"/>
      <c r="AY1904" s="214"/>
      <c r="AZ1904" s="214"/>
      <c r="BA1904" s="214"/>
      <c r="BB1904" s="214"/>
      <c r="BC1904" s="214"/>
      <c r="BD1904" s="214"/>
      <c r="BE1904" s="214"/>
      <c r="BF1904" s="214"/>
      <c r="BG1904" s="214"/>
      <c r="BH1904" s="214"/>
    </row>
    <row r="1905" spans="1:60" outlineLevel="3" x14ac:dyDescent="0.2">
      <c r="A1905" s="221"/>
      <c r="B1905" s="222"/>
      <c r="C1905" s="266" t="s">
        <v>904</v>
      </c>
      <c r="D1905" s="262"/>
      <c r="E1905" s="263">
        <v>71.61</v>
      </c>
      <c r="F1905" s="224"/>
      <c r="G1905" s="224"/>
      <c r="H1905" s="224"/>
      <c r="I1905" s="224"/>
      <c r="J1905" s="224"/>
      <c r="K1905" s="224"/>
      <c r="L1905" s="224"/>
      <c r="M1905" s="224"/>
      <c r="N1905" s="223"/>
      <c r="O1905" s="223"/>
      <c r="P1905" s="223"/>
      <c r="Q1905" s="223"/>
      <c r="R1905" s="224"/>
      <c r="S1905" s="224"/>
      <c r="T1905" s="224"/>
      <c r="U1905" s="224"/>
      <c r="V1905" s="224"/>
      <c r="W1905" s="224"/>
      <c r="X1905" s="224"/>
      <c r="Y1905" s="224"/>
      <c r="Z1905" s="214"/>
      <c r="AA1905" s="214"/>
      <c r="AB1905" s="214"/>
      <c r="AC1905" s="214"/>
      <c r="AD1905" s="214"/>
      <c r="AE1905" s="214"/>
      <c r="AF1905" s="214"/>
      <c r="AG1905" s="214" t="s">
        <v>268</v>
      </c>
      <c r="AH1905" s="214">
        <v>0</v>
      </c>
      <c r="AI1905" s="214"/>
      <c r="AJ1905" s="214"/>
      <c r="AK1905" s="214"/>
      <c r="AL1905" s="214"/>
      <c r="AM1905" s="214"/>
      <c r="AN1905" s="214"/>
      <c r="AO1905" s="214"/>
      <c r="AP1905" s="214"/>
      <c r="AQ1905" s="214"/>
      <c r="AR1905" s="214"/>
      <c r="AS1905" s="214"/>
      <c r="AT1905" s="214"/>
      <c r="AU1905" s="214"/>
      <c r="AV1905" s="214"/>
      <c r="AW1905" s="214"/>
      <c r="AX1905" s="214"/>
      <c r="AY1905" s="214"/>
      <c r="AZ1905" s="214"/>
      <c r="BA1905" s="214"/>
      <c r="BB1905" s="214"/>
      <c r="BC1905" s="214"/>
      <c r="BD1905" s="214"/>
      <c r="BE1905" s="214"/>
      <c r="BF1905" s="214"/>
      <c r="BG1905" s="214"/>
      <c r="BH1905" s="214"/>
    </row>
    <row r="1906" spans="1:60" outlineLevel="3" x14ac:dyDescent="0.2">
      <c r="A1906" s="221"/>
      <c r="B1906" s="222"/>
      <c r="C1906" s="266" t="s">
        <v>886</v>
      </c>
      <c r="D1906" s="262"/>
      <c r="E1906" s="263">
        <v>54.56</v>
      </c>
      <c r="F1906" s="224"/>
      <c r="G1906" s="224"/>
      <c r="H1906" s="224"/>
      <c r="I1906" s="224"/>
      <c r="J1906" s="224"/>
      <c r="K1906" s="224"/>
      <c r="L1906" s="224"/>
      <c r="M1906" s="224"/>
      <c r="N1906" s="223"/>
      <c r="O1906" s="223"/>
      <c r="P1906" s="223"/>
      <c r="Q1906" s="223"/>
      <c r="R1906" s="224"/>
      <c r="S1906" s="224"/>
      <c r="T1906" s="224"/>
      <c r="U1906" s="224"/>
      <c r="V1906" s="224"/>
      <c r="W1906" s="224"/>
      <c r="X1906" s="224"/>
      <c r="Y1906" s="224"/>
      <c r="Z1906" s="214"/>
      <c r="AA1906" s="214"/>
      <c r="AB1906" s="214"/>
      <c r="AC1906" s="214"/>
      <c r="AD1906" s="214"/>
      <c r="AE1906" s="214"/>
      <c r="AF1906" s="214"/>
      <c r="AG1906" s="214" t="s">
        <v>268</v>
      </c>
      <c r="AH1906" s="214">
        <v>0</v>
      </c>
      <c r="AI1906" s="214"/>
      <c r="AJ1906" s="214"/>
      <c r="AK1906" s="214"/>
      <c r="AL1906" s="214"/>
      <c r="AM1906" s="214"/>
      <c r="AN1906" s="214"/>
      <c r="AO1906" s="214"/>
      <c r="AP1906" s="214"/>
      <c r="AQ1906" s="214"/>
      <c r="AR1906" s="214"/>
      <c r="AS1906" s="214"/>
      <c r="AT1906" s="214"/>
      <c r="AU1906" s="214"/>
      <c r="AV1906" s="214"/>
      <c r="AW1906" s="214"/>
      <c r="AX1906" s="214"/>
      <c r="AY1906" s="214"/>
      <c r="AZ1906" s="214"/>
      <c r="BA1906" s="214"/>
      <c r="BB1906" s="214"/>
      <c r="BC1906" s="214"/>
      <c r="BD1906" s="214"/>
      <c r="BE1906" s="214"/>
      <c r="BF1906" s="214"/>
      <c r="BG1906" s="214"/>
      <c r="BH1906" s="214"/>
    </row>
    <row r="1907" spans="1:60" outlineLevel="3" x14ac:dyDescent="0.2">
      <c r="A1907" s="221"/>
      <c r="B1907" s="222"/>
      <c r="C1907" s="266" t="s">
        <v>1076</v>
      </c>
      <c r="D1907" s="262"/>
      <c r="E1907" s="263"/>
      <c r="F1907" s="224"/>
      <c r="G1907" s="224"/>
      <c r="H1907" s="224"/>
      <c r="I1907" s="224"/>
      <c r="J1907" s="224"/>
      <c r="K1907" s="224"/>
      <c r="L1907" s="224"/>
      <c r="M1907" s="224"/>
      <c r="N1907" s="223"/>
      <c r="O1907" s="223"/>
      <c r="P1907" s="223"/>
      <c r="Q1907" s="223"/>
      <c r="R1907" s="224"/>
      <c r="S1907" s="224"/>
      <c r="T1907" s="224"/>
      <c r="U1907" s="224"/>
      <c r="V1907" s="224"/>
      <c r="W1907" s="224"/>
      <c r="X1907" s="224"/>
      <c r="Y1907" s="224"/>
      <c r="Z1907" s="214"/>
      <c r="AA1907" s="214"/>
      <c r="AB1907" s="214"/>
      <c r="AC1907" s="214"/>
      <c r="AD1907" s="214"/>
      <c r="AE1907" s="214"/>
      <c r="AF1907" s="214"/>
      <c r="AG1907" s="214" t="s">
        <v>268</v>
      </c>
      <c r="AH1907" s="214">
        <v>0</v>
      </c>
      <c r="AI1907" s="214"/>
      <c r="AJ1907" s="214"/>
      <c r="AK1907" s="214"/>
      <c r="AL1907" s="214"/>
      <c r="AM1907" s="214"/>
      <c r="AN1907" s="214"/>
      <c r="AO1907" s="214"/>
      <c r="AP1907" s="214"/>
      <c r="AQ1907" s="214"/>
      <c r="AR1907" s="214"/>
      <c r="AS1907" s="214"/>
      <c r="AT1907" s="214"/>
      <c r="AU1907" s="214"/>
      <c r="AV1907" s="214"/>
      <c r="AW1907" s="214"/>
      <c r="AX1907" s="214"/>
      <c r="AY1907" s="214"/>
      <c r="AZ1907" s="214"/>
      <c r="BA1907" s="214"/>
      <c r="BB1907" s="214"/>
      <c r="BC1907" s="214"/>
      <c r="BD1907" s="214"/>
      <c r="BE1907" s="214"/>
      <c r="BF1907" s="214"/>
      <c r="BG1907" s="214"/>
      <c r="BH1907" s="214"/>
    </row>
    <row r="1908" spans="1:60" outlineLevel="3" x14ac:dyDescent="0.2">
      <c r="A1908" s="221"/>
      <c r="B1908" s="222"/>
      <c r="C1908" s="266" t="s">
        <v>905</v>
      </c>
      <c r="D1908" s="262"/>
      <c r="E1908" s="263">
        <v>13.56</v>
      </c>
      <c r="F1908" s="224"/>
      <c r="G1908" s="224"/>
      <c r="H1908" s="224"/>
      <c r="I1908" s="224"/>
      <c r="J1908" s="224"/>
      <c r="K1908" s="224"/>
      <c r="L1908" s="224"/>
      <c r="M1908" s="224"/>
      <c r="N1908" s="223"/>
      <c r="O1908" s="223"/>
      <c r="P1908" s="223"/>
      <c r="Q1908" s="223"/>
      <c r="R1908" s="224"/>
      <c r="S1908" s="224"/>
      <c r="T1908" s="224"/>
      <c r="U1908" s="224"/>
      <c r="V1908" s="224"/>
      <c r="W1908" s="224"/>
      <c r="X1908" s="224"/>
      <c r="Y1908" s="224"/>
      <c r="Z1908" s="214"/>
      <c r="AA1908" s="214"/>
      <c r="AB1908" s="214"/>
      <c r="AC1908" s="214"/>
      <c r="AD1908" s="214"/>
      <c r="AE1908" s="214"/>
      <c r="AF1908" s="214"/>
      <c r="AG1908" s="214" t="s">
        <v>268</v>
      </c>
      <c r="AH1908" s="214">
        <v>0</v>
      </c>
      <c r="AI1908" s="214"/>
      <c r="AJ1908" s="214"/>
      <c r="AK1908" s="214"/>
      <c r="AL1908" s="214"/>
      <c r="AM1908" s="214"/>
      <c r="AN1908" s="214"/>
      <c r="AO1908" s="214"/>
      <c r="AP1908" s="214"/>
      <c r="AQ1908" s="214"/>
      <c r="AR1908" s="214"/>
      <c r="AS1908" s="214"/>
      <c r="AT1908" s="214"/>
      <c r="AU1908" s="214"/>
      <c r="AV1908" s="214"/>
      <c r="AW1908" s="214"/>
      <c r="AX1908" s="214"/>
      <c r="AY1908" s="214"/>
      <c r="AZ1908" s="214"/>
      <c r="BA1908" s="214"/>
      <c r="BB1908" s="214"/>
      <c r="BC1908" s="214"/>
      <c r="BD1908" s="214"/>
      <c r="BE1908" s="214"/>
      <c r="BF1908" s="214"/>
      <c r="BG1908" s="214"/>
      <c r="BH1908" s="214"/>
    </row>
    <row r="1909" spans="1:60" outlineLevel="3" x14ac:dyDescent="0.2">
      <c r="A1909" s="221"/>
      <c r="B1909" s="222"/>
      <c r="C1909" s="266" t="s">
        <v>1077</v>
      </c>
      <c r="D1909" s="262"/>
      <c r="E1909" s="263">
        <v>24.51</v>
      </c>
      <c r="F1909" s="224"/>
      <c r="G1909" s="224"/>
      <c r="H1909" s="224"/>
      <c r="I1909" s="224"/>
      <c r="J1909" s="224"/>
      <c r="K1909" s="224"/>
      <c r="L1909" s="224"/>
      <c r="M1909" s="224"/>
      <c r="N1909" s="223"/>
      <c r="O1909" s="223"/>
      <c r="P1909" s="223"/>
      <c r="Q1909" s="223"/>
      <c r="R1909" s="224"/>
      <c r="S1909" s="224"/>
      <c r="T1909" s="224"/>
      <c r="U1909" s="224"/>
      <c r="V1909" s="224"/>
      <c r="W1909" s="224"/>
      <c r="X1909" s="224"/>
      <c r="Y1909" s="224"/>
      <c r="Z1909" s="214"/>
      <c r="AA1909" s="214"/>
      <c r="AB1909" s="214"/>
      <c r="AC1909" s="214"/>
      <c r="AD1909" s="214"/>
      <c r="AE1909" s="214"/>
      <c r="AF1909" s="214"/>
      <c r="AG1909" s="214" t="s">
        <v>268</v>
      </c>
      <c r="AH1909" s="214">
        <v>0</v>
      </c>
      <c r="AI1909" s="214"/>
      <c r="AJ1909" s="214"/>
      <c r="AK1909" s="214"/>
      <c r="AL1909" s="214"/>
      <c r="AM1909" s="214"/>
      <c r="AN1909" s="214"/>
      <c r="AO1909" s="214"/>
      <c r="AP1909" s="214"/>
      <c r="AQ1909" s="214"/>
      <c r="AR1909" s="214"/>
      <c r="AS1909" s="214"/>
      <c r="AT1909" s="214"/>
      <c r="AU1909" s="214"/>
      <c r="AV1909" s="214"/>
      <c r="AW1909" s="214"/>
      <c r="AX1909" s="214"/>
      <c r="AY1909" s="214"/>
      <c r="AZ1909" s="214"/>
      <c r="BA1909" s="214"/>
      <c r="BB1909" s="214"/>
      <c r="BC1909" s="214"/>
      <c r="BD1909" s="214"/>
      <c r="BE1909" s="214"/>
      <c r="BF1909" s="214"/>
      <c r="BG1909" s="214"/>
      <c r="BH1909" s="214"/>
    </row>
    <row r="1910" spans="1:60" outlineLevel="3" x14ac:dyDescent="0.2">
      <c r="A1910" s="221"/>
      <c r="B1910" s="222"/>
      <c r="C1910" s="266" t="s">
        <v>906</v>
      </c>
      <c r="D1910" s="262"/>
      <c r="E1910" s="263">
        <v>7.52</v>
      </c>
      <c r="F1910" s="224"/>
      <c r="G1910" s="224"/>
      <c r="H1910" s="224"/>
      <c r="I1910" s="224"/>
      <c r="J1910" s="224"/>
      <c r="K1910" s="224"/>
      <c r="L1910" s="224"/>
      <c r="M1910" s="224"/>
      <c r="N1910" s="223"/>
      <c r="O1910" s="223"/>
      <c r="P1910" s="223"/>
      <c r="Q1910" s="223"/>
      <c r="R1910" s="224"/>
      <c r="S1910" s="224"/>
      <c r="T1910" s="224"/>
      <c r="U1910" s="224"/>
      <c r="V1910" s="224"/>
      <c r="W1910" s="224"/>
      <c r="X1910" s="224"/>
      <c r="Y1910" s="224"/>
      <c r="Z1910" s="214"/>
      <c r="AA1910" s="214"/>
      <c r="AB1910" s="214"/>
      <c r="AC1910" s="214"/>
      <c r="AD1910" s="214"/>
      <c r="AE1910" s="214"/>
      <c r="AF1910" s="214"/>
      <c r="AG1910" s="214" t="s">
        <v>268</v>
      </c>
      <c r="AH1910" s="214">
        <v>0</v>
      </c>
      <c r="AI1910" s="214"/>
      <c r="AJ1910" s="214"/>
      <c r="AK1910" s="214"/>
      <c r="AL1910" s="214"/>
      <c r="AM1910" s="214"/>
      <c r="AN1910" s="214"/>
      <c r="AO1910" s="214"/>
      <c r="AP1910" s="214"/>
      <c r="AQ1910" s="214"/>
      <c r="AR1910" s="214"/>
      <c r="AS1910" s="214"/>
      <c r="AT1910" s="214"/>
      <c r="AU1910" s="214"/>
      <c r="AV1910" s="214"/>
      <c r="AW1910" s="214"/>
      <c r="AX1910" s="214"/>
      <c r="AY1910" s="214"/>
      <c r="AZ1910" s="214"/>
      <c r="BA1910" s="214"/>
      <c r="BB1910" s="214"/>
      <c r="BC1910" s="214"/>
      <c r="BD1910" s="214"/>
      <c r="BE1910" s="214"/>
      <c r="BF1910" s="214"/>
      <c r="BG1910" s="214"/>
      <c r="BH1910" s="214"/>
    </row>
    <row r="1911" spans="1:60" outlineLevel="3" x14ac:dyDescent="0.2">
      <c r="A1911" s="221"/>
      <c r="B1911" s="222"/>
      <c r="C1911" s="266" t="s">
        <v>1081</v>
      </c>
      <c r="D1911" s="262"/>
      <c r="E1911" s="263">
        <v>1.17</v>
      </c>
      <c r="F1911" s="224"/>
      <c r="G1911" s="224"/>
      <c r="H1911" s="224"/>
      <c r="I1911" s="224"/>
      <c r="J1911" s="224"/>
      <c r="K1911" s="224"/>
      <c r="L1911" s="224"/>
      <c r="M1911" s="224"/>
      <c r="N1911" s="223"/>
      <c r="O1911" s="223"/>
      <c r="P1911" s="223"/>
      <c r="Q1911" s="223"/>
      <c r="R1911" s="224"/>
      <c r="S1911" s="224"/>
      <c r="T1911" s="224"/>
      <c r="U1911" s="224"/>
      <c r="V1911" s="224"/>
      <c r="W1911" s="224"/>
      <c r="X1911" s="224"/>
      <c r="Y1911" s="224"/>
      <c r="Z1911" s="214"/>
      <c r="AA1911" s="214"/>
      <c r="AB1911" s="214"/>
      <c r="AC1911" s="214"/>
      <c r="AD1911" s="214"/>
      <c r="AE1911" s="214"/>
      <c r="AF1911" s="214"/>
      <c r="AG1911" s="214" t="s">
        <v>268</v>
      </c>
      <c r="AH1911" s="214">
        <v>0</v>
      </c>
      <c r="AI1911" s="214"/>
      <c r="AJ1911" s="214"/>
      <c r="AK1911" s="214"/>
      <c r="AL1911" s="214"/>
      <c r="AM1911" s="214"/>
      <c r="AN1911" s="214"/>
      <c r="AO1911" s="214"/>
      <c r="AP1911" s="214"/>
      <c r="AQ1911" s="214"/>
      <c r="AR1911" s="214"/>
      <c r="AS1911" s="214"/>
      <c r="AT1911" s="214"/>
      <c r="AU1911" s="214"/>
      <c r="AV1911" s="214"/>
      <c r="AW1911" s="214"/>
      <c r="AX1911" s="214"/>
      <c r="AY1911" s="214"/>
      <c r="AZ1911" s="214"/>
      <c r="BA1911" s="214"/>
      <c r="BB1911" s="214"/>
      <c r="BC1911" s="214"/>
      <c r="BD1911" s="214"/>
      <c r="BE1911" s="214"/>
      <c r="BF1911" s="214"/>
      <c r="BG1911" s="214"/>
      <c r="BH1911" s="214"/>
    </row>
    <row r="1912" spans="1:60" ht="22.5" outlineLevel="1" x14ac:dyDescent="0.2">
      <c r="A1912" s="236">
        <v>270</v>
      </c>
      <c r="B1912" s="237" t="s">
        <v>1833</v>
      </c>
      <c r="C1912" s="254" t="s">
        <v>1834</v>
      </c>
      <c r="D1912" s="238" t="s">
        <v>290</v>
      </c>
      <c r="E1912" s="239">
        <v>224.63759999999999</v>
      </c>
      <c r="F1912" s="240"/>
      <c r="G1912" s="241">
        <f>ROUND(E1912*F1912,2)</f>
        <v>0</v>
      </c>
      <c r="H1912" s="240"/>
      <c r="I1912" s="241">
        <f>ROUND(E1912*H1912,2)</f>
        <v>0</v>
      </c>
      <c r="J1912" s="240"/>
      <c r="K1912" s="241">
        <f>ROUND(E1912*J1912,2)</f>
        <v>0</v>
      </c>
      <c r="L1912" s="241">
        <v>15</v>
      </c>
      <c r="M1912" s="241">
        <f>G1912*(1+L1912/100)</f>
        <v>0</v>
      </c>
      <c r="N1912" s="239">
        <v>4.3499999999999997E-3</v>
      </c>
      <c r="O1912" s="239">
        <f>ROUND(E1912*N1912,2)</f>
        <v>0.98</v>
      </c>
      <c r="P1912" s="239">
        <v>0</v>
      </c>
      <c r="Q1912" s="239">
        <f>ROUND(E1912*P1912,2)</f>
        <v>0</v>
      </c>
      <c r="R1912" s="241" t="s">
        <v>1179</v>
      </c>
      <c r="S1912" s="241" t="s">
        <v>206</v>
      </c>
      <c r="T1912" s="242" t="s">
        <v>206</v>
      </c>
      <c r="U1912" s="224">
        <v>0</v>
      </c>
      <c r="V1912" s="224">
        <f>ROUND(E1912*U1912,2)</f>
        <v>0</v>
      </c>
      <c r="W1912" s="224"/>
      <c r="X1912" s="224" t="s">
        <v>1180</v>
      </c>
      <c r="Y1912" s="224" t="s">
        <v>209</v>
      </c>
      <c r="Z1912" s="214"/>
      <c r="AA1912" s="214"/>
      <c r="AB1912" s="214"/>
      <c r="AC1912" s="214"/>
      <c r="AD1912" s="214"/>
      <c r="AE1912" s="214"/>
      <c r="AF1912" s="214"/>
      <c r="AG1912" s="214" t="s">
        <v>1181</v>
      </c>
      <c r="AH1912" s="214"/>
      <c r="AI1912" s="214"/>
      <c r="AJ1912" s="214"/>
      <c r="AK1912" s="214"/>
      <c r="AL1912" s="214"/>
      <c r="AM1912" s="214"/>
      <c r="AN1912" s="214"/>
      <c r="AO1912" s="214"/>
      <c r="AP1912" s="214"/>
      <c r="AQ1912" s="214"/>
      <c r="AR1912" s="214"/>
      <c r="AS1912" s="214"/>
      <c r="AT1912" s="214"/>
      <c r="AU1912" s="214"/>
      <c r="AV1912" s="214"/>
      <c r="AW1912" s="214"/>
      <c r="AX1912" s="214"/>
      <c r="AY1912" s="214"/>
      <c r="AZ1912" s="214"/>
      <c r="BA1912" s="214"/>
      <c r="BB1912" s="214"/>
      <c r="BC1912" s="214"/>
      <c r="BD1912" s="214"/>
      <c r="BE1912" s="214"/>
      <c r="BF1912" s="214"/>
      <c r="BG1912" s="214"/>
      <c r="BH1912" s="214"/>
    </row>
    <row r="1913" spans="1:60" outlineLevel="2" x14ac:dyDescent="0.2">
      <c r="A1913" s="221"/>
      <c r="B1913" s="222"/>
      <c r="C1913" s="266" t="s">
        <v>1808</v>
      </c>
      <c r="D1913" s="262"/>
      <c r="E1913" s="263">
        <v>204.22</v>
      </c>
      <c r="F1913" s="224"/>
      <c r="G1913" s="224"/>
      <c r="H1913" s="224"/>
      <c r="I1913" s="224"/>
      <c r="J1913" s="224"/>
      <c r="K1913" s="224"/>
      <c r="L1913" s="224"/>
      <c r="M1913" s="224"/>
      <c r="N1913" s="223"/>
      <c r="O1913" s="223"/>
      <c r="P1913" s="223"/>
      <c r="Q1913" s="223"/>
      <c r="R1913" s="224"/>
      <c r="S1913" s="224"/>
      <c r="T1913" s="224"/>
      <c r="U1913" s="224"/>
      <c r="V1913" s="224"/>
      <c r="W1913" s="224"/>
      <c r="X1913" s="224"/>
      <c r="Y1913" s="224"/>
      <c r="Z1913" s="214"/>
      <c r="AA1913" s="214"/>
      <c r="AB1913" s="214"/>
      <c r="AC1913" s="214"/>
      <c r="AD1913" s="214"/>
      <c r="AE1913" s="214"/>
      <c r="AF1913" s="214"/>
      <c r="AG1913" s="214" t="s">
        <v>268</v>
      </c>
      <c r="AH1913" s="214">
        <v>0</v>
      </c>
      <c r="AI1913" s="214"/>
      <c r="AJ1913" s="214"/>
      <c r="AK1913" s="214"/>
      <c r="AL1913" s="214"/>
      <c r="AM1913" s="214"/>
      <c r="AN1913" s="214"/>
      <c r="AO1913" s="214"/>
      <c r="AP1913" s="214"/>
      <c r="AQ1913" s="214"/>
      <c r="AR1913" s="214"/>
      <c r="AS1913" s="214"/>
      <c r="AT1913" s="214"/>
      <c r="AU1913" s="214"/>
      <c r="AV1913" s="214"/>
      <c r="AW1913" s="214"/>
      <c r="AX1913" s="214"/>
      <c r="AY1913" s="214"/>
      <c r="AZ1913" s="214"/>
      <c r="BA1913" s="214"/>
      <c r="BB1913" s="214"/>
      <c r="BC1913" s="214"/>
      <c r="BD1913" s="214"/>
      <c r="BE1913" s="214"/>
      <c r="BF1913" s="214"/>
      <c r="BG1913" s="214"/>
      <c r="BH1913" s="214"/>
    </row>
    <row r="1914" spans="1:60" outlineLevel="3" x14ac:dyDescent="0.2">
      <c r="A1914" s="221"/>
      <c r="B1914" s="222"/>
      <c r="C1914" s="275" t="s">
        <v>1202</v>
      </c>
      <c r="D1914" s="267"/>
      <c r="E1914" s="268">
        <v>20.420000000000002</v>
      </c>
      <c r="F1914" s="224"/>
      <c r="G1914" s="224"/>
      <c r="H1914" s="224"/>
      <c r="I1914" s="224"/>
      <c r="J1914" s="224"/>
      <c r="K1914" s="224"/>
      <c r="L1914" s="224"/>
      <c r="M1914" s="224"/>
      <c r="N1914" s="223"/>
      <c r="O1914" s="223"/>
      <c r="P1914" s="223"/>
      <c r="Q1914" s="223"/>
      <c r="R1914" s="224"/>
      <c r="S1914" s="224"/>
      <c r="T1914" s="224"/>
      <c r="U1914" s="224"/>
      <c r="V1914" s="224"/>
      <c r="W1914" s="224"/>
      <c r="X1914" s="224"/>
      <c r="Y1914" s="224"/>
      <c r="Z1914" s="214"/>
      <c r="AA1914" s="214"/>
      <c r="AB1914" s="214"/>
      <c r="AC1914" s="214"/>
      <c r="AD1914" s="214"/>
      <c r="AE1914" s="214"/>
      <c r="AF1914" s="214"/>
      <c r="AG1914" s="214" t="s">
        <v>268</v>
      </c>
      <c r="AH1914" s="214">
        <v>4</v>
      </c>
      <c r="AI1914" s="214"/>
      <c r="AJ1914" s="214"/>
      <c r="AK1914" s="214"/>
      <c r="AL1914" s="214"/>
      <c r="AM1914" s="214"/>
      <c r="AN1914" s="214"/>
      <c r="AO1914" s="214"/>
      <c r="AP1914" s="214"/>
      <c r="AQ1914" s="214"/>
      <c r="AR1914" s="214"/>
      <c r="AS1914" s="214"/>
      <c r="AT1914" s="214"/>
      <c r="AU1914" s="214"/>
      <c r="AV1914" s="214"/>
      <c r="AW1914" s="214"/>
      <c r="AX1914" s="214"/>
      <c r="AY1914" s="214"/>
      <c r="AZ1914" s="214"/>
      <c r="BA1914" s="214"/>
      <c r="BB1914" s="214"/>
      <c r="BC1914" s="214"/>
      <c r="BD1914" s="214"/>
      <c r="BE1914" s="214"/>
      <c r="BF1914" s="214"/>
      <c r="BG1914" s="214"/>
      <c r="BH1914" s="214"/>
    </row>
    <row r="1915" spans="1:60" ht="22.5" outlineLevel="1" x14ac:dyDescent="0.2">
      <c r="A1915" s="236">
        <v>271</v>
      </c>
      <c r="B1915" s="237" t="s">
        <v>1835</v>
      </c>
      <c r="C1915" s="254" t="s">
        <v>1836</v>
      </c>
      <c r="D1915" s="238" t="s">
        <v>637</v>
      </c>
      <c r="E1915" s="239">
        <v>39.493079999999999</v>
      </c>
      <c r="F1915" s="240"/>
      <c r="G1915" s="241">
        <f>ROUND(E1915*F1915,2)</f>
        <v>0</v>
      </c>
      <c r="H1915" s="240"/>
      <c r="I1915" s="241">
        <f>ROUND(E1915*H1915,2)</f>
        <v>0</v>
      </c>
      <c r="J1915" s="240"/>
      <c r="K1915" s="241">
        <f>ROUND(E1915*J1915,2)</f>
        <v>0</v>
      </c>
      <c r="L1915" s="241">
        <v>15</v>
      </c>
      <c r="M1915" s="241">
        <f>G1915*(1+L1915/100)</f>
        <v>0</v>
      </c>
      <c r="N1915" s="239">
        <v>1E-3</v>
      </c>
      <c r="O1915" s="239">
        <f>ROUND(E1915*N1915,2)</f>
        <v>0.04</v>
      </c>
      <c r="P1915" s="239">
        <v>0</v>
      </c>
      <c r="Q1915" s="239">
        <f>ROUND(E1915*P1915,2)</f>
        <v>0</v>
      </c>
      <c r="R1915" s="241" t="s">
        <v>1179</v>
      </c>
      <c r="S1915" s="241" t="s">
        <v>206</v>
      </c>
      <c r="T1915" s="242" t="s">
        <v>206</v>
      </c>
      <c r="U1915" s="224">
        <v>0</v>
      </c>
      <c r="V1915" s="224">
        <f>ROUND(E1915*U1915,2)</f>
        <v>0</v>
      </c>
      <c r="W1915" s="224"/>
      <c r="X1915" s="224" t="s">
        <v>1180</v>
      </c>
      <c r="Y1915" s="224" t="s">
        <v>209</v>
      </c>
      <c r="Z1915" s="214"/>
      <c r="AA1915" s="214"/>
      <c r="AB1915" s="214"/>
      <c r="AC1915" s="214"/>
      <c r="AD1915" s="214"/>
      <c r="AE1915" s="214"/>
      <c r="AF1915" s="214"/>
      <c r="AG1915" s="214" t="s">
        <v>1181</v>
      </c>
      <c r="AH1915" s="214"/>
      <c r="AI1915" s="214"/>
      <c r="AJ1915" s="214"/>
      <c r="AK1915" s="214"/>
      <c r="AL1915" s="214"/>
      <c r="AM1915" s="214"/>
      <c r="AN1915" s="214"/>
      <c r="AO1915" s="214"/>
      <c r="AP1915" s="214"/>
      <c r="AQ1915" s="214"/>
      <c r="AR1915" s="214"/>
      <c r="AS1915" s="214"/>
      <c r="AT1915" s="214"/>
      <c r="AU1915" s="214"/>
      <c r="AV1915" s="214"/>
      <c r="AW1915" s="214"/>
      <c r="AX1915" s="214"/>
      <c r="AY1915" s="214"/>
      <c r="AZ1915" s="214"/>
      <c r="BA1915" s="214"/>
      <c r="BB1915" s="214"/>
      <c r="BC1915" s="214"/>
      <c r="BD1915" s="214"/>
      <c r="BE1915" s="214"/>
      <c r="BF1915" s="214"/>
      <c r="BG1915" s="214"/>
      <c r="BH1915" s="214"/>
    </row>
    <row r="1916" spans="1:60" outlineLevel="2" x14ac:dyDescent="0.2">
      <c r="A1916" s="221"/>
      <c r="B1916" s="222"/>
      <c r="C1916" s="266" t="s">
        <v>1837</v>
      </c>
      <c r="D1916" s="262"/>
      <c r="E1916" s="263">
        <v>39.49</v>
      </c>
      <c r="F1916" s="224"/>
      <c r="G1916" s="224"/>
      <c r="H1916" s="224"/>
      <c r="I1916" s="224"/>
      <c r="J1916" s="224"/>
      <c r="K1916" s="224"/>
      <c r="L1916" s="224"/>
      <c r="M1916" s="224"/>
      <c r="N1916" s="223"/>
      <c r="O1916" s="223"/>
      <c r="P1916" s="223"/>
      <c r="Q1916" s="223"/>
      <c r="R1916" s="224"/>
      <c r="S1916" s="224"/>
      <c r="T1916" s="224"/>
      <c r="U1916" s="224"/>
      <c r="V1916" s="224"/>
      <c r="W1916" s="224"/>
      <c r="X1916" s="224"/>
      <c r="Y1916" s="224"/>
      <c r="Z1916" s="214"/>
      <c r="AA1916" s="214"/>
      <c r="AB1916" s="214"/>
      <c r="AC1916" s="214"/>
      <c r="AD1916" s="214"/>
      <c r="AE1916" s="214"/>
      <c r="AF1916" s="214"/>
      <c r="AG1916" s="214" t="s">
        <v>268</v>
      </c>
      <c r="AH1916" s="214">
        <v>0</v>
      </c>
      <c r="AI1916" s="214"/>
      <c r="AJ1916" s="214"/>
      <c r="AK1916" s="214"/>
      <c r="AL1916" s="214"/>
      <c r="AM1916" s="214"/>
      <c r="AN1916" s="214"/>
      <c r="AO1916" s="214"/>
      <c r="AP1916" s="214"/>
      <c r="AQ1916" s="214"/>
      <c r="AR1916" s="214"/>
      <c r="AS1916" s="214"/>
      <c r="AT1916" s="214"/>
      <c r="AU1916" s="214"/>
      <c r="AV1916" s="214"/>
      <c r="AW1916" s="214"/>
      <c r="AX1916" s="214"/>
      <c r="AY1916" s="214"/>
      <c r="AZ1916" s="214"/>
      <c r="BA1916" s="214"/>
      <c r="BB1916" s="214"/>
      <c r="BC1916" s="214"/>
      <c r="BD1916" s="214"/>
      <c r="BE1916" s="214"/>
      <c r="BF1916" s="214"/>
      <c r="BG1916" s="214"/>
      <c r="BH1916" s="214"/>
    </row>
    <row r="1917" spans="1:60" ht="22.5" outlineLevel="1" x14ac:dyDescent="0.2">
      <c r="A1917" s="236">
        <v>272</v>
      </c>
      <c r="B1917" s="237" t="s">
        <v>1838</v>
      </c>
      <c r="C1917" s="254" t="s">
        <v>1839</v>
      </c>
      <c r="D1917" s="238" t="s">
        <v>637</v>
      </c>
      <c r="E1917" s="239">
        <v>3267.4560000000001</v>
      </c>
      <c r="F1917" s="240"/>
      <c r="G1917" s="241">
        <f>ROUND(E1917*F1917,2)</f>
        <v>0</v>
      </c>
      <c r="H1917" s="240"/>
      <c r="I1917" s="241">
        <f>ROUND(E1917*H1917,2)</f>
        <v>0</v>
      </c>
      <c r="J1917" s="240"/>
      <c r="K1917" s="241">
        <f>ROUND(E1917*J1917,2)</f>
        <v>0</v>
      </c>
      <c r="L1917" s="241">
        <v>15</v>
      </c>
      <c r="M1917" s="241">
        <f>G1917*(1+L1917/100)</f>
        <v>0</v>
      </c>
      <c r="N1917" s="239">
        <v>1E-3</v>
      </c>
      <c r="O1917" s="239">
        <f>ROUND(E1917*N1917,2)</f>
        <v>3.27</v>
      </c>
      <c r="P1917" s="239">
        <v>0</v>
      </c>
      <c r="Q1917" s="239">
        <f>ROUND(E1917*P1917,2)</f>
        <v>0</v>
      </c>
      <c r="R1917" s="241" t="s">
        <v>1179</v>
      </c>
      <c r="S1917" s="241" t="s">
        <v>206</v>
      </c>
      <c r="T1917" s="242" t="s">
        <v>206</v>
      </c>
      <c r="U1917" s="224">
        <v>0</v>
      </c>
      <c r="V1917" s="224">
        <f>ROUND(E1917*U1917,2)</f>
        <v>0</v>
      </c>
      <c r="W1917" s="224"/>
      <c r="X1917" s="224" t="s">
        <v>1180</v>
      </c>
      <c r="Y1917" s="224" t="s">
        <v>209</v>
      </c>
      <c r="Z1917" s="214"/>
      <c r="AA1917" s="214"/>
      <c r="AB1917" s="214"/>
      <c r="AC1917" s="214"/>
      <c r="AD1917" s="214"/>
      <c r="AE1917" s="214"/>
      <c r="AF1917" s="214"/>
      <c r="AG1917" s="214" t="s">
        <v>1181</v>
      </c>
      <c r="AH1917" s="214"/>
      <c r="AI1917" s="214"/>
      <c r="AJ1917" s="214"/>
      <c r="AK1917" s="214"/>
      <c r="AL1917" s="214"/>
      <c r="AM1917" s="214"/>
      <c r="AN1917" s="214"/>
      <c r="AO1917" s="214"/>
      <c r="AP1917" s="214"/>
      <c r="AQ1917" s="214"/>
      <c r="AR1917" s="214"/>
      <c r="AS1917" s="214"/>
      <c r="AT1917" s="214"/>
      <c r="AU1917" s="214"/>
      <c r="AV1917" s="214"/>
      <c r="AW1917" s="214"/>
      <c r="AX1917" s="214"/>
      <c r="AY1917" s="214"/>
      <c r="AZ1917" s="214"/>
      <c r="BA1917" s="214"/>
      <c r="BB1917" s="214"/>
      <c r="BC1917" s="214"/>
      <c r="BD1917" s="214"/>
      <c r="BE1917" s="214"/>
      <c r="BF1917" s="214"/>
      <c r="BG1917" s="214"/>
      <c r="BH1917" s="214"/>
    </row>
    <row r="1918" spans="1:60" outlineLevel="2" x14ac:dyDescent="0.2">
      <c r="A1918" s="221"/>
      <c r="B1918" s="222"/>
      <c r="C1918" s="266" t="s">
        <v>1840</v>
      </c>
      <c r="D1918" s="262"/>
      <c r="E1918" s="263">
        <v>326.75</v>
      </c>
      <c r="F1918" s="224"/>
      <c r="G1918" s="224"/>
      <c r="H1918" s="224"/>
      <c r="I1918" s="224"/>
      <c r="J1918" s="224"/>
      <c r="K1918" s="224"/>
      <c r="L1918" s="224"/>
      <c r="M1918" s="224"/>
      <c r="N1918" s="223"/>
      <c r="O1918" s="223"/>
      <c r="P1918" s="223"/>
      <c r="Q1918" s="223"/>
      <c r="R1918" s="224"/>
      <c r="S1918" s="224"/>
      <c r="T1918" s="224"/>
      <c r="U1918" s="224"/>
      <c r="V1918" s="224"/>
      <c r="W1918" s="224"/>
      <c r="X1918" s="224"/>
      <c r="Y1918" s="224"/>
      <c r="Z1918" s="214"/>
      <c r="AA1918" s="214"/>
      <c r="AB1918" s="214"/>
      <c r="AC1918" s="214"/>
      <c r="AD1918" s="214"/>
      <c r="AE1918" s="214"/>
      <c r="AF1918" s="214"/>
      <c r="AG1918" s="214" t="s">
        <v>268</v>
      </c>
      <c r="AH1918" s="214">
        <v>0</v>
      </c>
      <c r="AI1918" s="214"/>
      <c r="AJ1918" s="214"/>
      <c r="AK1918" s="214"/>
      <c r="AL1918" s="214"/>
      <c r="AM1918" s="214"/>
      <c r="AN1918" s="214"/>
      <c r="AO1918" s="214"/>
      <c r="AP1918" s="214"/>
      <c r="AQ1918" s="214"/>
      <c r="AR1918" s="214"/>
      <c r="AS1918" s="214"/>
      <c r="AT1918" s="214"/>
      <c r="AU1918" s="214"/>
      <c r="AV1918" s="214"/>
      <c r="AW1918" s="214"/>
      <c r="AX1918" s="214"/>
      <c r="AY1918" s="214"/>
      <c r="AZ1918" s="214"/>
      <c r="BA1918" s="214"/>
      <c r="BB1918" s="214"/>
      <c r="BC1918" s="214"/>
      <c r="BD1918" s="214"/>
      <c r="BE1918" s="214"/>
      <c r="BF1918" s="214"/>
      <c r="BG1918" s="214"/>
      <c r="BH1918" s="214"/>
    </row>
    <row r="1919" spans="1:60" outlineLevel="3" x14ac:dyDescent="0.2">
      <c r="A1919" s="221"/>
      <c r="B1919" s="222"/>
      <c r="C1919" s="275" t="s">
        <v>1841</v>
      </c>
      <c r="D1919" s="267"/>
      <c r="E1919" s="268">
        <v>2940.71</v>
      </c>
      <c r="F1919" s="224"/>
      <c r="G1919" s="224"/>
      <c r="H1919" s="224"/>
      <c r="I1919" s="224"/>
      <c r="J1919" s="224"/>
      <c r="K1919" s="224"/>
      <c r="L1919" s="224"/>
      <c r="M1919" s="224"/>
      <c r="N1919" s="223"/>
      <c r="O1919" s="223"/>
      <c r="P1919" s="223"/>
      <c r="Q1919" s="223"/>
      <c r="R1919" s="224"/>
      <c r="S1919" s="224"/>
      <c r="T1919" s="224"/>
      <c r="U1919" s="224"/>
      <c r="V1919" s="224"/>
      <c r="W1919" s="224"/>
      <c r="X1919" s="224"/>
      <c r="Y1919" s="224"/>
      <c r="Z1919" s="214"/>
      <c r="AA1919" s="214"/>
      <c r="AB1919" s="214"/>
      <c r="AC1919" s="214"/>
      <c r="AD1919" s="214"/>
      <c r="AE1919" s="214"/>
      <c r="AF1919" s="214"/>
      <c r="AG1919" s="214" t="s">
        <v>268</v>
      </c>
      <c r="AH1919" s="214">
        <v>4</v>
      </c>
      <c r="AI1919" s="214"/>
      <c r="AJ1919" s="214"/>
      <c r="AK1919" s="214"/>
      <c r="AL1919" s="214"/>
      <c r="AM1919" s="214"/>
      <c r="AN1919" s="214"/>
      <c r="AO1919" s="214"/>
      <c r="AP1919" s="214"/>
      <c r="AQ1919" s="214"/>
      <c r="AR1919" s="214"/>
      <c r="AS1919" s="214"/>
      <c r="AT1919" s="214"/>
      <c r="AU1919" s="214"/>
      <c r="AV1919" s="214"/>
      <c r="AW1919" s="214"/>
      <c r="AX1919" s="214"/>
      <c r="AY1919" s="214"/>
      <c r="AZ1919" s="214"/>
      <c r="BA1919" s="214"/>
      <c r="BB1919" s="214"/>
      <c r="BC1919" s="214"/>
      <c r="BD1919" s="214"/>
      <c r="BE1919" s="214"/>
      <c r="BF1919" s="214"/>
      <c r="BG1919" s="214"/>
      <c r="BH1919" s="214"/>
    </row>
    <row r="1920" spans="1:60" outlineLevel="1" x14ac:dyDescent="0.2">
      <c r="A1920" s="236">
        <v>273</v>
      </c>
      <c r="B1920" s="237" t="s">
        <v>1842</v>
      </c>
      <c r="C1920" s="254" t="s">
        <v>1843</v>
      </c>
      <c r="D1920" s="238" t="s">
        <v>530</v>
      </c>
      <c r="E1920" s="239">
        <v>4.3624299999999998</v>
      </c>
      <c r="F1920" s="240"/>
      <c r="G1920" s="241">
        <f>ROUND(E1920*F1920,2)</f>
        <v>0</v>
      </c>
      <c r="H1920" s="240"/>
      <c r="I1920" s="241">
        <f>ROUND(E1920*H1920,2)</f>
        <v>0</v>
      </c>
      <c r="J1920" s="240"/>
      <c r="K1920" s="241">
        <f>ROUND(E1920*J1920,2)</f>
        <v>0</v>
      </c>
      <c r="L1920" s="241">
        <v>15</v>
      </c>
      <c r="M1920" s="241">
        <f>G1920*(1+L1920/100)</f>
        <v>0</v>
      </c>
      <c r="N1920" s="239">
        <v>0</v>
      </c>
      <c r="O1920" s="239">
        <f>ROUND(E1920*N1920,2)</f>
        <v>0</v>
      </c>
      <c r="P1920" s="239">
        <v>0</v>
      </c>
      <c r="Q1920" s="239">
        <f>ROUND(E1920*P1920,2)</f>
        <v>0</v>
      </c>
      <c r="R1920" s="241" t="s">
        <v>653</v>
      </c>
      <c r="S1920" s="241" t="s">
        <v>206</v>
      </c>
      <c r="T1920" s="242" t="s">
        <v>206</v>
      </c>
      <c r="U1920" s="224">
        <v>1.1140000000000001</v>
      </c>
      <c r="V1920" s="224">
        <f>ROUND(E1920*U1920,2)</f>
        <v>4.8600000000000003</v>
      </c>
      <c r="W1920" s="224"/>
      <c r="X1920" s="224" t="s">
        <v>1205</v>
      </c>
      <c r="Y1920" s="224" t="s">
        <v>209</v>
      </c>
      <c r="Z1920" s="214"/>
      <c r="AA1920" s="214"/>
      <c r="AB1920" s="214"/>
      <c r="AC1920" s="214"/>
      <c r="AD1920" s="214"/>
      <c r="AE1920" s="214"/>
      <c r="AF1920" s="214"/>
      <c r="AG1920" s="214" t="s">
        <v>1206</v>
      </c>
      <c r="AH1920" s="214"/>
      <c r="AI1920" s="214"/>
      <c r="AJ1920" s="214"/>
      <c r="AK1920" s="214"/>
      <c r="AL1920" s="214"/>
      <c r="AM1920" s="214"/>
      <c r="AN1920" s="214"/>
      <c r="AO1920" s="214"/>
      <c r="AP1920" s="214"/>
      <c r="AQ1920" s="214"/>
      <c r="AR1920" s="214"/>
      <c r="AS1920" s="214"/>
      <c r="AT1920" s="214"/>
      <c r="AU1920" s="214"/>
      <c r="AV1920" s="214"/>
      <c r="AW1920" s="214"/>
      <c r="AX1920" s="214"/>
      <c r="AY1920" s="214"/>
      <c r="AZ1920" s="214"/>
      <c r="BA1920" s="214"/>
      <c r="BB1920" s="214"/>
      <c r="BC1920" s="214"/>
      <c r="BD1920" s="214"/>
      <c r="BE1920" s="214"/>
      <c r="BF1920" s="214"/>
      <c r="BG1920" s="214"/>
      <c r="BH1920" s="214"/>
    </row>
    <row r="1921" spans="1:60" outlineLevel="2" x14ac:dyDescent="0.2">
      <c r="A1921" s="221"/>
      <c r="B1921" s="222"/>
      <c r="C1921" s="265" t="s">
        <v>1844</v>
      </c>
      <c r="D1921" s="264"/>
      <c r="E1921" s="264"/>
      <c r="F1921" s="264"/>
      <c r="G1921" s="264"/>
      <c r="H1921" s="224"/>
      <c r="I1921" s="224"/>
      <c r="J1921" s="224"/>
      <c r="K1921" s="224"/>
      <c r="L1921" s="224"/>
      <c r="M1921" s="224"/>
      <c r="N1921" s="223"/>
      <c r="O1921" s="223"/>
      <c r="P1921" s="223"/>
      <c r="Q1921" s="223"/>
      <c r="R1921" s="224"/>
      <c r="S1921" s="224"/>
      <c r="T1921" s="224"/>
      <c r="U1921" s="224"/>
      <c r="V1921" s="224"/>
      <c r="W1921" s="224"/>
      <c r="X1921" s="224"/>
      <c r="Y1921" s="224"/>
      <c r="Z1921" s="214"/>
      <c r="AA1921" s="214"/>
      <c r="AB1921" s="214"/>
      <c r="AC1921" s="214"/>
      <c r="AD1921" s="214"/>
      <c r="AE1921" s="214"/>
      <c r="AF1921" s="214"/>
      <c r="AG1921" s="214" t="s">
        <v>266</v>
      </c>
      <c r="AH1921" s="214"/>
      <c r="AI1921" s="214"/>
      <c r="AJ1921" s="214"/>
      <c r="AK1921" s="214"/>
      <c r="AL1921" s="214"/>
      <c r="AM1921" s="214"/>
      <c r="AN1921" s="214"/>
      <c r="AO1921" s="214"/>
      <c r="AP1921" s="214"/>
      <c r="AQ1921" s="214"/>
      <c r="AR1921" s="214"/>
      <c r="AS1921" s="214"/>
      <c r="AT1921" s="214"/>
      <c r="AU1921" s="214"/>
      <c r="AV1921" s="214"/>
      <c r="AW1921" s="214"/>
      <c r="AX1921" s="214"/>
      <c r="AY1921" s="214"/>
      <c r="AZ1921" s="214"/>
      <c r="BA1921" s="214"/>
      <c r="BB1921" s="214"/>
      <c r="BC1921" s="214"/>
      <c r="BD1921" s="214"/>
      <c r="BE1921" s="214"/>
      <c r="BF1921" s="214"/>
      <c r="BG1921" s="214"/>
      <c r="BH1921" s="214"/>
    </row>
    <row r="1922" spans="1:60" x14ac:dyDescent="0.2">
      <c r="A1922" s="229" t="s">
        <v>201</v>
      </c>
      <c r="B1922" s="230" t="s">
        <v>143</v>
      </c>
      <c r="C1922" s="253" t="s">
        <v>144</v>
      </c>
      <c r="D1922" s="231"/>
      <c r="E1922" s="232"/>
      <c r="F1922" s="233"/>
      <c r="G1922" s="233">
        <f>SUMIF(AG1923:AG1928,"&lt;&gt;NOR",G1923:G1928)</f>
        <v>0</v>
      </c>
      <c r="H1922" s="233"/>
      <c r="I1922" s="233">
        <f>SUM(I1923:I1928)</f>
        <v>0</v>
      </c>
      <c r="J1922" s="233"/>
      <c r="K1922" s="233">
        <f>SUM(K1923:K1928)</f>
        <v>0</v>
      </c>
      <c r="L1922" s="233"/>
      <c r="M1922" s="233">
        <f>SUM(M1923:M1928)</f>
        <v>0</v>
      </c>
      <c r="N1922" s="232"/>
      <c r="O1922" s="232">
        <f>SUM(O1923:O1928)</f>
        <v>0.01</v>
      </c>
      <c r="P1922" s="232"/>
      <c r="Q1922" s="232">
        <f>SUM(Q1923:Q1928)</f>
        <v>0</v>
      </c>
      <c r="R1922" s="233"/>
      <c r="S1922" s="233"/>
      <c r="T1922" s="234"/>
      <c r="U1922" s="228"/>
      <c r="V1922" s="228">
        <f>SUM(V1923:V1928)</f>
        <v>2.86</v>
      </c>
      <c r="W1922" s="228"/>
      <c r="X1922" s="228"/>
      <c r="Y1922" s="228"/>
      <c r="AG1922" t="s">
        <v>202</v>
      </c>
    </row>
    <row r="1923" spans="1:60" outlineLevel="1" x14ac:dyDescent="0.2">
      <c r="A1923" s="236">
        <v>274</v>
      </c>
      <c r="B1923" s="237" t="s">
        <v>1845</v>
      </c>
      <c r="C1923" s="254" t="s">
        <v>1846</v>
      </c>
      <c r="D1923" s="238" t="s">
        <v>290</v>
      </c>
      <c r="E1923" s="239">
        <v>18.04</v>
      </c>
      <c r="F1923" s="240"/>
      <c r="G1923" s="241">
        <f>ROUND(E1923*F1923,2)</f>
        <v>0</v>
      </c>
      <c r="H1923" s="240"/>
      <c r="I1923" s="241">
        <f>ROUND(E1923*H1923,2)</f>
        <v>0</v>
      </c>
      <c r="J1923" s="240"/>
      <c r="K1923" s="241">
        <f>ROUND(E1923*J1923,2)</f>
        <v>0</v>
      </c>
      <c r="L1923" s="241">
        <v>15</v>
      </c>
      <c r="M1923" s="241">
        <f>G1923*(1+L1923/100)</f>
        <v>0</v>
      </c>
      <c r="N1923" s="239">
        <v>2.9999999999999997E-4</v>
      </c>
      <c r="O1923" s="239">
        <f>ROUND(E1923*N1923,2)</f>
        <v>0.01</v>
      </c>
      <c r="P1923" s="239">
        <v>0</v>
      </c>
      <c r="Q1923" s="239">
        <f>ROUND(E1923*P1923,2)</f>
        <v>0</v>
      </c>
      <c r="R1923" s="241" t="s">
        <v>1847</v>
      </c>
      <c r="S1923" s="241" t="s">
        <v>206</v>
      </c>
      <c r="T1923" s="242" t="s">
        <v>206</v>
      </c>
      <c r="U1923" s="224">
        <v>0.158</v>
      </c>
      <c r="V1923" s="224">
        <f>ROUND(E1923*U1923,2)</f>
        <v>2.85</v>
      </c>
      <c r="W1923" s="224"/>
      <c r="X1923" s="224" t="s">
        <v>263</v>
      </c>
      <c r="Y1923" s="224" t="s">
        <v>209</v>
      </c>
      <c r="Z1923" s="214"/>
      <c r="AA1923" s="214"/>
      <c r="AB1923" s="214"/>
      <c r="AC1923" s="214"/>
      <c r="AD1923" s="214"/>
      <c r="AE1923" s="214"/>
      <c r="AF1923" s="214"/>
      <c r="AG1923" s="214" t="s">
        <v>264</v>
      </c>
      <c r="AH1923" s="214"/>
      <c r="AI1923" s="214"/>
      <c r="AJ1923" s="214"/>
      <c r="AK1923" s="214"/>
      <c r="AL1923" s="214"/>
      <c r="AM1923" s="214"/>
      <c r="AN1923" s="214"/>
      <c r="AO1923" s="214"/>
      <c r="AP1923" s="214"/>
      <c r="AQ1923" s="214"/>
      <c r="AR1923" s="214"/>
      <c r="AS1923" s="214"/>
      <c r="AT1923" s="214"/>
      <c r="AU1923" s="214"/>
      <c r="AV1923" s="214"/>
      <c r="AW1923" s="214"/>
      <c r="AX1923" s="214"/>
      <c r="AY1923" s="214"/>
      <c r="AZ1923" s="214"/>
      <c r="BA1923" s="214"/>
      <c r="BB1923" s="214"/>
      <c r="BC1923" s="214"/>
      <c r="BD1923" s="214"/>
      <c r="BE1923" s="214"/>
      <c r="BF1923" s="214"/>
      <c r="BG1923" s="214"/>
      <c r="BH1923" s="214"/>
    </row>
    <row r="1924" spans="1:60" outlineLevel="2" x14ac:dyDescent="0.2">
      <c r="A1924" s="221"/>
      <c r="B1924" s="222"/>
      <c r="C1924" s="266" t="s">
        <v>812</v>
      </c>
      <c r="D1924" s="262"/>
      <c r="E1924" s="263"/>
      <c r="F1924" s="224"/>
      <c r="G1924" s="224"/>
      <c r="H1924" s="224"/>
      <c r="I1924" s="224"/>
      <c r="J1924" s="224"/>
      <c r="K1924" s="224"/>
      <c r="L1924" s="224"/>
      <c r="M1924" s="224"/>
      <c r="N1924" s="223"/>
      <c r="O1924" s="223"/>
      <c r="P1924" s="223"/>
      <c r="Q1924" s="223"/>
      <c r="R1924" s="224"/>
      <c r="S1924" s="224"/>
      <c r="T1924" s="224"/>
      <c r="U1924" s="224"/>
      <c r="V1924" s="224"/>
      <c r="W1924" s="224"/>
      <c r="X1924" s="224"/>
      <c r="Y1924" s="224"/>
      <c r="Z1924" s="214"/>
      <c r="AA1924" s="214"/>
      <c r="AB1924" s="214"/>
      <c r="AC1924" s="214"/>
      <c r="AD1924" s="214"/>
      <c r="AE1924" s="214"/>
      <c r="AF1924" s="214"/>
      <c r="AG1924" s="214" t="s">
        <v>268</v>
      </c>
      <c r="AH1924" s="214">
        <v>0</v>
      </c>
      <c r="AI1924" s="214"/>
      <c r="AJ1924" s="214"/>
      <c r="AK1924" s="214"/>
      <c r="AL1924" s="214"/>
      <c r="AM1924" s="214"/>
      <c r="AN1924" s="214"/>
      <c r="AO1924" s="214"/>
      <c r="AP1924" s="214"/>
      <c r="AQ1924" s="214"/>
      <c r="AR1924" s="214"/>
      <c r="AS1924" s="214"/>
      <c r="AT1924" s="214"/>
      <c r="AU1924" s="214"/>
      <c r="AV1924" s="214"/>
      <c r="AW1924" s="214"/>
      <c r="AX1924" s="214"/>
      <c r="AY1924" s="214"/>
      <c r="AZ1924" s="214"/>
      <c r="BA1924" s="214"/>
      <c r="BB1924" s="214"/>
      <c r="BC1924" s="214"/>
      <c r="BD1924" s="214"/>
      <c r="BE1924" s="214"/>
      <c r="BF1924" s="214"/>
      <c r="BG1924" s="214"/>
      <c r="BH1924" s="214"/>
    </row>
    <row r="1925" spans="1:60" outlineLevel="3" x14ac:dyDescent="0.2">
      <c r="A1925" s="221"/>
      <c r="B1925" s="222"/>
      <c r="C1925" s="266" t="s">
        <v>1055</v>
      </c>
      <c r="D1925" s="262"/>
      <c r="E1925" s="263"/>
      <c r="F1925" s="224"/>
      <c r="G1925" s="224"/>
      <c r="H1925" s="224"/>
      <c r="I1925" s="224"/>
      <c r="J1925" s="224"/>
      <c r="K1925" s="224"/>
      <c r="L1925" s="224"/>
      <c r="M1925" s="224"/>
      <c r="N1925" s="223"/>
      <c r="O1925" s="223"/>
      <c r="P1925" s="223"/>
      <c r="Q1925" s="223"/>
      <c r="R1925" s="224"/>
      <c r="S1925" s="224"/>
      <c r="T1925" s="224"/>
      <c r="U1925" s="224"/>
      <c r="V1925" s="224"/>
      <c r="W1925" s="224"/>
      <c r="X1925" s="224"/>
      <c r="Y1925" s="224"/>
      <c r="Z1925" s="214"/>
      <c r="AA1925" s="214"/>
      <c r="AB1925" s="214"/>
      <c r="AC1925" s="214"/>
      <c r="AD1925" s="214"/>
      <c r="AE1925" s="214"/>
      <c r="AF1925" s="214"/>
      <c r="AG1925" s="214" t="s">
        <v>268</v>
      </c>
      <c r="AH1925" s="214">
        <v>0</v>
      </c>
      <c r="AI1925" s="214"/>
      <c r="AJ1925" s="214"/>
      <c r="AK1925" s="214"/>
      <c r="AL1925" s="214"/>
      <c r="AM1925" s="214"/>
      <c r="AN1925" s="214"/>
      <c r="AO1925" s="214"/>
      <c r="AP1925" s="214"/>
      <c r="AQ1925" s="214"/>
      <c r="AR1925" s="214"/>
      <c r="AS1925" s="214"/>
      <c r="AT1925" s="214"/>
      <c r="AU1925" s="214"/>
      <c r="AV1925" s="214"/>
      <c r="AW1925" s="214"/>
      <c r="AX1925" s="214"/>
      <c r="AY1925" s="214"/>
      <c r="AZ1925" s="214"/>
      <c r="BA1925" s="214"/>
      <c r="BB1925" s="214"/>
      <c r="BC1925" s="214"/>
      <c r="BD1925" s="214"/>
      <c r="BE1925" s="214"/>
      <c r="BF1925" s="214"/>
      <c r="BG1925" s="214"/>
      <c r="BH1925" s="214"/>
    </row>
    <row r="1926" spans="1:60" outlineLevel="3" x14ac:dyDescent="0.2">
      <c r="A1926" s="221"/>
      <c r="B1926" s="222"/>
      <c r="C1926" s="266" t="s">
        <v>1136</v>
      </c>
      <c r="D1926" s="262"/>
      <c r="E1926" s="263">
        <v>18.04</v>
      </c>
      <c r="F1926" s="224"/>
      <c r="G1926" s="224"/>
      <c r="H1926" s="224"/>
      <c r="I1926" s="224"/>
      <c r="J1926" s="224"/>
      <c r="K1926" s="224"/>
      <c r="L1926" s="224"/>
      <c r="M1926" s="224"/>
      <c r="N1926" s="223"/>
      <c r="O1926" s="223"/>
      <c r="P1926" s="223"/>
      <c r="Q1926" s="223"/>
      <c r="R1926" s="224"/>
      <c r="S1926" s="224"/>
      <c r="T1926" s="224"/>
      <c r="U1926" s="224"/>
      <c r="V1926" s="224"/>
      <c r="W1926" s="224"/>
      <c r="X1926" s="224"/>
      <c r="Y1926" s="224"/>
      <c r="Z1926" s="214"/>
      <c r="AA1926" s="214"/>
      <c r="AB1926" s="214"/>
      <c r="AC1926" s="214"/>
      <c r="AD1926" s="214"/>
      <c r="AE1926" s="214"/>
      <c r="AF1926" s="214"/>
      <c r="AG1926" s="214" t="s">
        <v>268</v>
      </c>
      <c r="AH1926" s="214">
        <v>0</v>
      </c>
      <c r="AI1926" s="214"/>
      <c r="AJ1926" s="214"/>
      <c r="AK1926" s="214"/>
      <c r="AL1926" s="214"/>
      <c r="AM1926" s="214"/>
      <c r="AN1926" s="214"/>
      <c r="AO1926" s="214"/>
      <c r="AP1926" s="214"/>
      <c r="AQ1926" s="214"/>
      <c r="AR1926" s="214"/>
      <c r="AS1926" s="214"/>
      <c r="AT1926" s="214"/>
      <c r="AU1926" s="214"/>
      <c r="AV1926" s="214"/>
      <c r="AW1926" s="214"/>
      <c r="AX1926" s="214"/>
      <c r="AY1926" s="214"/>
      <c r="AZ1926" s="214"/>
      <c r="BA1926" s="214"/>
      <c r="BB1926" s="214"/>
      <c r="BC1926" s="214"/>
      <c r="BD1926" s="214"/>
      <c r="BE1926" s="214"/>
      <c r="BF1926" s="214"/>
      <c r="BG1926" s="214"/>
      <c r="BH1926" s="214"/>
    </row>
    <row r="1927" spans="1:60" outlineLevel="1" x14ac:dyDescent="0.2">
      <c r="A1927" s="236">
        <v>275</v>
      </c>
      <c r="B1927" s="237" t="s">
        <v>1848</v>
      </c>
      <c r="C1927" s="254" t="s">
        <v>1849</v>
      </c>
      <c r="D1927" s="238" t="s">
        <v>530</v>
      </c>
      <c r="E1927" s="239">
        <v>5.4099999999999999E-3</v>
      </c>
      <c r="F1927" s="240"/>
      <c r="G1927" s="241">
        <f>ROUND(E1927*F1927,2)</f>
        <v>0</v>
      </c>
      <c r="H1927" s="240"/>
      <c r="I1927" s="241">
        <f>ROUND(E1927*H1927,2)</f>
        <v>0</v>
      </c>
      <c r="J1927" s="240"/>
      <c r="K1927" s="241">
        <f>ROUND(E1927*J1927,2)</f>
        <v>0</v>
      </c>
      <c r="L1927" s="241">
        <v>15</v>
      </c>
      <c r="M1927" s="241">
        <f>G1927*(1+L1927/100)</f>
        <v>0</v>
      </c>
      <c r="N1927" s="239">
        <v>0</v>
      </c>
      <c r="O1927" s="239">
        <f>ROUND(E1927*N1927,2)</f>
        <v>0</v>
      </c>
      <c r="P1927" s="239">
        <v>0</v>
      </c>
      <c r="Q1927" s="239">
        <f>ROUND(E1927*P1927,2)</f>
        <v>0</v>
      </c>
      <c r="R1927" s="241" t="s">
        <v>1847</v>
      </c>
      <c r="S1927" s="241" t="s">
        <v>206</v>
      </c>
      <c r="T1927" s="242" t="s">
        <v>206</v>
      </c>
      <c r="U1927" s="224">
        <v>1.375</v>
      </c>
      <c r="V1927" s="224">
        <f>ROUND(E1927*U1927,2)</f>
        <v>0.01</v>
      </c>
      <c r="W1927" s="224"/>
      <c r="X1927" s="224" t="s">
        <v>1205</v>
      </c>
      <c r="Y1927" s="224" t="s">
        <v>209</v>
      </c>
      <c r="Z1927" s="214"/>
      <c r="AA1927" s="214"/>
      <c r="AB1927" s="214"/>
      <c r="AC1927" s="214"/>
      <c r="AD1927" s="214"/>
      <c r="AE1927" s="214"/>
      <c r="AF1927" s="214"/>
      <c r="AG1927" s="214" t="s">
        <v>1206</v>
      </c>
      <c r="AH1927" s="214"/>
      <c r="AI1927" s="214"/>
      <c r="AJ1927" s="214"/>
      <c r="AK1927" s="214"/>
      <c r="AL1927" s="214"/>
      <c r="AM1927" s="214"/>
      <c r="AN1927" s="214"/>
      <c r="AO1927" s="214"/>
      <c r="AP1927" s="214"/>
      <c r="AQ1927" s="214"/>
      <c r="AR1927" s="214"/>
      <c r="AS1927" s="214"/>
      <c r="AT1927" s="214"/>
      <c r="AU1927" s="214"/>
      <c r="AV1927" s="214"/>
      <c r="AW1927" s="214"/>
      <c r="AX1927" s="214"/>
      <c r="AY1927" s="214"/>
      <c r="AZ1927" s="214"/>
      <c r="BA1927" s="214"/>
      <c r="BB1927" s="214"/>
      <c r="BC1927" s="214"/>
      <c r="BD1927" s="214"/>
      <c r="BE1927" s="214"/>
      <c r="BF1927" s="214"/>
      <c r="BG1927" s="214"/>
      <c r="BH1927" s="214"/>
    </row>
    <row r="1928" spans="1:60" outlineLevel="2" x14ac:dyDescent="0.2">
      <c r="A1928" s="221"/>
      <c r="B1928" s="222"/>
      <c r="C1928" s="265" t="s">
        <v>584</v>
      </c>
      <c r="D1928" s="264"/>
      <c r="E1928" s="264"/>
      <c r="F1928" s="264"/>
      <c r="G1928" s="264"/>
      <c r="H1928" s="224"/>
      <c r="I1928" s="224"/>
      <c r="J1928" s="224"/>
      <c r="K1928" s="224"/>
      <c r="L1928" s="224"/>
      <c r="M1928" s="224"/>
      <c r="N1928" s="223"/>
      <c r="O1928" s="223"/>
      <c r="P1928" s="223"/>
      <c r="Q1928" s="223"/>
      <c r="R1928" s="224"/>
      <c r="S1928" s="224"/>
      <c r="T1928" s="224"/>
      <c r="U1928" s="224"/>
      <c r="V1928" s="224"/>
      <c r="W1928" s="224"/>
      <c r="X1928" s="224"/>
      <c r="Y1928" s="224"/>
      <c r="Z1928" s="214"/>
      <c r="AA1928" s="214"/>
      <c r="AB1928" s="214"/>
      <c r="AC1928" s="214"/>
      <c r="AD1928" s="214"/>
      <c r="AE1928" s="214"/>
      <c r="AF1928" s="214"/>
      <c r="AG1928" s="214" t="s">
        <v>266</v>
      </c>
      <c r="AH1928" s="214"/>
      <c r="AI1928" s="214"/>
      <c r="AJ1928" s="214"/>
      <c r="AK1928" s="214"/>
      <c r="AL1928" s="214"/>
      <c r="AM1928" s="214"/>
      <c r="AN1928" s="214"/>
      <c r="AO1928" s="214"/>
      <c r="AP1928" s="214"/>
      <c r="AQ1928" s="214"/>
      <c r="AR1928" s="214"/>
      <c r="AS1928" s="214"/>
      <c r="AT1928" s="214"/>
      <c r="AU1928" s="214"/>
      <c r="AV1928" s="214"/>
      <c r="AW1928" s="214"/>
      <c r="AX1928" s="214"/>
      <c r="AY1928" s="214"/>
      <c r="AZ1928" s="214"/>
      <c r="BA1928" s="214"/>
      <c r="BB1928" s="214"/>
      <c r="BC1928" s="214"/>
      <c r="BD1928" s="214"/>
      <c r="BE1928" s="214"/>
      <c r="BF1928" s="214"/>
      <c r="BG1928" s="214"/>
      <c r="BH1928" s="214"/>
    </row>
    <row r="1929" spans="1:60" x14ac:dyDescent="0.2">
      <c r="A1929" s="229" t="s">
        <v>201</v>
      </c>
      <c r="B1929" s="230" t="s">
        <v>145</v>
      </c>
      <c r="C1929" s="253" t="s">
        <v>146</v>
      </c>
      <c r="D1929" s="231"/>
      <c r="E1929" s="232"/>
      <c r="F1929" s="233"/>
      <c r="G1929" s="233">
        <f>SUMIF(AG1930:AG1976,"&lt;&gt;NOR",G1930:G1976)</f>
        <v>0</v>
      </c>
      <c r="H1929" s="233"/>
      <c r="I1929" s="233">
        <f>SUM(I1930:I1976)</f>
        <v>0</v>
      </c>
      <c r="J1929" s="233"/>
      <c r="K1929" s="233">
        <f>SUM(K1930:K1976)</f>
        <v>0</v>
      </c>
      <c r="L1929" s="233"/>
      <c r="M1929" s="233">
        <f>SUM(M1930:M1976)</f>
        <v>0</v>
      </c>
      <c r="N1929" s="232"/>
      <c r="O1929" s="232">
        <f>SUM(O1930:O1976)</f>
        <v>1.03</v>
      </c>
      <c r="P1929" s="232"/>
      <c r="Q1929" s="232">
        <f>SUM(Q1930:Q1976)</f>
        <v>0</v>
      </c>
      <c r="R1929" s="233"/>
      <c r="S1929" s="233"/>
      <c r="T1929" s="234"/>
      <c r="U1929" s="228"/>
      <c r="V1929" s="228">
        <f>SUM(V1930:V1976)</f>
        <v>84.010000000000019</v>
      </c>
      <c r="W1929" s="228"/>
      <c r="X1929" s="228"/>
      <c r="Y1929" s="228"/>
      <c r="AG1929" t="s">
        <v>202</v>
      </c>
    </row>
    <row r="1930" spans="1:60" ht="22.5" outlineLevel="1" x14ac:dyDescent="0.2">
      <c r="A1930" s="236">
        <v>276</v>
      </c>
      <c r="B1930" s="237" t="s">
        <v>1850</v>
      </c>
      <c r="C1930" s="254" t="s">
        <v>1851</v>
      </c>
      <c r="D1930" s="238" t="s">
        <v>290</v>
      </c>
      <c r="E1930" s="239">
        <v>45.567</v>
      </c>
      <c r="F1930" s="240"/>
      <c r="G1930" s="241">
        <f>ROUND(E1930*F1930,2)</f>
        <v>0</v>
      </c>
      <c r="H1930" s="240"/>
      <c r="I1930" s="241">
        <f>ROUND(E1930*H1930,2)</f>
        <v>0</v>
      </c>
      <c r="J1930" s="240"/>
      <c r="K1930" s="241">
        <f>ROUND(E1930*J1930,2)</f>
        <v>0</v>
      </c>
      <c r="L1930" s="241">
        <v>15</v>
      </c>
      <c r="M1930" s="241">
        <f>G1930*(1+L1930/100)</f>
        <v>0</v>
      </c>
      <c r="N1930" s="239">
        <v>0</v>
      </c>
      <c r="O1930" s="239">
        <f>ROUND(E1930*N1930,2)</f>
        <v>0</v>
      </c>
      <c r="P1930" s="239">
        <v>0</v>
      </c>
      <c r="Q1930" s="239">
        <f>ROUND(E1930*P1930,2)</f>
        <v>0</v>
      </c>
      <c r="R1930" s="241" t="s">
        <v>1777</v>
      </c>
      <c r="S1930" s="241" t="s">
        <v>206</v>
      </c>
      <c r="T1930" s="242" t="s">
        <v>206</v>
      </c>
      <c r="U1930" s="224">
        <v>0.33</v>
      </c>
      <c r="V1930" s="224">
        <f>ROUND(E1930*U1930,2)</f>
        <v>15.04</v>
      </c>
      <c r="W1930" s="224"/>
      <c r="X1930" s="224" t="s">
        <v>263</v>
      </c>
      <c r="Y1930" s="224" t="s">
        <v>209</v>
      </c>
      <c r="Z1930" s="214"/>
      <c r="AA1930" s="214"/>
      <c r="AB1930" s="214"/>
      <c r="AC1930" s="214"/>
      <c r="AD1930" s="214"/>
      <c r="AE1930" s="214"/>
      <c r="AF1930" s="214"/>
      <c r="AG1930" s="214" t="s">
        <v>264</v>
      </c>
      <c r="AH1930" s="214"/>
      <c r="AI1930" s="214"/>
      <c r="AJ1930" s="214"/>
      <c r="AK1930" s="214"/>
      <c r="AL1930" s="214"/>
      <c r="AM1930" s="214"/>
      <c r="AN1930" s="214"/>
      <c r="AO1930" s="214"/>
      <c r="AP1930" s="214"/>
      <c r="AQ1930" s="214"/>
      <c r="AR1930" s="214"/>
      <c r="AS1930" s="214"/>
      <c r="AT1930" s="214"/>
      <c r="AU1930" s="214"/>
      <c r="AV1930" s="214"/>
      <c r="AW1930" s="214"/>
      <c r="AX1930" s="214"/>
      <c r="AY1930" s="214"/>
      <c r="AZ1930" s="214"/>
      <c r="BA1930" s="214"/>
      <c r="BB1930" s="214"/>
      <c r="BC1930" s="214"/>
      <c r="BD1930" s="214"/>
      <c r="BE1930" s="214"/>
      <c r="BF1930" s="214"/>
      <c r="BG1930" s="214"/>
      <c r="BH1930" s="214"/>
    </row>
    <row r="1931" spans="1:60" outlineLevel="2" x14ac:dyDescent="0.2">
      <c r="A1931" s="221"/>
      <c r="B1931" s="222"/>
      <c r="C1931" s="266" t="s">
        <v>918</v>
      </c>
      <c r="D1931" s="262"/>
      <c r="E1931" s="263">
        <v>45.57</v>
      </c>
      <c r="F1931" s="224"/>
      <c r="G1931" s="224"/>
      <c r="H1931" s="224"/>
      <c r="I1931" s="224"/>
      <c r="J1931" s="224"/>
      <c r="K1931" s="224"/>
      <c r="L1931" s="224"/>
      <c r="M1931" s="224"/>
      <c r="N1931" s="223"/>
      <c r="O1931" s="223"/>
      <c r="P1931" s="223"/>
      <c r="Q1931" s="223"/>
      <c r="R1931" s="224"/>
      <c r="S1931" s="224"/>
      <c r="T1931" s="224"/>
      <c r="U1931" s="224"/>
      <c r="V1931" s="224"/>
      <c r="W1931" s="224"/>
      <c r="X1931" s="224"/>
      <c r="Y1931" s="224"/>
      <c r="Z1931" s="214"/>
      <c r="AA1931" s="214"/>
      <c r="AB1931" s="214"/>
      <c r="AC1931" s="214"/>
      <c r="AD1931" s="214"/>
      <c r="AE1931" s="214"/>
      <c r="AF1931" s="214"/>
      <c r="AG1931" s="214" t="s">
        <v>268</v>
      </c>
      <c r="AH1931" s="214">
        <v>0</v>
      </c>
      <c r="AI1931" s="214"/>
      <c r="AJ1931" s="214"/>
      <c r="AK1931" s="214"/>
      <c r="AL1931" s="214"/>
      <c r="AM1931" s="214"/>
      <c r="AN1931" s="214"/>
      <c r="AO1931" s="214"/>
      <c r="AP1931" s="214"/>
      <c r="AQ1931" s="214"/>
      <c r="AR1931" s="214"/>
      <c r="AS1931" s="214"/>
      <c r="AT1931" s="214"/>
      <c r="AU1931" s="214"/>
      <c r="AV1931" s="214"/>
      <c r="AW1931" s="214"/>
      <c r="AX1931" s="214"/>
      <c r="AY1931" s="214"/>
      <c r="AZ1931" s="214"/>
      <c r="BA1931" s="214"/>
      <c r="BB1931" s="214"/>
      <c r="BC1931" s="214"/>
      <c r="BD1931" s="214"/>
      <c r="BE1931" s="214"/>
      <c r="BF1931" s="214"/>
      <c r="BG1931" s="214"/>
      <c r="BH1931" s="214"/>
    </row>
    <row r="1932" spans="1:60" outlineLevel="1" x14ac:dyDescent="0.2">
      <c r="A1932" s="236">
        <v>277</v>
      </c>
      <c r="B1932" s="237" t="s">
        <v>1852</v>
      </c>
      <c r="C1932" s="254" t="s">
        <v>1853</v>
      </c>
      <c r="D1932" s="238" t="s">
        <v>290</v>
      </c>
      <c r="E1932" s="239">
        <v>45.567</v>
      </c>
      <c r="F1932" s="240"/>
      <c r="G1932" s="241">
        <f>ROUND(E1932*F1932,2)</f>
        <v>0</v>
      </c>
      <c r="H1932" s="240"/>
      <c r="I1932" s="241">
        <f>ROUND(E1932*H1932,2)</f>
        <v>0</v>
      </c>
      <c r="J1932" s="240"/>
      <c r="K1932" s="241">
        <f>ROUND(E1932*J1932,2)</f>
        <v>0</v>
      </c>
      <c r="L1932" s="241">
        <v>15</v>
      </c>
      <c r="M1932" s="241">
        <f>G1932*(1+L1932/100)</f>
        <v>0</v>
      </c>
      <c r="N1932" s="239">
        <v>2.1000000000000001E-4</v>
      </c>
      <c r="O1932" s="239">
        <f>ROUND(E1932*N1932,2)</f>
        <v>0.01</v>
      </c>
      <c r="P1932" s="239">
        <v>0</v>
      </c>
      <c r="Q1932" s="239">
        <f>ROUND(E1932*P1932,2)</f>
        <v>0</v>
      </c>
      <c r="R1932" s="241" t="s">
        <v>1777</v>
      </c>
      <c r="S1932" s="241" t="s">
        <v>206</v>
      </c>
      <c r="T1932" s="242" t="s">
        <v>206</v>
      </c>
      <c r="U1932" s="224">
        <v>0.05</v>
      </c>
      <c r="V1932" s="224">
        <f>ROUND(E1932*U1932,2)</f>
        <v>2.2799999999999998</v>
      </c>
      <c r="W1932" s="224"/>
      <c r="X1932" s="224" t="s">
        <v>263</v>
      </c>
      <c r="Y1932" s="224" t="s">
        <v>209</v>
      </c>
      <c r="Z1932" s="214"/>
      <c r="AA1932" s="214"/>
      <c r="AB1932" s="214"/>
      <c r="AC1932" s="214"/>
      <c r="AD1932" s="214"/>
      <c r="AE1932" s="214"/>
      <c r="AF1932" s="214"/>
      <c r="AG1932" s="214" t="s">
        <v>264</v>
      </c>
      <c r="AH1932" s="214"/>
      <c r="AI1932" s="214"/>
      <c r="AJ1932" s="214"/>
      <c r="AK1932" s="214"/>
      <c r="AL1932" s="214"/>
      <c r="AM1932" s="214"/>
      <c r="AN1932" s="214"/>
      <c r="AO1932" s="214"/>
      <c r="AP1932" s="214"/>
      <c r="AQ1932" s="214"/>
      <c r="AR1932" s="214"/>
      <c r="AS1932" s="214"/>
      <c r="AT1932" s="214"/>
      <c r="AU1932" s="214"/>
      <c r="AV1932" s="214"/>
      <c r="AW1932" s="214"/>
      <c r="AX1932" s="214"/>
      <c r="AY1932" s="214"/>
      <c r="AZ1932" s="214"/>
      <c r="BA1932" s="214"/>
      <c r="BB1932" s="214"/>
      <c r="BC1932" s="214"/>
      <c r="BD1932" s="214"/>
      <c r="BE1932" s="214"/>
      <c r="BF1932" s="214"/>
      <c r="BG1932" s="214"/>
      <c r="BH1932" s="214"/>
    </row>
    <row r="1933" spans="1:60" outlineLevel="2" x14ac:dyDescent="0.2">
      <c r="A1933" s="221"/>
      <c r="B1933" s="222"/>
      <c r="C1933" s="255" t="s">
        <v>1854</v>
      </c>
      <c r="D1933" s="243"/>
      <c r="E1933" s="243"/>
      <c r="F1933" s="243"/>
      <c r="G1933" s="243"/>
      <c r="H1933" s="224"/>
      <c r="I1933" s="224"/>
      <c r="J1933" s="224"/>
      <c r="K1933" s="224"/>
      <c r="L1933" s="224"/>
      <c r="M1933" s="224"/>
      <c r="N1933" s="223"/>
      <c r="O1933" s="223"/>
      <c r="P1933" s="223"/>
      <c r="Q1933" s="223"/>
      <c r="R1933" s="224"/>
      <c r="S1933" s="224"/>
      <c r="T1933" s="224"/>
      <c r="U1933" s="224"/>
      <c r="V1933" s="224"/>
      <c r="W1933" s="224"/>
      <c r="X1933" s="224"/>
      <c r="Y1933" s="224"/>
      <c r="Z1933" s="214"/>
      <c r="AA1933" s="214"/>
      <c r="AB1933" s="214"/>
      <c r="AC1933" s="214"/>
      <c r="AD1933" s="214"/>
      <c r="AE1933" s="214"/>
      <c r="AF1933" s="214"/>
      <c r="AG1933" s="214" t="s">
        <v>212</v>
      </c>
      <c r="AH1933" s="214"/>
      <c r="AI1933" s="214"/>
      <c r="AJ1933" s="214"/>
      <c r="AK1933" s="214"/>
      <c r="AL1933" s="214"/>
      <c r="AM1933" s="214"/>
      <c r="AN1933" s="214"/>
      <c r="AO1933" s="214"/>
      <c r="AP1933" s="214"/>
      <c r="AQ1933" s="214"/>
      <c r="AR1933" s="214"/>
      <c r="AS1933" s="214"/>
      <c r="AT1933" s="214"/>
      <c r="AU1933" s="214"/>
      <c r="AV1933" s="214"/>
      <c r="AW1933" s="214"/>
      <c r="AX1933" s="214"/>
      <c r="AY1933" s="214"/>
      <c r="AZ1933" s="214"/>
      <c r="BA1933" s="214"/>
      <c r="BB1933" s="214"/>
      <c r="BC1933" s="214"/>
      <c r="BD1933" s="214"/>
      <c r="BE1933" s="214"/>
      <c r="BF1933" s="214"/>
      <c r="BG1933" s="214"/>
      <c r="BH1933" s="214"/>
    </row>
    <row r="1934" spans="1:60" outlineLevel="2" x14ac:dyDescent="0.2">
      <c r="A1934" s="221"/>
      <c r="B1934" s="222"/>
      <c r="C1934" s="266" t="s">
        <v>918</v>
      </c>
      <c r="D1934" s="262"/>
      <c r="E1934" s="263">
        <v>45.57</v>
      </c>
      <c r="F1934" s="224"/>
      <c r="G1934" s="224"/>
      <c r="H1934" s="224"/>
      <c r="I1934" s="224"/>
      <c r="J1934" s="224"/>
      <c r="K1934" s="224"/>
      <c r="L1934" s="224"/>
      <c r="M1934" s="224"/>
      <c r="N1934" s="223"/>
      <c r="O1934" s="223"/>
      <c r="P1934" s="223"/>
      <c r="Q1934" s="223"/>
      <c r="R1934" s="224"/>
      <c r="S1934" s="224"/>
      <c r="T1934" s="224"/>
      <c r="U1934" s="224"/>
      <c r="V1934" s="224"/>
      <c r="W1934" s="224"/>
      <c r="X1934" s="224"/>
      <c r="Y1934" s="224"/>
      <c r="Z1934" s="214"/>
      <c r="AA1934" s="214"/>
      <c r="AB1934" s="214"/>
      <c r="AC1934" s="214"/>
      <c r="AD1934" s="214"/>
      <c r="AE1934" s="214"/>
      <c r="AF1934" s="214"/>
      <c r="AG1934" s="214" t="s">
        <v>268</v>
      </c>
      <c r="AH1934" s="214">
        <v>0</v>
      </c>
      <c r="AI1934" s="214"/>
      <c r="AJ1934" s="214"/>
      <c r="AK1934" s="214"/>
      <c r="AL1934" s="214"/>
      <c r="AM1934" s="214"/>
      <c r="AN1934" s="214"/>
      <c r="AO1934" s="214"/>
      <c r="AP1934" s="214"/>
      <c r="AQ1934" s="214"/>
      <c r="AR1934" s="214"/>
      <c r="AS1934" s="214"/>
      <c r="AT1934" s="214"/>
      <c r="AU1934" s="214"/>
      <c r="AV1934" s="214"/>
      <c r="AW1934" s="214"/>
      <c r="AX1934" s="214"/>
      <c r="AY1934" s="214"/>
      <c r="AZ1934" s="214"/>
      <c r="BA1934" s="214"/>
      <c r="BB1934" s="214"/>
      <c r="BC1934" s="214"/>
      <c r="BD1934" s="214"/>
      <c r="BE1934" s="214"/>
      <c r="BF1934" s="214"/>
      <c r="BG1934" s="214"/>
      <c r="BH1934" s="214"/>
    </row>
    <row r="1935" spans="1:60" ht="22.5" outlineLevel="1" x14ac:dyDescent="0.2">
      <c r="A1935" s="236">
        <v>278</v>
      </c>
      <c r="B1935" s="237" t="s">
        <v>1855</v>
      </c>
      <c r="C1935" s="254" t="s">
        <v>1856</v>
      </c>
      <c r="D1935" s="238" t="s">
        <v>290</v>
      </c>
      <c r="E1935" s="239">
        <v>45.567</v>
      </c>
      <c r="F1935" s="240"/>
      <c r="G1935" s="241">
        <f>ROUND(E1935*F1935,2)</f>
        <v>0</v>
      </c>
      <c r="H1935" s="240"/>
      <c r="I1935" s="241">
        <f>ROUND(E1935*H1935,2)</f>
        <v>0</v>
      </c>
      <c r="J1935" s="240"/>
      <c r="K1935" s="241">
        <f>ROUND(E1935*J1935,2)</f>
        <v>0</v>
      </c>
      <c r="L1935" s="241">
        <v>15</v>
      </c>
      <c r="M1935" s="241">
        <f>G1935*(1+L1935/100)</f>
        <v>0</v>
      </c>
      <c r="N1935" s="239">
        <v>5.2399999999999999E-3</v>
      </c>
      <c r="O1935" s="239">
        <f>ROUND(E1935*N1935,2)</f>
        <v>0.24</v>
      </c>
      <c r="P1935" s="239">
        <v>0</v>
      </c>
      <c r="Q1935" s="239">
        <f>ROUND(E1935*P1935,2)</f>
        <v>0</v>
      </c>
      <c r="R1935" s="241" t="s">
        <v>1777</v>
      </c>
      <c r="S1935" s="241" t="s">
        <v>206</v>
      </c>
      <c r="T1935" s="242" t="s">
        <v>206</v>
      </c>
      <c r="U1935" s="224">
        <v>1.224</v>
      </c>
      <c r="V1935" s="224">
        <f>ROUND(E1935*U1935,2)</f>
        <v>55.77</v>
      </c>
      <c r="W1935" s="224"/>
      <c r="X1935" s="224" t="s">
        <v>263</v>
      </c>
      <c r="Y1935" s="224" t="s">
        <v>209</v>
      </c>
      <c r="Z1935" s="214"/>
      <c r="AA1935" s="214"/>
      <c r="AB1935" s="214"/>
      <c r="AC1935" s="214"/>
      <c r="AD1935" s="214"/>
      <c r="AE1935" s="214"/>
      <c r="AF1935" s="214"/>
      <c r="AG1935" s="214" t="s">
        <v>264</v>
      </c>
      <c r="AH1935" s="214"/>
      <c r="AI1935" s="214"/>
      <c r="AJ1935" s="214"/>
      <c r="AK1935" s="214"/>
      <c r="AL1935" s="214"/>
      <c r="AM1935" s="214"/>
      <c r="AN1935" s="214"/>
      <c r="AO1935" s="214"/>
      <c r="AP1935" s="214"/>
      <c r="AQ1935" s="214"/>
      <c r="AR1935" s="214"/>
      <c r="AS1935" s="214"/>
      <c r="AT1935" s="214"/>
      <c r="AU1935" s="214"/>
      <c r="AV1935" s="214"/>
      <c r="AW1935" s="214"/>
      <c r="AX1935" s="214"/>
      <c r="AY1935" s="214"/>
      <c r="AZ1935" s="214"/>
      <c r="BA1935" s="214"/>
      <c r="BB1935" s="214"/>
      <c r="BC1935" s="214"/>
      <c r="BD1935" s="214"/>
      <c r="BE1935" s="214"/>
      <c r="BF1935" s="214"/>
      <c r="BG1935" s="214"/>
      <c r="BH1935" s="214"/>
    </row>
    <row r="1936" spans="1:60" outlineLevel="2" x14ac:dyDescent="0.2">
      <c r="A1936" s="221"/>
      <c r="B1936" s="222"/>
      <c r="C1936" s="266" t="s">
        <v>812</v>
      </c>
      <c r="D1936" s="262"/>
      <c r="E1936" s="263"/>
      <c r="F1936" s="224"/>
      <c r="G1936" s="224"/>
      <c r="H1936" s="224"/>
      <c r="I1936" s="224"/>
      <c r="J1936" s="224"/>
      <c r="K1936" s="224"/>
      <c r="L1936" s="224"/>
      <c r="M1936" s="224"/>
      <c r="N1936" s="223"/>
      <c r="O1936" s="223"/>
      <c r="P1936" s="223"/>
      <c r="Q1936" s="223"/>
      <c r="R1936" s="224"/>
      <c r="S1936" s="224"/>
      <c r="T1936" s="224"/>
      <c r="U1936" s="224"/>
      <c r="V1936" s="224"/>
      <c r="W1936" s="224"/>
      <c r="X1936" s="224"/>
      <c r="Y1936" s="224"/>
      <c r="Z1936" s="214"/>
      <c r="AA1936" s="214"/>
      <c r="AB1936" s="214"/>
      <c r="AC1936" s="214"/>
      <c r="AD1936" s="214"/>
      <c r="AE1936" s="214"/>
      <c r="AF1936" s="214"/>
      <c r="AG1936" s="214" t="s">
        <v>268</v>
      </c>
      <c r="AH1936" s="214">
        <v>0</v>
      </c>
      <c r="AI1936" s="214"/>
      <c r="AJ1936" s="214"/>
      <c r="AK1936" s="214"/>
      <c r="AL1936" s="214"/>
      <c r="AM1936" s="214"/>
      <c r="AN1936" s="214"/>
      <c r="AO1936" s="214"/>
      <c r="AP1936" s="214"/>
      <c r="AQ1936" s="214"/>
      <c r="AR1936" s="214"/>
      <c r="AS1936" s="214"/>
      <c r="AT1936" s="214"/>
      <c r="AU1936" s="214"/>
      <c r="AV1936" s="214"/>
      <c r="AW1936" s="214"/>
      <c r="AX1936" s="214"/>
      <c r="AY1936" s="214"/>
      <c r="AZ1936" s="214"/>
      <c r="BA1936" s="214"/>
      <c r="BB1936" s="214"/>
      <c r="BC1936" s="214"/>
      <c r="BD1936" s="214"/>
      <c r="BE1936" s="214"/>
      <c r="BF1936" s="214"/>
      <c r="BG1936" s="214"/>
      <c r="BH1936" s="214"/>
    </row>
    <row r="1937" spans="1:60" outlineLevel="3" x14ac:dyDescent="0.2">
      <c r="A1937" s="221"/>
      <c r="B1937" s="222"/>
      <c r="C1937" s="266" t="s">
        <v>1857</v>
      </c>
      <c r="D1937" s="262"/>
      <c r="E1937" s="263">
        <v>23.07</v>
      </c>
      <c r="F1937" s="224"/>
      <c r="G1937" s="224"/>
      <c r="H1937" s="224"/>
      <c r="I1937" s="224"/>
      <c r="J1937" s="224"/>
      <c r="K1937" s="224"/>
      <c r="L1937" s="224"/>
      <c r="M1937" s="224"/>
      <c r="N1937" s="223"/>
      <c r="O1937" s="223"/>
      <c r="P1937" s="223"/>
      <c r="Q1937" s="223"/>
      <c r="R1937" s="224"/>
      <c r="S1937" s="224"/>
      <c r="T1937" s="224"/>
      <c r="U1937" s="224"/>
      <c r="V1937" s="224"/>
      <c r="W1937" s="224"/>
      <c r="X1937" s="224"/>
      <c r="Y1937" s="224"/>
      <c r="Z1937" s="214"/>
      <c r="AA1937" s="214"/>
      <c r="AB1937" s="214"/>
      <c r="AC1937" s="214"/>
      <c r="AD1937" s="214"/>
      <c r="AE1937" s="214"/>
      <c r="AF1937" s="214"/>
      <c r="AG1937" s="214" t="s">
        <v>268</v>
      </c>
      <c r="AH1937" s="214">
        <v>0</v>
      </c>
      <c r="AI1937" s="214"/>
      <c r="AJ1937" s="214"/>
      <c r="AK1937" s="214"/>
      <c r="AL1937" s="214"/>
      <c r="AM1937" s="214"/>
      <c r="AN1937" s="214"/>
      <c r="AO1937" s="214"/>
      <c r="AP1937" s="214"/>
      <c r="AQ1937" s="214"/>
      <c r="AR1937" s="214"/>
      <c r="AS1937" s="214"/>
      <c r="AT1937" s="214"/>
      <c r="AU1937" s="214"/>
      <c r="AV1937" s="214"/>
      <c r="AW1937" s="214"/>
      <c r="AX1937" s="214"/>
      <c r="AY1937" s="214"/>
      <c r="AZ1937" s="214"/>
      <c r="BA1937" s="214"/>
      <c r="BB1937" s="214"/>
      <c r="BC1937" s="214"/>
      <c r="BD1937" s="214"/>
      <c r="BE1937" s="214"/>
      <c r="BF1937" s="214"/>
      <c r="BG1937" s="214"/>
      <c r="BH1937" s="214"/>
    </row>
    <row r="1938" spans="1:60" outlineLevel="3" x14ac:dyDescent="0.2">
      <c r="A1938" s="221"/>
      <c r="B1938" s="222"/>
      <c r="C1938" s="266" t="s">
        <v>1858</v>
      </c>
      <c r="D1938" s="262"/>
      <c r="E1938" s="263">
        <v>-2.2400000000000002</v>
      </c>
      <c r="F1938" s="224"/>
      <c r="G1938" s="224"/>
      <c r="H1938" s="224"/>
      <c r="I1938" s="224"/>
      <c r="J1938" s="224"/>
      <c r="K1938" s="224"/>
      <c r="L1938" s="224"/>
      <c r="M1938" s="224"/>
      <c r="N1938" s="223"/>
      <c r="O1938" s="223"/>
      <c r="P1938" s="223"/>
      <c r="Q1938" s="223"/>
      <c r="R1938" s="224"/>
      <c r="S1938" s="224"/>
      <c r="T1938" s="224"/>
      <c r="U1938" s="224"/>
      <c r="V1938" s="224"/>
      <c r="W1938" s="224"/>
      <c r="X1938" s="224"/>
      <c r="Y1938" s="224"/>
      <c r="Z1938" s="214"/>
      <c r="AA1938" s="214"/>
      <c r="AB1938" s="214"/>
      <c r="AC1938" s="214"/>
      <c r="AD1938" s="214"/>
      <c r="AE1938" s="214"/>
      <c r="AF1938" s="214"/>
      <c r="AG1938" s="214" t="s">
        <v>268</v>
      </c>
      <c r="AH1938" s="214">
        <v>0</v>
      </c>
      <c r="AI1938" s="214"/>
      <c r="AJ1938" s="214"/>
      <c r="AK1938" s="214"/>
      <c r="AL1938" s="214"/>
      <c r="AM1938" s="214"/>
      <c r="AN1938" s="214"/>
      <c r="AO1938" s="214"/>
      <c r="AP1938" s="214"/>
      <c r="AQ1938" s="214"/>
      <c r="AR1938" s="214"/>
      <c r="AS1938" s="214"/>
      <c r="AT1938" s="214"/>
      <c r="AU1938" s="214"/>
      <c r="AV1938" s="214"/>
      <c r="AW1938" s="214"/>
      <c r="AX1938" s="214"/>
      <c r="AY1938" s="214"/>
      <c r="AZ1938" s="214"/>
      <c r="BA1938" s="214"/>
      <c r="BB1938" s="214"/>
      <c r="BC1938" s="214"/>
      <c r="BD1938" s="214"/>
      <c r="BE1938" s="214"/>
      <c r="BF1938" s="214"/>
      <c r="BG1938" s="214"/>
      <c r="BH1938" s="214"/>
    </row>
    <row r="1939" spans="1:60" outlineLevel="3" x14ac:dyDescent="0.2">
      <c r="A1939" s="221"/>
      <c r="B1939" s="222"/>
      <c r="C1939" s="266" t="s">
        <v>1859</v>
      </c>
      <c r="D1939" s="262"/>
      <c r="E1939" s="263">
        <v>1.57</v>
      </c>
      <c r="F1939" s="224"/>
      <c r="G1939" s="224"/>
      <c r="H1939" s="224"/>
      <c r="I1939" s="224"/>
      <c r="J1939" s="224"/>
      <c r="K1939" s="224"/>
      <c r="L1939" s="224"/>
      <c r="M1939" s="224"/>
      <c r="N1939" s="223"/>
      <c r="O1939" s="223"/>
      <c r="P1939" s="223"/>
      <c r="Q1939" s="223"/>
      <c r="R1939" s="224"/>
      <c r="S1939" s="224"/>
      <c r="T1939" s="224"/>
      <c r="U1939" s="224"/>
      <c r="V1939" s="224"/>
      <c r="W1939" s="224"/>
      <c r="X1939" s="224"/>
      <c r="Y1939" s="224"/>
      <c r="Z1939" s="214"/>
      <c r="AA1939" s="214"/>
      <c r="AB1939" s="214"/>
      <c r="AC1939" s="214"/>
      <c r="AD1939" s="214"/>
      <c r="AE1939" s="214"/>
      <c r="AF1939" s="214"/>
      <c r="AG1939" s="214" t="s">
        <v>268</v>
      </c>
      <c r="AH1939" s="214">
        <v>0</v>
      </c>
      <c r="AI1939" s="214"/>
      <c r="AJ1939" s="214"/>
      <c r="AK1939" s="214"/>
      <c r="AL1939" s="214"/>
      <c r="AM1939" s="214"/>
      <c r="AN1939" s="214"/>
      <c r="AO1939" s="214"/>
      <c r="AP1939" s="214"/>
      <c r="AQ1939" s="214"/>
      <c r="AR1939" s="214"/>
      <c r="AS1939" s="214"/>
      <c r="AT1939" s="214"/>
      <c r="AU1939" s="214"/>
      <c r="AV1939" s="214"/>
      <c r="AW1939" s="214"/>
      <c r="AX1939" s="214"/>
      <c r="AY1939" s="214"/>
      <c r="AZ1939" s="214"/>
      <c r="BA1939" s="214"/>
      <c r="BB1939" s="214"/>
      <c r="BC1939" s="214"/>
      <c r="BD1939" s="214"/>
      <c r="BE1939" s="214"/>
      <c r="BF1939" s="214"/>
      <c r="BG1939" s="214"/>
      <c r="BH1939" s="214"/>
    </row>
    <row r="1940" spans="1:60" outlineLevel="3" x14ac:dyDescent="0.2">
      <c r="A1940" s="221"/>
      <c r="B1940" s="222"/>
      <c r="C1940" s="266" t="s">
        <v>1860</v>
      </c>
      <c r="D1940" s="262"/>
      <c r="E1940" s="263">
        <v>8.3800000000000008</v>
      </c>
      <c r="F1940" s="224"/>
      <c r="G1940" s="224"/>
      <c r="H1940" s="224"/>
      <c r="I1940" s="224"/>
      <c r="J1940" s="224"/>
      <c r="K1940" s="224"/>
      <c r="L1940" s="224"/>
      <c r="M1940" s="224"/>
      <c r="N1940" s="223"/>
      <c r="O1940" s="223"/>
      <c r="P1940" s="223"/>
      <c r="Q1940" s="223"/>
      <c r="R1940" s="224"/>
      <c r="S1940" s="224"/>
      <c r="T1940" s="224"/>
      <c r="U1940" s="224"/>
      <c r="V1940" s="224"/>
      <c r="W1940" s="224"/>
      <c r="X1940" s="224"/>
      <c r="Y1940" s="224"/>
      <c r="Z1940" s="214"/>
      <c r="AA1940" s="214"/>
      <c r="AB1940" s="214"/>
      <c r="AC1940" s="214"/>
      <c r="AD1940" s="214"/>
      <c r="AE1940" s="214"/>
      <c r="AF1940" s="214"/>
      <c r="AG1940" s="214" t="s">
        <v>268</v>
      </c>
      <c r="AH1940" s="214">
        <v>0</v>
      </c>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C1940" s="214"/>
      <c r="BD1940" s="214"/>
      <c r="BE1940" s="214"/>
      <c r="BF1940" s="214"/>
      <c r="BG1940" s="214"/>
      <c r="BH1940" s="214"/>
    </row>
    <row r="1941" spans="1:60" outlineLevel="3" x14ac:dyDescent="0.2">
      <c r="A1941" s="221"/>
      <c r="B1941" s="222"/>
      <c r="C1941" s="266" t="s">
        <v>1861</v>
      </c>
      <c r="D1941" s="262"/>
      <c r="E1941" s="263">
        <v>-2.34</v>
      </c>
      <c r="F1941" s="224"/>
      <c r="G1941" s="224"/>
      <c r="H1941" s="224"/>
      <c r="I1941" s="224"/>
      <c r="J1941" s="224"/>
      <c r="K1941" s="224"/>
      <c r="L1941" s="224"/>
      <c r="M1941" s="224"/>
      <c r="N1941" s="223"/>
      <c r="O1941" s="223"/>
      <c r="P1941" s="223"/>
      <c r="Q1941" s="223"/>
      <c r="R1941" s="224"/>
      <c r="S1941" s="224"/>
      <c r="T1941" s="224"/>
      <c r="U1941" s="224"/>
      <c r="V1941" s="224"/>
      <c r="W1941" s="224"/>
      <c r="X1941" s="224"/>
      <c r="Y1941" s="224"/>
      <c r="Z1941" s="214"/>
      <c r="AA1941" s="214"/>
      <c r="AB1941" s="214"/>
      <c r="AC1941" s="214"/>
      <c r="AD1941" s="214"/>
      <c r="AE1941" s="214"/>
      <c r="AF1941" s="214"/>
      <c r="AG1941" s="214" t="s">
        <v>268</v>
      </c>
      <c r="AH1941" s="214">
        <v>0</v>
      </c>
      <c r="AI1941" s="214"/>
      <c r="AJ1941" s="214"/>
      <c r="AK1941" s="214"/>
      <c r="AL1941" s="214"/>
      <c r="AM1941" s="214"/>
      <c r="AN1941" s="214"/>
      <c r="AO1941" s="214"/>
      <c r="AP1941" s="214"/>
      <c r="AQ1941" s="214"/>
      <c r="AR1941" s="214"/>
      <c r="AS1941" s="214"/>
      <c r="AT1941" s="214"/>
      <c r="AU1941" s="214"/>
      <c r="AV1941" s="214"/>
      <c r="AW1941" s="214"/>
      <c r="AX1941" s="214"/>
      <c r="AY1941" s="214"/>
      <c r="AZ1941" s="214"/>
      <c r="BA1941" s="214"/>
      <c r="BB1941" s="214"/>
      <c r="BC1941" s="214"/>
      <c r="BD1941" s="214"/>
      <c r="BE1941" s="214"/>
      <c r="BF1941" s="214"/>
      <c r="BG1941" s="214"/>
      <c r="BH1941" s="214"/>
    </row>
    <row r="1942" spans="1:60" outlineLevel="3" x14ac:dyDescent="0.2">
      <c r="A1942" s="221"/>
      <c r="B1942" s="222"/>
      <c r="C1942" s="266" t="s">
        <v>1862</v>
      </c>
      <c r="D1942" s="262"/>
      <c r="E1942" s="263">
        <v>7.96</v>
      </c>
      <c r="F1942" s="224"/>
      <c r="G1942" s="224"/>
      <c r="H1942" s="224"/>
      <c r="I1942" s="224"/>
      <c r="J1942" s="224"/>
      <c r="K1942" s="224"/>
      <c r="L1942" s="224"/>
      <c r="M1942" s="224"/>
      <c r="N1942" s="223"/>
      <c r="O1942" s="223"/>
      <c r="P1942" s="223"/>
      <c r="Q1942" s="223"/>
      <c r="R1942" s="224"/>
      <c r="S1942" s="224"/>
      <c r="T1942" s="224"/>
      <c r="U1942" s="224"/>
      <c r="V1942" s="224"/>
      <c r="W1942" s="224"/>
      <c r="X1942" s="224"/>
      <c r="Y1942" s="224"/>
      <c r="Z1942" s="214"/>
      <c r="AA1942" s="214"/>
      <c r="AB1942" s="214"/>
      <c r="AC1942" s="214"/>
      <c r="AD1942" s="214"/>
      <c r="AE1942" s="214"/>
      <c r="AF1942" s="214"/>
      <c r="AG1942" s="214" t="s">
        <v>268</v>
      </c>
      <c r="AH1942" s="214">
        <v>0</v>
      </c>
      <c r="AI1942" s="214"/>
      <c r="AJ1942" s="214"/>
      <c r="AK1942" s="214"/>
      <c r="AL1942" s="214"/>
      <c r="AM1942" s="214"/>
      <c r="AN1942" s="214"/>
      <c r="AO1942" s="214"/>
      <c r="AP1942" s="214"/>
      <c r="AQ1942" s="214"/>
      <c r="AR1942" s="214"/>
      <c r="AS1942" s="214"/>
      <c r="AT1942" s="214"/>
      <c r="AU1942" s="214"/>
      <c r="AV1942" s="214"/>
      <c r="AW1942" s="214"/>
      <c r="AX1942" s="214"/>
      <c r="AY1942" s="214"/>
      <c r="AZ1942" s="214"/>
      <c r="BA1942" s="214"/>
      <c r="BB1942" s="214"/>
      <c r="BC1942" s="214"/>
      <c r="BD1942" s="214"/>
      <c r="BE1942" s="214"/>
      <c r="BF1942" s="214"/>
      <c r="BG1942" s="214"/>
      <c r="BH1942" s="214"/>
    </row>
    <row r="1943" spans="1:60" outlineLevel="3" x14ac:dyDescent="0.2">
      <c r="A1943" s="221"/>
      <c r="B1943" s="222"/>
      <c r="C1943" s="266" t="s">
        <v>1863</v>
      </c>
      <c r="D1943" s="262"/>
      <c r="E1943" s="263">
        <v>-1.17</v>
      </c>
      <c r="F1943" s="224"/>
      <c r="G1943" s="224"/>
      <c r="H1943" s="224"/>
      <c r="I1943" s="224"/>
      <c r="J1943" s="224"/>
      <c r="K1943" s="224"/>
      <c r="L1943" s="224"/>
      <c r="M1943" s="224"/>
      <c r="N1943" s="223"/>
      <c r="O1943" s="223"/>
      <c r="P1943" s="223"/>
      <c r="Q1943" s="223"/>
      <c r="R1943" s="224"/>
      <c r="S1943" s="224"/>
      <c r="T1943" s="224"/>
      <c r="U1943" s="224"/>
      <c r="V1943" s="224"/>
      <c r="W1943" s="224"/>
      <c r="X1943" s="224"/>
      <c r="Y1943" s="224"/>
      <c r="Z1943" s="214"/>
      <c r="AA1943" s="214"/>
      <c r="AB1943" s="214"/>
      <c r="AC1943" s="214"/>
      <c r="AD1943" s="214"/>
      <c r="AE1943" s="214"/>
      <c r="AF1943" s="214"/>
      <c r="AG1943" s="214" t="s">
        <v>268</v>
      </c>
      <c r="AH1943" s="214">
        <v>0</v>
      </c>
      <c r="AI1943" s="214"/>
      <c r="AJ1943" s="214"/>
      <c r="AK1943" s="214"/>
      <c r="AL1943" s="214"/>
      <c r="AM1943" s="214"/>
      <c r="AN1943" s="214"/>
      <c r="AO1943" s="214"/>
      <c r="AP1943" s="214"/>
      <c r="AQ1943" s="214"/>
      <c r="AR1943" s="214"/>
      <c r="AS1943" s="214"/>
      <c r="AT1943" s="214"/>
      <c r="AU1943" s="214"/>
      <c r="AV1943" s="214"/>
      <c r="AW1943" s="214"/>
      <c r="AX1943" s="214"/>
      <c r="AY1943" s="214"/>
      <c r="AZ1943" s="214"/>
      <c r="BA1943" s="214"/>
      <c r="BB1943" s="214"/>
      <c r="BC1943" s="214"/>
      <c r="BD1943" s="214"/>
      <c r="BE1943" s="214"/>
      <c r="BF1943" s="214"/>
      <c r="BG1943" s="214"/>
      <c r="BH1943" s="214"/>
    </row>
    <row r="1944" spans="1:60" outlineLevel="3" x14ac:dyDescent="0.2">
      <c r="A1944" s="221"/>
      <c r="B1944" s="222"/>
      <c r="C1944" s="266" t="s">
        <v>1864</v>
      </c>
      <c r="D1944" s="262"/>
      <c r="E1944" s="263">
        <v>11.7</v>
      </c>
      <c r="F1944" s="224"/>
      <c r="G1944" s="224"/>
      <c r="H1944" s="224"/>
      <c r="I1944" s="224"/>
      <c r="J1944" s="224"/>
      <c r="K1944" s="224"/>
      <c r="L1944" s="224"/>
      <c r="M1944" s="224"/>
      <c r="N1944" s="223"/>
      <c r="O1944" s="223"/>
      <c r="P1944" s="223"/>
      <c r="Q1944" s="223"/>
      <c r="R1944" s="224"/>
      <c r="S1944" s="224"/>
      <c r="T1944" s="224"/>
      <c r="U1944" s="224"/>
      <c r="V1944" s="224"/>
      <c r="W1944" s="224"/>
      <c r="X1944" s="224"/>
      <c r="Y1944" s="224"/>
      <c r="Z1944" s="214"/>
      <c r="AA1944" s="214"/>
      <c r="AB1944" s="214"/>
      <c r="AC1944" s="214"/>
      <c r="AD1944" s="214"/>
      <c r="AE1944" s="214"/>
      <c r="AF1944" s="214"/>
      <c r="AG1944" s="214" t="s">
        <v>268</v>
      </c>
      <c r="AH1944" s="214">
        <v>0</v>
      </c>
      <c r="AI1944" s="214"/>
      <c r="AJ1944" s="214"/>
      <c r="AK1944" s="214"/>
      <c r="AL1944" s="214"/>
      <c r="AM1944" s="214"/>
      <c r="AN1944" s="214"/>
      <c r="AO1944" s="214"/>
      <c r="AP1944" s="214"/>
      <c r="AQ1944" s="214"/>
      <c r="AR1944" s="214"/>
      <c r="AS1944" s="214"/>
      <c r="AT1944" s="214"/>
      <c r="AU1944" s="214"/>
      <c r="AV1944" s="214"/>
      <c r="AW1944" s="214"/>
      <c r="AX1944" s="214"/>
      <c r="AY1944" s="214"/>
      <c r="AZ1944" s="214"/>
      <c r="BA1944" s="214"/>
      <c r="BB1944" s="214"/>
      <c r="BC1944" s="214"/>
      <c r="BD1944" s="214"/>
      <c r="BE1944" s="214"/>
      <c r="BF1944" s="214"/>
      <c r="BG1944" s="214"/>
      <c r="BH1944" s="214"/>
    </row>
    <row r="1945" spans="1:60" outlineLevel="3" x14ac:dyDescent="0.2">
      <c r="A1945" s="221"/>
      <c r="B1945" s="222"/>
      <c r="C1945" s="266" t="s">
        <v>1865</v>
      </c>
      <c r="D1945" s="262"/>
      <c r="E1945" s="263">
        <v>-1.37</v>
      </c>
      <c r="F1945" s="224"/>
      <c r="G1945" s="224"/>
      <c r="H1945" s="224"/>
      <c r="I1945" s="224"/>
      <c r="J1945" s="224"/>
      <c r="K1945" s="224"/>
      <c r="L1945" s="224"/>
      <c r="M1945" s="224"/>
      <c r="N1945" s="223"/>
      <c r="O1945" s="223"/>
      <c r="P1945" s="223"/>
      <c r="Q1945" s="223"/>
      <c r="R1945" s="224"/>
      <c r="S1945" s="224"/>
      <c r="T1945" s="224"/>
      <c r="U1945" s="224"/>
      <c r="V1945" s="224"/>
      <c r="W1945" s="224"/>
      <c r="X1945" s="224"/>
      <c r="Y1945" s="224"/>
      <c r="Z1945" s="214"/>
      <c r="AA1945" s="214"/>
      <c r="AB1945" s="214"/>
      <c r="AC1945" s="214"/>
      <c r="AD1945" s="214"/>
      <c r="AE1945" s="214"/>
      <c r="AF1945" s="214"/>
      <c r="AG1945" s="214" t="s">
        <v>268</v>
      </c>
      <c r="AH1945" s="214">
        <v>0</v>
      </c>
      <c r="AI1945" s="214"/>
      <c r="AJ1945" s="214"/>
      <c r="AK1945" s="214"/>
      <c r="AL1945" s="214"/>
      <c r="AM1945" s="214"/>
      <c r="AN1945" s="214"/>
      <c r="AO1945" s="214"/>
      <c r="AP1945" s="214"/>
      <c r="AQ1945" s="214"/>
      <c r="AR1945" s="214"/>
      <c r="AS1945" s="214"/>
      <c r="AT1945" s="214"/>
      <c r="AU1945" s="214"/>
      <c r="AV1945" s="214"/>
      <c r="AW1945" s="214"/>
      <c r="AX1945" s="214"/>
      <c r="AY1945" s="214"/>
      <c r="AZ1945" s="214"/>
      <c r="BA1945" s="214"/>
      <c r="BB1945" s="214"/>
      <c r="BC1945" s="214"/>
      <c r="BD1945" s="214"/>
      <c r="BE1945" s="214"/>
      <c r="BF1945" s="214"/>
      <c r="BG1945" s="214"/>
      <c r="BH1945" s="214"/>
    </row>
    <row r="1946" spans="1:60" ht="22.5" outlineLevel="1" x14ac:dyDescent="0.2">
      <c r="A1946" s="236">
        <v>279</v>
      </c>
      <c r="B1946" s="237" t="s">
        <v>1866</v>
      </c>
      <c r="C1946" s="254" t="s">
        <v>1867</v>
      </c>
      <c r="D1946" s="238" t="s">
        <v>290</v>
      </c>
      <c r="E1946" s="239">
        <v>45.567</v>
      </c>
      <c r="F1946" s="240"/>
      <c r="G1946" s="241">
        <f>ROUND(E1946*F1946,2)</f>
        <v>0</v>
      </c>
      <c r="H1946" s="240"/>
      <c r="I1946" s="241">
        <f>ROUND(E1946*H1946,2)</f>
        <v>0</v>
      </c>
      <c r="J1946" s="240"/>
      <c r="K1946" s="241">
        <f>ROUND(E1946*J1946,2)</f>
        <v>0</v>
      </c>
      <c r="L1946" s="241">
        <v>15</v>
      </c>
      <c r="M1946" s="241">
        <f>G1946*(1+L1946/100)</f>
        <v>0</v>
      </c>
      <c r="N1946" s="239">
        <v>8.9999999999999998E-4</v>
      </c>
      <c r="O1946" s="239">
        <f>ROUND(E1946*N1946,2)</f>
        <v>0.04</v>
      </c>
      <c r="P1946" s="239">
        <v>0</v>
      </c>
      <c r="Q1946" s="239">
        <f>ROUND(E1946*P1946,2)</f>
        <v>0</v>
      </c>
      <c r="R1946" s="241" t="s">
        <v>1777</v>
      </c>
      <c r="S1946" s="241" t="s">
        <v>206</v>
      </c>
      <c r="T1946" s="242" t="s">
        <v>206</v>
      </c>
      <c r="U1946" s="224">
        <v>0</v>
      </c>
      <c r="V1946" s="224">
        <f>ROUND(E1946*U1946,2)</f>
        <v>0</v>
      </c>
      <c r="W1946" s="224"/>
      <c r="X1946" s="224" t="s">
        <v>263</v>
      </c>
      <c r="Y1946" s="224" t="s">
        <v>209</v>
      </c>
      <c r="Z1946" s="214"/>
      <c r="AA1946" s="214"/>
      <c r="AB1946" s="214"/>
      <c r="AC1946" s="214"/>
      <c r="AD1946" s="214"/>
      <c r="AE1946" s="214"/>
      <c r="AF1946" s="214"/>
      <c r="AG1946" s="214" t="s">
        <v>264</v>
      </c>
      <c r="AH1946" s="214"/>
      <c r="AI1946" s="214"/>
      <c r="AJ1946" s="214"/>
      <c r="AK1946" s="214"/>
      <c r="AL1946" s="214"/>
      <c r="AM1946" s="214"/>
      <c r="AN1946" s="214"/>
      <c r="AO1946" s="214"/>
      <c r="AP1946" s="214"/>
      <c r="AQ1946" s="214"/>
      <c r="AR1946" s="214"/>
      <c r="AS1946" s="214"/>
      <c r="AT1946" s="214"/>
      <c r="AU1946" s="214"/>
      <c r="AV1946" s="214"/>
      <c r="AW1946" s="214"/>
      <c r="AX1946" s="214"/>
      <c r="AY1946" s="214"/>
      <c r="AZ1946" s="214"/>
      <c r="BA1946" s="214"/>
      <c r="BB1946" s="214"/>
      <c r="BC1946" s="214"/>
      <c r="BD1946" s="214"/>
      <c r="BE1946" s="214"/>
      <c r="BF1946" s="214"/>
      <c r="BG1946" s="214"/>
      <c r="BH1946" s="214"/>
    </row>
    <row r="1947" spans="1:60" outlineLevel="2" x14ac:dyDescent="0.2">
      <c r="A1947" s="221"/>
      <c r="B1947" s="222"/>
      <c r="C1947" s="266" t="s">
        <v>918</v>
      </c>
      <c r="D1947" s="262"/>
      <c r="E1947" s="263">
        <v>45.57</v>
      </c>
      <c r="F1947" s="224"/>
      <c r="G1947" s="224"/>
      <c r="H1947" s="224"/>
      <c r="I1947" s="224"/>
      <c r="J1947" s="224"/>
      <c r="K1947" s="224"/>
      <c r="L1947" s="224"/>
      <c r="M1947" s="224"/>
      <c r="N1947" s="223"/>
      <c r="O1947" s="223"/>
      <c r="P1947" s="223"/>
      <c r="Q1947" s="223"/>
      <c r="R1947" s="224"/>
      <c r="S1947" s="224"/>
      <c r="T1947" s="224"/>
      <c r="U1947" s="224"/>
      <c r="V1947" s="224"/>
      <c r="W1947" s="224"/>
      <c r="X1947" s="224"/>
      <c r="Y1947" s="224"/>
      <c r="Z1947" s="214"/>
      <c r="AA1947" s="214"/>
      <c r="AB1947" s="214"/>
      <c r="AC1947" s="214"/>
      <c r="AD1947" s="214"/>
      <c r="AE1947" s="214"/>
      <c r="AF1947" s="214"/>
      <c r="AG1947" s="214" t="s">
        <v>268</v>
      </c>
      <c r="AH1947" s="214">
        <v>0</v>
      </c>
      <c r="AI1947" s="214"/>
      <c r="AJ1947" s="214"/>
      <c r="AK1947" s="214"/>
      <c r="AL1947" s="214"/>
      <c r="AM1947" s="214"/>
      <c r="AN1947" s="214"/>
      <c r="AO1947" s="214"/>
      <c r="AP1947" s="214"/>
      <c r="AQ1947" s="214"/>
      <c r="AR1947" s="214"/>
      <c r="AS1947" s="214"/>
      <c r="AT1947" s="214"/>
      <c r="AU1947" s="214"/>
      <c r="AV1947" s="214"/>
      <c r="AW1947" s="214"/>
      <c r="AX1947" s="214"/>
      <c r="AY1947" s="214"/>
      <c r="AZ1947" s="214"/>
      <c r="BA1947" s="214"/>
      <c r="BB1947" s="214"/>
      <c r="BC1947" s="214"/>
      <c r="BD1947" s="214"/>
      <c r="BE1947" s="214"/>
      <c r="BF1947" s="214"/>
      <c r="BG1947" s="214"/>
      <c r="BH1947" s="214"/>
    </row>
    <row r="1948" spans="1:60" ht="22.5" outlineLevel="1" x14ac:dyDescent="0.2">
      <c r="A1948" s="236">
        <v>280</v>
      </c>
      <c r="B1948" s="237" t="s">
        <v>1868</v>
      </c>
      <c r="C1948" s="254" t="s">
        <v>1869</v>
      </c>
      <c r="D1948" s="238" t="s">
        <v>290</v>
      </c>
      <c r="E1948" s="239">
        <v>23.166</v>
      </c>
      <c r="F1948" s="240"/>
      <c r="G1948" s="241">
        <f>ROUND(E1948*F1948,2)</f>
        <v>0</v>
      </c>
      <c r="H1948" s="240"/>
      <c r="I1948" s="241">
        <f>ROUND(E1948*H1948,2)</f>
        <v>0</v>
      </c>
      <c r="J1948" s="240"/>
      <c r="K1948" s="241">
        <f>ROUND(E1948*J1948,2)</f>
        <v>0</v>
      </c>
      <c r="L1948" s="241">
        <v>15</v>
      </c>
      <c r="M1948" s="241">
        <f>G1948*(1+L1948/100)</f>
        <v>0</v>
      </c>
      <c r="N1948" s="239">
        <v>0</v>
      </c>
      <c r="O1948" s="239">
        <f>ROUND(E1948*N1948,2)</f>
        <v>0</v>
      </c>
      <c r="P1948" s="239">
        <v>0</v>
      </c>
      <c r="Q1948" s="239">
        <f>ROUND(E1948*P1948,2)</f>
        <v>0</v>
      </c>
      <c r="R1948" s="241" t="s">
        <v>1777</v>
      </c>
      <c r="S1948" s="241" t="s">
        <v>206</v>
      </c>
      <c r="T1948" s="242" t="s">
        <v>206</v>
      </c>
      <c r="U1948" s="224">
        <v>0.13</v>
      </c>
      <c r="V1948" s="224">
        <f>ROUND(E1948*U1948,2)</f>
        <v>3.01</v>
      </c>
      <c r="W1948" s="224"/>
      <c r="X1948" s="224" t="s">
        <v>263</v>
      </c>
      <c r="Y1948" s="224" t="s">
        <v>209</v>
      </c>
      <c r="Z1948" s="214"/>
      <c r="AA1948" s="214"/>
      <c r="AB1948" s="214"/>
      <c r="AC1948" s="214"/>
      <c r="AD1948" s="214"/>
      <c r="AE1948" s="214"/>
      <c r="AF1948" s="214"/>
      <c r="AG1948" s="214" t="s">
        <v>264</v>
      </c>
      <c r="AH1948" s="214"/>
      <c r="AI1948" s="214"/>
      <c r="AJ1948" s="214"/>
      <c r="AK1948" s="214"/>
      <c r="AL1948" s="214"/>
      <c r="AM1948" s="214"/>
      <c r="AN1948" s="214"/>
      <c r="AO1948" s="214"/>
      <c r="AP1948" s="214"/>
      <c r="AQ1948" s="214"/>
      <c r="AR1948" s="214"/>
      <c r="AS1948" s="214"/>
      <c r="AT1948" s="214"/>
      <c r="AU1948" s="214"/>
      <c r="AV1948" s="214"/>
      <c r="AW1948" s="214"/>
      <c r="AX1948" s="214"/>
      <c r="AY1948" s="214"/>
      <c r="AZ1948" s="214"/>
      <c r="BA1948" s="214"/>
      <c r="BB1948" s="214"/>
      <c r="BC1948" s="214"/>
      <c r="BD1948" s="214"/>
      <c r="BE1948" s="214"/>
      <c r="BF1948" s="214"/>
      <c r="BG1948" s="214"/>
      <c r="BH1948" s="214"/>
    </row>
    <row r="1949" spans="1:60" outlineLevel="2" x14ac:dyDescent="0.2">
      <c r="A1949" s="221"/>
      <c r="B1949" s="222"/>
      <c r="C1949" s="266" t="s">
        <v>812</v>
      </c>
      <c r="D1949" s="262"/>
      <c r="E1949" s="263"/>
      <c r="F1949" s="224"/>
      <c r="G1949" s="224"/>
      <c r="H1949" s="224"/>
      <c r="I1949" s="224"/>
      <c r="J1949" s="224"/>
      <c r="K1949" s="224"/>
      <c r="L1949" s="224"/>
      <c r="M1949" s="224"/>
      <c r="N1949" s="223"/>
      <c r="O1949" s="223"/>
      <c r="P1949" s="223"/>
      <c r="Q1949" s="223"/>
      <c r="R1949" s="224"/>
      <c r="S1949" s="224"/>
      <c r="T1949" s="224"/>
      <c r="U1949" s="224"/>
      <c r="V1949" s="224"/>
      <c r="W1949" s="224"/>
      <c r="X1949" s="224"/>
      <c r="Y1949" s="224"/>
      <c r="Z1949" s="214"/>
      <c r="AA1949" s="214"/>
      <c r="AB1949" s="214"/>
      <c r="AC1949" s="214"/>
      <c r="AD1949" s="214"/>
      <c r="AE1949" s="214"/>
      <c r="AF1949" s="214"/>
      <c r="AG1949" s="214" t="s">
        <v>268</v>
      </c>
      <c r="AH1949" s="214">
        <v>0</v>
      </c>
      <c r="AI1949" s="214"/>
      <c r="AJ1949" s="214"/>
      <c r="AK1949" s="214"/>
      <c r="AL1949" s="214"/>
      <c r="AM1949" s="214"/>
      <c r="AN1949" s="214"/>
      <c r="AO1949" s="214"/>
      <c r="AP1949" s="214"/>
      <c r="AQ1949" s="214"/>
      <c r="AR1949" s="214"/>
      <c r="AS1949" s="214"/>
      <c r="AT1949" s="214"/>
      <c r="AU1949" s="214"/>
      <c r="AV1949" s="214"/>
      <c r="AW1949" s="214"/>
      <c r="AX1949" s="214"/>
      <c r="AY1949" s="214"/>
      <c r="AZ1949" s="214"/>
      <c r="BA1949" s="214"/>
      <c r="BB1949" s="214"/>
      <c r="BC1949" s="214"/>
      <c r="BD1949" s="214"/>
      <c r="BE1949" s="214"/>
      <c r="BF1949" s="214"/>
      <c r="BG1949" s="214"/>
      <c r="BH1949" s="214"/>
    </row>
    <row r="1950" spans="1:60" outlineLevel="3" x14ac:dyDescent="0.2">
      <c r="A1950" s="221"/>
      <c r="B1950" s="222"/>
      <c r="C1950" s="266" t="s">
        <v>1860</v>
      </c>
      <c r="D1950" s="262"/>
      <c r="E1950" s="263">
        <v>8.3800000000000008</v>
      </c>
      <c r="F1950" s="224"/>
      <c r="G1950" s="224"/>
      <c r="H1950" s="224"/>
      <c r="I1950" s="224"/>
      <c r="J1950" s="224"/>
      <c r="K1950" s="224"/>
      <c r="L1950" s="224"/>
      <c r="M1950" s="224"/>
      <c r="N1950" s="223"/>
      <c r="O1950" s="223"/>
      <c r="P1950" s="223"/>
      <c r="Q1950" s="223"/>
      <c r="R1950" s="224"/>
      <c r="S1950" s="224"/>
      <c r="T1950" s="224"/>
      <c r="U1950" s="224"/>
      <c r="V1950" s="224"/>
      <c r="W1950" s="224"/>
      <c r="X1950" s="224"/>
      <c r="Y1950" s="224"/>
      <c r="Z1950" s="214"/>
      <c r="AA1950" s="214"/>
      <c r="AB1950" s="214"/>
      <c r="AC1950" s="214"/>
      <c r="AD1950" s="214"/>
      <c r="AE1950" s="214"/>
      <c r="AF1950" s="214"/>
      <c r="AG1950" s="214" t="s">
        <v>268</v>
      </c>
      <c r="AH1950" s="214">
        <v>0</v>
      </c>
      <c r="AI1950" s="214"/>
      <c r="AJ1950" s="214"/>
      <c r="AK1950" s="214"/>
      <c r="AL1950" s="214"/>
      <c r="AM1950" s="214"/>
      <c r="AN1950" s="214"/>
      <c r="AO1950" s="214"/>
      <c r="AP1950" s="214"/>
      <c r="AQ1950" s="214"/>
      <c r="AR1950" s="214"/>
      <c r="AS1950" s="214"/>
      <c r="AT1950" s="214"/>
      <c r="AU1950" s="214"/>
      <c r="AV1950" s="214"/>
      <c r="AW1950" s="214"/>
      <c r="AX1950" s="214"/>
      <c r="AY1950" s="214"/>
      <c r="AZ1950" s="214"/>
      <c r="BA1950" s="214"/>
      <c r="BB1950" s="214"/>
      <c r="BC1950" s="214"/>
      <c r="BD1950" s="214"/>
      <c r="BE1950" s="214"/>
      <c r="BF1950" s="214"/>
      <c r="BG1950" s="214"/>
      <c r="BH1950" s="214"/>
    </row>
    <row r="1951" spans="1:60" outlineLevel="3" x14ac:dyDescent="0.2">
      <c r="A1951" s="221"/>
      <c r="B1951" s="222"/>
      <c r="C1951" s="266" t="s">
        <v>1861</v>
      </c>
      <c r="D1951" s="262"/>
      <c r="E1951" s="263">
        <v>-2.34</v>
      </c>
      <c r="F1951" s="224"/>
      <c r="G1951" s="224"/>
      <c r="H1951" s="224"/>
      <c r="I1951" s="224"/>
      <c r="J1951" s="224"/>
      <c r="K1951" s="224"/>
      <c r="L1951" s="224"/>
      <c r="M1951" s="224"/>
      <c r="N1951" s="223"/>
      <c r="O1951" s="223"/>
      <c r="P1951" s="223"/>
      <c r="Q1951" s="223"/>
      <c r="R1951" s="224"/>
      <c r="S1951" s="224"/>
      <c r="T1951" s="224"/>
      <c r="U1951" s="224"/>
      <c r="V1951" s="224"/>
      <c r="W1951" s="224"/>
      <c r="X1951" s="224"/>
      <c r="Y1951" s="224"/>
      <c r="Z1951" s="214"/>
      <c r="AA1951" s="214"/>
      <c r="AB1951" s="214"/>
      <c r="AC1951" s="214"/>
      <c r="AD1951" s="214"/>
      <c r="AE1951" s="214"/>
      <c r="AF1951" s="214"/>
      <c r="AG1951" s="214" t="s">
        <v>268</v>
      </c>
      <c r="AH1951" s="214">
        <v>0</v>
      </c>
      <c r="AI1951" s="214"/>
      <c r="AJ1951" s="214"/>
      <c r="AK1951" s="214"/>
      <c r="AL1951" s="214"/>
      <c r="AM1951" s="214"/>
      <c r="AN1951" s="214"/>
      <c r="AO1951" s="214"/>
      <c r="AP1951" s="214"/>
      <c r="AQ1951" s="214"/>
      <c r="AR1951" s="214"/>
      <c r="AS1951" s="214"/>
      <c r="AT1951" s="214"/>
      <c r="AU1951" s="214"/>
      <c r="AV1951" s="214"/>
      <c r="AW1951" s="214"/>
      <c r="AX1951" s="214"/>
      <c r="AY1951" s="214"/>
      <c r="AZ1951" s="214"/>
      <c r="BA1951" s="214"/>
      <c r="BB1951" s="214"/>
      <c r="BC1951" s="214"/>
      <c r="BD1951" s="214"/>
      <c r="BE1951" s="214"/>
      <c r="BF1951" s="214"/>
      <c r="BG1951" s="214"/>
      <c r="BH1951" s="214"/>
    </row>
    <row r="1952" spans="1:60" outlineLevel="3" x14ac:dyDescent="0.2">
      <c r="A1952" s="221"/>
      <c r="B1952" s="222"/>
      <c r="C1952" s="266" t="s">
        <v>1862</v>
      </c>
      <c r="D1952" s="262"/>
      <c r="E1952" s="263">
        <v>7.96</v>
      </c>
      <c r="F1952" s="224"/>
      <c r="G1952" s="224"/>
      <c r="H1952" s="224"/>
      <c r="I1952" s="224"/>
      <c r="J1952" s="224"/>
      <c r="K1952" s="224"/>
      <c r="L1952" s="224"/>
      <c r="M1952" s="224"/>
      <c r="N1952" s="223"/>
      <c r="O1952" s="223"/>
      <c r="P1952" s="223"/>
      <c r="Q1952" s="223"/>
      <c r="R1952" s="224"/>
      <c r="S1952" s="224"/>
      <c r="T1952" s="224"/>
      <c r="U1952" s="224"/>
      <c r="V1952" s="224"/>
      <c r="W1952" s="224"/>
      <c r="X1952" s="224"/>
      <c r="Y1952" s="224"/>
      <c r="Z1952" s="214"/>
      <c r="AA1952" s="214"/>
      <c r="AB1952" s="214"/>
      <c r="AC1952" s="214"/>
      <c r="AD1952" s="214"/>
      <c r="AE1952" s="214"/>
      <c r="AF1952" s="214"/>
      <c r="AG1952" s="214" t="s">
        <v>268</v>
      </c>
      <c r="AH1952" s="214">
        <v>0</v>
      </c>
      <c r="AI1952" s="214"/>
      <c r="AJ1952" s="214"/>
      <c r="AK1952" s="214"/>
      <c r="AL1952" s="214"/>
      <c r="AM1952" s="214"/>
      <c r="AN1952" s="214"/>
      <c r="AO1952" s="214"/>
      <c r="AP1952" s="214"/>
      <c r="AQ1952" s="214"/>
      <c r="AR1952" s="214"/>
      <c r="AS1952" s="214"/>
      <c r="AT1952" s="214"/>
      <c r="AU1952" s="214"/>
      <c r="AV1952" s="214"/>
      <c r="AW1952" s="214"/>
      <c r="AX1952" s="214"/>
      <c r="AY1952" s="214"/>
      <c r="AZ1952" s="214"/>
      <c r="BA1952" s="214"/>
      <c r="BB1952" s="214"/>
      <c r="BC1952" s="214"/>
      <c r="BD1952" s="214"/>
      <c r="BE1952" s="214"/>
      <c r="BF1952" s="214"/>
      <c r="BG1952" s="214"/>
      <c r="BH1952" s="214"/>
    </row>
    <row r="1953" spans="1:60" outlineLevel="3" x14ac:dyDescent="0.2">
      <c r="A1953" s="221"/>
      <c r="B1953" s="222"/>
      <c r="C1953" s="266" t="s">
        <v>1863</v>
      </c>
      <c r="D1953" s="262"/>
      <c r="E1953" s="263">
        <v>-1.17</v>
      </c>
      <c r="F1953" s="224"/>
      <c r="G1953" s="224"/>
      <c r="H1953" s="224"/>
      <c r="I1953" s="224"/>
      <c r="J1953" s="224"/>
      <c r="K1953" s="224"/>
      <c r="L1953" s="224"/>
      <c r="M1953" s="224"/>
      <c r="N1953" s="223"/>
      <c r="O1953" s="223"/>
      <c r="P1953" s="223"/>
      <c r="Q1953" s="223"/>
      <c r="R1953" s="224"/>
      <c r="S1953" s="224"/>
      <c r="T1953" s="224"/>
      <c r="U1953" s="224"/>
      <c r="V1953" s="224"/>
      <c r="W1953" s="224"/>
      <c r="X1953" s="224"/>
      <c r="Y1953" s="224"/>
      <c r="Z1953" s="214"/>
      <c r="AA1953" s="214"/>
      <c r="AB1953" s="214"/>
      <c r="AC1953" s="214"/>
      <c r="AD1953" s="214"/>
      <c r="AE1953" s="214"/>
      <c r="AF1953" s="214"/>
      <c r="AG1953" s="214" t="s">
        <v>268</v>
      </c>
      <c r="AH1953" s="214">
        <v>0</v>
      </c>
      <c r="AI1953" s="214"/>
      <c r="AJ1953" s="214"/>
      <c r="AK1953" s="214"/>
      <c r="AL1953" s="214"/>
      <c r="AM1953" s="214"/>
      <c r="AN1953" s="214"/>
      <c r="AO1953" s="214"/>
      <c r="AP1953" s="214"/>
      <c r="AQ1953" s="214"/>
      <c r="AR1953" s="214"/>
      <c r="AS1953" s="214"/>
      <c r="AT1953" s="214"/>
      <c r="AU1953" s="214"/>
      <c r="AV1953" s="214"/>
      <c r="AW1953" s="214"/>
      <c r="AX1953" s="214"/>
      <c r="AY1953" s="214"/>
      <c r="AZ1953" s="214"/>
      <c r="BA1953" s="214"/>
      <c r="BB1953" s="214"/>
      <c r="BC1953" s="214"/>
      <c r="BD1953" s="214"/>
      <c r="BE1953" s="214"/>
      <c r="BF1953" s="214"/>
      <c r="BG1953" s="214"/>
      <c r="BH1953" s="214"/>
    </row>
    <row r="1954" spans="1:60" outlineLevel="3" x14ac:dyDescent="0.2">
      <c r="A1954" s="221"/>
      <c r="B1954" s="222"/>
      <c r="C1954" s="266" t="s">
        <v>1864</v>
      </c>
      <c r="D1954" s="262"/>
      <c r="E1954" s="263">
        <v>11.7</v>
      </c>
      <c r="F1954" s="224"/>
      <c r="G1954" s="224"/>
      <c r="H1954" s="224"/>
      <c r="I1954" s="224"/>
      <c r="J1954" s="224"/>
      <c r="K1954" s="224"/>
      <c r="L1954" s="224"/>
      <c r="M1954" s="224"/>
      <c r="N1954" s="223"/>
      <c r="O1954" s="223"/>
      <c r="P1954" s="223"/>
      <c r="Q1954" s="223"/>
      <c r="R1954" s="224"/>
      <c r="S1954" s="224"/>
      <c r="T1954" s="224"/>
      <c r="U1954" s="224"/>
      <c r="V1954" s="224"/>
      <c r="W1954" s="224"/>
      <c r="X1954" s="224"/>
      <c r="Y1954" s="224"/>
      <c r="Z1954" s="214"/>
      <c r="AA1954" s="214"/>
      <c r="AB1954" s="214"/>
      <c r="AC1954" s="214"/>
      <c r="AD1954" s="214"/>
      <c r="AE1954" s="214"/>
      <c r="AF1954" s="214"/>
      <c r="AG1954" s="214" t="s">
        <v>268</v>
      </c>
      <c r="AH1954" s="214">
        <v>0</v>
      </c>
      <c r="AI1954" s="214"/>
      <c r="AJ1954" s="214"/>
      <c r="AK1954" s="214"/>
      <c r="AL1954" s="214"/>
      <c r="AM1954" s="214"/>
      <c r="AN1954" s="214"/>
      <c r="AO1954" s="214"/>
      <c r="AP1954" s="214"/>
      <c r="AQ1954" s="214"/>
      <c r="AR1954" s="214"/>
      <c r="AS1954" s="214"/>
      <c r="AT1954" s="214"/>
      <c r="AU1954" s="214"/>
      <c r="AV1954" s="214"/>
      <c r="AW1954" s="214"/>
      <c r="AX1954" s="214"/>
      <c r="AY1954" s="214"/>
      <c r="AZ1954" s="214"/>
      <c r="BA1954" s="214"/>
      <c r="BB1954" s="214"/>
      <c r="BC1954" s="214"/>
      <c r="BD1954" s="214"/>
      <c r="BE1954" s="214"/>
      <c r="BF1954" s="214"/>
      <c r="BG1954" s="214"/>
      <c r="BH1954" s="214"/>
    </row>
    <row r="1955" spans="1:60" outlineLevel="3" x14ac:dyDescent="0.2">
      <c r="A1955" s="221"/>
      <c r="B1955" s="222"/>
      <c r="C1955" s="266" t="s">
        <v>1865</v>
      </c>
      <c r="D1955" s="262"/>
      <c r="E1955" s="263">
        <v>-1.37</v>
      </c>
      <c r="F1955" s="224"/>
      <c r="G1955" s="224"/>
      <c r="H1955" s="224"/>
      <c r="I1955" s="224"/>
      <c r="J1955" s="224"/>
      <c r="K1955" s="224"/>
      <c r="L1955" s="224"/>
      <c r="M1955" s="224"/>
      <c r="N1955" s="223"/>
      <c r="O1955" s="223"/>
      <c r="P1955" s="223"/>
      <c r="Q1955" s="223"/>
      <c r="R1955" s="224"/>
      <c r="S1955" s="224"/>
      <c r="T1955" s="224"/>
      <c r="U1955" s="224"/>
      <c r="V1955" s="224"/>
      <c r="W1955" s="224"/>
      <c r="X1955" s="224"/>
      <c r="Y1955" s="224"/>
      <c r="Z1955" s="214"/>
      <c r="AA1955" s="214"/>
      <c r="AB1955" s="214"/>
      <c r="AC1955" s="214"/>
      <c r="AD1955" s="214"/>
      <c r="AE1955" s="214"/>
      <c r="AF1955" s="214"/>
      <c r="AG1955" s="214" t="s">
        <v>268</v>
      </c>
      <c r="AH1955" s="214">
        <v>0</v>
      </c>
      <c r="AI1955" s="214"/>
      <c r="AJ1955" s="214"/>
      <c r="AK1955" s="214"/>
      <c r="AL1955" s="214"/>
      <c r="AM1955" s="214"/>
      <c r="AN1955" s="214"/>
      <c r="AO1955" s="214"/>
      <c r="AP1955" s="214"/>
      <c r="AQ1955" s="214"/>
      <c r="AR1955" s="214"/>
      <c r="AS1955" s="214"/>
      <c r="AT1955" s="214"/>
      <c r="AU1955" s="214"/>
      <c r="AV1955" s="214"/>
      <c r="AW1955" s="214"/>
      <c r="AX1955" s="214"/>
      <c r="AY1955" s="214"/>
      <c r="AZ1955" s="214"/>
      <c r="BA1955" s="214"/>
      <c r="BB1955" s="214"/>
      <c r="BC1955" s="214"/>
      <c r="BD1955" s="214"/>
      <c r="BE1955" s="214"/>
      <c r="BF1955" s="214"/>
      <c r="BG1955" s="214"/>
      <c r="BH1955" s="214"/>
    </row>
    <row r="1956" spans="1:60" outlineLevel="1" x14ac:dyDescent="0.2">
      <c r="A1956" s="236">
        <v>281</v>
      </c>
      <c r="B1956" s="237" t="s">
        <v>1870</v>
      </c>
      <c r="C1956" s="254" t="s">
        <v>1871</v>
      </c>
      <c r="D1956" s="238" t="s">
        <v>350</v>
      </c>
      <c r="E1956" s="239">
        <v>49.36</v>
      </c>
      <c r="F1956" s="240"/>
      <c r="G1956" s="241">
        <f>ROUND(E1956*F1956,2)</f>
        <v>0</v>
      </c>
      <c r="H1956" s="240"/>
      <c r="I1956" s="241">
        <f>ROUND(E1956*H1956,2)</f>
        <v>0</v>
      </c>
      <c r="J1956" s="240"/>
      <c r="K1956" s="241">
        <f>ROUND(E1956*J1956,2)</f>
        <v>0</v>
      </c>
      <c r="L1956" s="241">
        <v>15</v>
      </c>
      <c r="M1956" s="241">
        <f>G1956*(1+L1956/100)</f>
        <v>0</v>
      </c>
      <c r="N1956" s="239">
        <v>1.7000000000000001E-4</v>
      </c>
      <c r="O1956" s="239">
        <f>ROUND(E1956*N1956,2)</f>
        <v>0.01</v>
      </c>
      <c r="P1956" s="239">
        <v>0</v>
      </c>
      <c r="Q1956" s="239">
        <f>ROUND(E1956*P1956,2)</f>
        <v>0</v>
      </c>
      <c r="R1956" s="241" t="s">
        <v>1777</v>
      </c>
      <c r="S1956" s="241" t="s">
        <v>206</v>
      </c>
      <c r="T1956" s="242" t="s">
        <v>206</v>
      </c>
      <c r="U1956" s="224">
        <v>0.12</v>
      </c>
      <c r="V1956" s="224">
        <f>ROUND(E1956*U1956,2)</f>
        <v>5.92</v>
      </c>
      <c r="W1956" s="224"/>
      <c r="X1956" s="224" t="s">
        <v>263</v>
      </c>
      <c r="Y1956" s="224" t="s">
        <v>209</v>
      </c>
      <c r="Z1956" s="214"/>
      <c r="AA1956" s="214"/>
      <c r="AB1956" s="214"/>
      <c r="AC1956" s="214"/>
      <c r="AD1956" s="214"/>
      <c r="AE1956" s="214"/>
      <c r="AF1956" s="214"/>
      <c r="AG1956" s="214" t="s">
        <v>264</v>
      </c>
      <c r="AH1956" s="214"/>
      <c r="AI1956" s="214"/>
      <c r="AJ1956" s="214"/>
      <c r="AK1956" s="214"/>
      <c r="AL1956" s="214"/>
      <c r="AM1956" s="214"/>
      <c r="AN1956" s="214"/>
      <c r="AO1956" s="214"/>
      <c r="AP1956" s="214"/>
      <c r="AQ1956" s="214"/>
      <c r="AR1956" s="214"/>
      <c r="AS1956" s="214"/>
      <c r="AT1956" s="214"/>
      <c r="AU1956" s="214"/>
      <c r="AV1956" s="214"/>
      <c r="AW1956" s="214"/>
      <c r="AX1956" s="214"/>
      <c r="AY1956" s="214"/>
      <c r="AZ1956" s="214"/>
      <c r="BA1956" s="214"/>
      <c r="BB1956" s="214"/>
      <c r="BC1956" s="214"/>
      <c r="BD1956" s="214"/>
      <c r="BE1956" s="214"/>
      <c r="BF1956" s="214"/>
      <c r="BG1956" s="214"/>
      <c r="BH1956" s="214"/>
    </row>
    <row r="1957" spans="1:60" outlineLevel="2" x14ac:dyDescent="0.2">
      <c r="A1957" s="221"/>
      <c r="B1957" s="222"/>
      <c r="C1957" s="266" t="s">
        <v>812</v>
      </c>
      <c r="D1957" s="262"/>
      <c r="E1957" s="263"/>
      <c r="F1957" s="224"/>
      <c r="G1957" s="224"/>
      <c r="H1957" s="224"/>
      <c r="I1957" s="224"/>
      <c r="J1957" s="224"/>
      <c r="K1957" s="224"/>
      <c r="L1957" s="224"/>
      <c r="M1957" s="224"/>
      <c r="N1957" s="223"/>
      <c r="O1957" s="223"/>
      <c r="P1957" s="223"/>
      <c r="Q1957" s="223"/>
      <c r="R1957" s="224"/>
      <c r="S1957" s="224"/>
      <c r="T1957" s="224"/>
      <c r="U1957" s="224"/>
      <c r="V1957" s="224"/>
      <c r="W1957" s="224"/>
      <c r="X1957" s="224"/>
      <c r="Y1957" s="224"/>
      <c r="Z1957" s="214"/>
      <c r="AA1957" s="214"/>
      <c r="AB1957" s="214"/>
      <c r="AC1957" s="214"/>
      <c r="AD1957" s="214"/>
      <c r="AE1957" s="214"/>
      <c r="AF1957" s="214"/>
      <c r="AG1957" s="214" t="s">
        <v>268</v>
      </c>
      <c r="AH1957" s="214">
        <v>0</v>
      </c>
      <c r="AI1957" s="214"/>
      <c r="AJ1957" s="214"/>
      <c r="AK1957" s="214"/>
      <c r="AL1957" s="214"/>
      <c r="AM1957" s="214"/>
      <c r="AN1957" s="214"/>
      <c r="AO1957" s="214"/>
      <c r="AP1957" s="214"/>
      <c r="AQ1957" s="214"/>
      <c r="AR1957" s="214"/>
      <c r="AS1957" s="214"/>
      <c r="AT1957" s="214"/>
      <c r="AU1957" s="214"/>
      <c r="AV1957" s="214"/>
      <c r="AW1957" s="214"/>
      <c r="AX1957" s="214"/>
      <c r="AY1957" s="214"/>
      <c r="AZ1957" s="214"/>
      <c r="BA1957" s="214"/>
      <c r="BB1957" s="214"/>
      <c r="BC1957" s="214"/>
      <c r="BD1957" s="214"/>
      <c r="BE1957" s="214"/>
      <c r="BF1957" s="214"/>
      <c r="BG1957" s="214"/>
      <c r="BH1957" s="214"/>
    </row>
    <row r="1958" spans="1:60" outlineLevel="3" x14ac:dyDescent="0.2">
      <c r="A1958" s="221"/>
      <c r="B1958" s="222"/>
      <c r="C1958" s="266" t="s">
        <v>1157</v>
      </c>
      <c r="D1958" s="262"/>
      <c r="E1958" s="263">
        <v>11.83</v>
      </c>
      <c r="F1958" s="224"/>
      <c r="G1958" s="224"/>
      <c r="H1958" s="224"/>
      <c r="I1958" s="224"/>
      <c r="J1958" s="224"/>
      <c r="K1958" s="224"/>
      <c r="L1958" s="224"/>
      <c r="M1958" s="224"/>
      <c r="N1958" s="223"/>
      <c r="O1958" s="223"/>
      <c r="P1958" s="223"/>
      <c r="Q1958" s="223"/>
      <c r="R1958" s="224"/>
      <c r="S1958" s="224"/>
      <c r="T1958" s="224"/>
      <c r="U1958" s="224"/>
      <c r="V1958" s="224"/>
      <c r="W1958" s="224"/>
      <c r="X1958" s="224"/>
      <c r="Y1958" s="224"/>
      <c r="Z1958" s="214"/>
      <c r="AA1958" s="214"/>
      <c r="AB1958" s="214"/>
      <c r="AC1958" s="214"/>
      <c r="AD1958" s="214"/>
      <c r="AE1958" s="214"/>
      <c r="AF1958" s="214"/>
      <c r="AG1958" s="214" t="s">
        <v>268</v>
      </c>
      <c r="AH1958" s="214">
        <v>0</v>
      </c>
      <c r="AI1958" s="214"/>
      <c r="AJ1958" s="214"/>
      <c r="AK1958" s="214"/>
      <c r="AL1958" s="214"/>
      <c r="AM1958" s="214"/>
      <c r="AN1958" s="214"/>
      <c r="AO1958" s="214"/>
      <c r="AP1958" s="214"/>
      <c r="AQ1958" s="214"/>
      <c r="AR1958" s="214"/>
      <c r="AS1958" s="214"/>
      <c r="AT1958" s="214"/>
      <c r="AU1958" s="214"/>
      <c r="AV1958" s="214"/>
      <c r="AW1958" s="214"/>
      <c r="AX1958" s="214"/>
      <c r="AY1958" s="214"/>
      <c r="AZ1958" s="214"/>
      <c r="BA1958" s="214"/>
      <c r="BB1958" s="214"/>
      <c r="BC1958" s="214"/>
      <c r="BD1958" s="214"/>
      <c r="BE1958" s="214"/>
      <c r="BF1958" s="214"/>
      <c r="BG1958" s="214"/>
      <c r="BH1958" s="214"/>
    </row>
    <row r="1959" spans="1:60" outlineLevel="3" x14ac:dyDescent="0.2">
      <c r="A1959" s="221"/>
      <c r="B1959" s="222"/>
      <c r="C1959" s="266" t="s">
        <v>1872</v>
      </c>
      <c r="D1959" s="262"/>
      <c r="E1959" s="263">
        <v>5.05</v>
      </c>
      <c r="F1959" s="224"/>
      <c r="G1959" s="224"/>
      <c r="H1959" s="224"/>
      <c r="I1959" s="224"/>
      <c r="J1959" s="224"/>
      <c r="K1959" s="224"/>
      <c r="L1959" s="224"/>
      <c r="M1959" s="224"/>
      <c r="N1959" s="223"/>
      <c r="O1959" s="223"/>
      <c r="P1959" s="223"/>
      <c r="Q1959" s="223"/>
      <c r="R1959" s="224"/>
      <c r="S1959" s="224"/>
      <c r="T1959" s="224"/>
      <c r="U1959" s="224"/>
      <c r="V1959" s="224"/>
      <c r="W1959" s="224"/>
      <c r="X1959" s="224"/>
      <c r="Y1959" s="224"/>
      <c r="Z1959" s="214"/>
      <c r="AA1959" s="214"/>
      <c r="AB1959" s="214"/>
      <c r="AC1959" s="214"/>
      <c r="AD1959" s="214"/>
      <c r="AE1959" s="214"/>
      <c r="AF1959" s="214"/>
      <c r="AG1959" s="214" t="s">
        <v>268</v>
      </c>
      <c r="AH1959" s="214">
        <v>0</v>
      </c>
      <c r="AI1959" s="214"/>
      <c r="AJ1959" s="214"/>
      <c r="AK1959" s="214"/>
      <c r="AL1959" s="214"/>
      <c r="AM1959" s="214"/>
      <c r="AN1959" s="214"/>
      <c r="AO1959" s="214"/>
      <c r="AP1959" s="214"/>
      <c r="AQ1959" s="214"/>
      <c r="AR1959" s="214"/>
      <c r="AS1959" s="214"/>
      <c r="AT1959" s="214"/>
      <c r="AU1959" s="214"/>
      <c r="AV1959" s="214"/>
      <c r="AW1959" s="214"/>
      <c r="AX1959" s="214"/>
      <c r="AY1959" s="214"/>
      <c r="AZ1959" s="214"/>
      <c r="BA1959" s="214"/>
      <c r="BB1959" s="214"/>
      <c r="BC1959" s="214"/>
      <c r="BD1959" s="214"/>
      <c r="BE1959" s="214"/>
      <c r="BF1959" s="214"/>
      <c r="BG1959" s="214"/>
      <c r="BH1959" s="214"/>
    </row>
    <row r="1960" spans="1:60" outlineLevel="3" x14ac:dyDescent="0.2">
      <c r="A1960" s="221"/>
      <c r="B1960" s="222"/>
      <c r="C1960" s="266" t="s">
        <v>1159</v>
      </c>
      <c r="D1960" s="262"/>
      <c r="E1960" s="263">
        <v>4.3</v>
      </c>
      <c r="F1960" s="224"/>
      <c r="G1960" s="224"/>
      <c r="H1960" s="224"/>
      <c r="I1960" s="224"/>
      <c r="J1960" s="224"/>
      <c r="K1960" s="224"/>
      <c r="L1960" s="224"/>
      <c r="M1960" s="224"/>
      <c r="N1960" s="223"/>
      <c r="O1960" s="223"/>
      <c r="P1960" s="223"/>
      <c r="Q1960" s="223"/>
      <c r="R1960" s="224"/>
      <c r="S1960" s="224"/>
      <c r="T1960" s="224"/>
      <c r="U1960" s="224"/>
      <c r="V1960" s="224"/>
      <c r="W1960" s="224"/>
      <c r="X1960" s="224"/>
      <c r="Y1960" s="224"/>
      <c r="Z1960" s="214"/>
      <c r="AA1960" s="214"/>
      <c r="AB1960" s="214"/>
      <c r="AC1960" s="214"/>
      <c r="AD1960" s="214"/>
      <c r="AE1960" s="214"/>
      <c r="AF1960" s="214"/>
      <c r="AG1960" s="214" t="s">
        <v>268</v>
      </c>
      <c r="AH1960" s="214">
        <v>0</v>
      </c>
      <c r="AI1960" s="214"/>
      <c r="AJ1960" s="214"/>
      <c r="AK1960" s="214"/>
      <c r="AL1960" s="214"/>
      <c r="AM1960" s="214"/>
      <c r="AN1960" s="214"/>
      <c r="AO1960" s="214"/>
      <c r="AP1960" s="214"/>
      <c r="AQ1960" s="214"/>
      <c r="AR1960" s="214"/>
      <c r="AS1960" s="214"/>
      <c r="AT1960" s="214"/>
      <c r="AU1960" s="214"/>
      <c r="AV1960" s="214"/>
      <c r="AW1960" s="214"/>
      <c r="AX1960" s="214"/>
      <c r="AY1960" s="214"/>
      <c r="AZ1960" s="214"/>
      <c r="BA1960" s="214"/>
      <c r="BB1960" s="214"/>
      <c r="BC1960" s="214"/>
      <c r="BD1960" s="214"/>
      <c r="BE1960" s="214"/>
      <c r="BF1960" s="214"/>
      <c r="BG1960" s="214"/>
      <c r="BH1960" s="214"/>
    </row>
    <row r="1961" spans="1:60" outlineLevel="3" x14ac:dyDescent="0.2">
      <c r="A1961" s="221"/>
      <c r="B1961" s="222"/>
      <c r="C1961" s="266" t="s">
        <v>1873</v>
      </c>
      <c r="D1961" s="262"/>
      <c r="E1961" s="263">
        <v>9</v>
      </c>
      <c r="F1961" s="224"/>
      <c r="G1961" s="224"/>
      <c r="H1961" s="224"/>
      <c r="I1961" s="224"/>
      <c r="J1961" s="224"/>
      <c r="K1961" s="224"/>
      <c r="L1961" s="224"/>
      <c r="M1961" s="224"/>
      <c r="N1961" s="223"/>
      <c r="O1961" s="223"/>
      <c r="P1961" s="223"/>
      <c r="Q1961" s="223"/>
      <c r="R1961" s="224"/>
      <c r="S1961" s="224"/>
      <c r="T1961" s="224"/>
      <c r="U1961" s="224"/>
      <c r="V1961" s="224"/>
      <c r="W1961" s="224"/>
      <c r="X1961" s="224"/>
      <c r="Y1961" s="224"/>
      <c r="Z1961" s="214"/>
      <c r="AA1961" s="214"/>
      <c r="AB1961" s="214"/>
      <c r="AC1961" s="214"/>
      <c r="AD1961" s="214"/>
      <c r="AE1961" s="214"/>
      <c r="AF1961" s="214"/>
      <c r="AG1961" s="214" t="s">
        <v>268</v>
      </c>
      <c r="AH1961" s="214">
        <v>0</v>
      </c>
      <c r="AI1961" s="214"/>
      <c r="AJ1961" s="214"/>
      <c r="AK1961" s="214"/>
      <c r="AL1961" s="214"/>
      <c r="AM1961" s="214"/>
      <c r="AN1961" s="214"/>
      <c r="AO1961" s="214"/>
      <c r="AP1961" s="214"/>
      <c r="AQ1961" s="214"/>
      <c r="AR1961" s="214"/>
      <c r="AS1961" s="214"/>
      <c r="AT1961" s="214"/>
      <c r="AU1961" s="214"/>
      <c r="AV1961" s="214"/>
      <c r="AW1961" s="214"/>
      <c r="AX1961" s="214"/>
      <c r="AY1961" s="214"/>
      <c r="AZ1961" s="214"/>
      <c r="BA1961" s="214"/>
      <c r="BB1961" s="214"/>
      <c r="BC1961" s="214"/>
      <c r="BD1961" s="214"/>
      <c r="BE1961" s="214"/>
      <c r="BF1961" s="214"/>
      <c r="BG1961" s="214"/>
      <c r="BH1961" s="214"/>
    </row>
    <row r="1962" spans="1:60" outlineLevel="3" x14ac:dyDescent="0.2">
      <c r="A1962" s="221"/>
      <c r="B1962" s="222"/>
      <c r="C1962" s="266" t="s">
        <v>1161</v>
      </c>
      <c r="D1962" s="262"/>
      <c r="E1962" s="263">
        <v>4.08</v>
      </c>
      <c r="F1962" s="224"/>
      <c r="G1962" s="224"/>
      <c r="H1962" s="224"/>
      <c r="I1962" s="224"/>
      <c r="J1962" s="224"/>
      <c r="K1962" s="224"/>
      <c r="L1962" s="224"/>
      <c r="M1962" s="224"/>
      <c r="N1962" s="223"/>
      <c r="O1962" s="223"/>
      <c r="P1962" s="223"/>
      <c r="Q1962" s="223"/>
      <c r="R1962" s="224"/>
      <c r="S1962" s="224"/>
      <c r="T1962" s="224"/>
      <c r="U1962" s="224"/>
      <c r="V1962" s="224"/>
      <c r="W1962" s="224"/>
      <c r="X1962" s="224"/>
      <c r="Y1962" s="224"/>
      <c r="Z1962" s="214"/>
      <c r="AA1962" s="214"/>
      <c r="AB1962" s="214"/>
      <c r="AC1962" s="214"/>
      <c r="AD1962" s="214"/>
      <c r="AE1962" s="214"/>
      <c r="AF1962" s="214"/>
      <c r="AG1962" s="214" t="s">
        <v>268</v>
      </c>
      <c r="AH1962" s="214">
        <v>0</v>
      </c>
      <c r="AI1962" s="214"/>
      <c r="AJ1962" s="214"/>
      <c r="AK1962" s="214"/>
      <c r="AL1962" s="214"/>
      <c r="AM1962" s="214"/>
      <c r="AN1962" s="214"/>
      <c r="AO1962" s="214"/>
      <c r="AP1962" s="214"/>
      <c r="AQ1962" s="214"/>
      <c r="AR1962" s="214"/>
      <c r="AS1962" s="214"/>
      <c r="AT1962" s="214"/>
      <c r="AU1962" s="214"/>
      <c r="AV1962" s="214"/>
      <c r="AW1962" s="214"/>
      <c r="AX1962" s="214"/>
      <c r="AY1962" s="214"/>
      <c r="AZ1962" s="214"/>
      <c r="BA1962" s="214"/>
      <c r="BB1962" s="214"/>
      <c r="BC1962" s="214"/>
      <c r="BD1962" s="214"/>
      <c r="BE1962" s="214"/>
      <c r="BF1962" s="214"/>
      <c r="BG1962" s="214"/>
      <c r="BH1962" s="214"/>
    </row>
    <row r="1963" spans="1:60" outlineLevel="3" x14ac:dyDescent="0.2">
      <c r="A1963" s="221"/>
      <c r="B1963" s="222"/>
      <c r="C1963" s="266" t="s">
        <v>1874</v>
      </c>
      <c r="D1963" s="262"/>
      <c r="E1963" s="263">
        <v>4.5</v>
      </c>
      <c r="F1963" s="224"/>
      <c r="G1963" s="224"/>
      <c r="H1963" s="224"/>
      <c r="I1963" s="224"/>
      <c r="J1963" s="224"/>
      <c r="K1963" s="224"/>
      <c r="L1963" s="224"/>
      <c r="M1963" s="224"/>
      <c r="N1963" s="223"/>
      <c r="O1963" s="223"/>
      <c r="P1963" s="223"/>
      <c r="Q1963" s="223"/>
      <c r="R1963" s="224"/>
      <c r="S1963" s="224"/>
      <c r="T1963" s="224"/>
      <c r="U1963" s="224"/>
      <c r="V1963" s="224"/>
      <c r="W1963" s="224"/>
      <c r="X1963" s="224"/>
      <c r="Y1963" s="224"/>
      <c r="Z1963" s="214"/>
      <c r="AA1963" s="214"/>
      <c r="AB1963" s="214"/>
      <c r="AC1963" s="214"/>
      <c r="AD1963" s="214"/>
      <c r="AE1963" s="214"/>
      <c r="AF1963" s="214"/>
      <c r="AG1963" s="214" t="s">
        <v>268</v>
      </c>
      <c r="AH1963" s="214">
        <v>0</v>
      </c>
      <c r="AI1963" s="214"/>
      <c r="AJ1963" s="214"/>
      <c r="AK1963" s="214"/>
      <c r="AL1963" s="214"/>
      <c r="AM1963" s="214"/>
      <c r="AN1963" s="214"/>
      <c r="AO1963" s="214"/>
      <c r="AP1963" s="214"/>
      <c r="AQ1963" s="214"/>
      <c r="AR1963" s="214"/>
      <c r="AS1963" s="214"/>
      <c r="AT1963" s="214"/>
      <c r="AU1963" s="214"/>
      <c r="AV1963" s="214"/>
      <c r="AW1963" s="214"/>
      <c r="AX1963" s="214"/>
      <c r="AY1963" s="214"/>
      <c r="AZ1963" s="214"/>
      <c r="BA1963" s="214"/>
      <c r="BB1963" s="214"/>
      <c r="BC1963" s="214"/>
      <c r="BD1963" s="214"/>
      <c r="BE1963" s="214"/>
      <c r="BF1963" s="214"/>
      <c r="BG1963" s="214"/>
      <c r="BH1963" s="214"/>
    </row>
    <row r="1964" spans="1:60" outlineLevel="3" x14ac:dyDescent="0.2">
      <c r="A1964" s="221"/>
      <c r="B1964" s="222"/>
      <c r="C1964" s="266" t="s">
        <v>1875</v>
      </c>
      <c r="D1964" s="262"/>
      <c r="E1964" s="263">
        <v>6</v>
      </c>
      <c r="F1964" s="224"/>
      <c r="G1964" s="224"/>
      <c r="H1964" s="224"/>
      <c r="I1964" s="224"/>
      <c r="J1964" s="224"/>
      <c r="K1964" s="224"/>
      <c r="L1964" s="224"/>
      <c r="M1964" s="224"/>
      <c r="N1964" s="223"/>
      <c r="O1964" s="223"/>
      <c r="P1964" s="223"/>
      <c r="Q1964" s="223"/>
      <c r="R1964" s="224"/>
      <c r="S1964" s="224"/>
      <c r="T1964" s="224"/>
      <c r="U1964" s="224"/>
      <c r="V1964" s="224"/>
      <c r="W1964" s="224"/>
      <c r="X1964" s="224"/>
      <c r="Y1964" s="224"/>
      <c r="Z1964" s="214"/>
      <c r="AA1964" s="214"/>
      <c r="AB1964" s="214"/>
      <c r="AC1964" s="214"/>
      <c r="AD1964" s="214"/>
      <c r="AE1964" s="214"/>
      <c r="AF1964" s="214"/>
      <c r="AG1964" s="214" t="s">
        <v>268</v>
      </c>
      <c r="AH1964" s="214">
        <v>0</v>
      </c>
      <c r="AI1964" s="214"/>
      <c r="AJ1964" s="214"/>
      <c r="AK1964" s="214"/>
      <c r="AL1964" s="214"/>
      <c r="AM1964" s="214"/>
      <c r="AN1964" s="214"/>
      <c r="AO1964" s="214"/>
      <c r="AP1964" s="214"/>
      <c r="AQ1964" s="214"/>
      <c r="AR1964" s="214"/>
      <c r="AS1964" s="214"/>
      <c r="AT1964" s="214"/>
      <c r="AU1964" s="214"/>
      <c r="AV1964" s="214"/>
      <c r="AW1964" s="214"/>
      <c r="AX1964" s="214"/>
      <c r="AY1964" s="214"/>
      <c r="AZ1964" s="214"/>
      <c r="BA1964" s="214"/>
      <c r="BB1964" s="214"/>
      <c r="BC1964" s="214"/>
      <c r="BD1964" s="214"/>
      <c r="BE1964" s="214"/>
      <c r="BF1964" s="214"/>
      <c r="BG1964" s="214"/>
      <c r="BH1964" s="214"/>
    </row>
    <row r="1965" spans="1:60" outlineLevel="3" x14ac:dyDescent="0.2">
      <c r="A1965" s="221"/>
      <c r="B1965" s="222"/>
      <c r="C1965" s="266" t="s">
        <v>1876</v>
      </c>
      <c r="D1965" s="262"/>
      <c r="E1965" s="263">
        <v>4.5999999999999996</v>
      </c>
      <c r="F1965" s="224"/>
      <c r="G1965" s="224"/>
      <c r="H1965" s="224"/>
      <c r="I1965" s="224"/>
      <c r="J1965" s="224"/>
      <c r="K1965" s="224"/>
      <c r="L1965" s="224"/>
      <c r="M1965" s="224"/>
      <c r="N1965" s="223"/>
      <c r="O1965" s="223"/>
      <c r="P1965" s="223"/>
      <c r="Q1965" s="223"/>
      <c r="R1965" s="224"/>
      <c r="S1965" s="224"/>
      <c r="T1965" s="224"/>
      <c r="U1965" s="224"/>
      <c r="V1965" s="224"/>
      <c r="W1965" s="224"/>
      <c r="X1965" s="224"/>
      <c r="Y1965" s="224"/>
      <c r="Z1965" s="214"/>
      <c r="AA1965" s="214"/>
      <c r="AB1965" s="214"/>
      <c r="AC1965" s="214"/>
      <c r="AD1965" s="214"/>
      <c r="AE1965" s="214"/>
      <c r="AF1965" s="214"/>
      <c r="AG1965" s="214" t="s">
        <v>268</v>
      </c>
      <c r="AH1965" s="214">
        <v>0</v>
      </c>
      <c r="AI1965" s="214"/>
      <c r="AJ1965" s="214"/>
      <c r="AK1965" s="214"/>
      <c r="AL1965" s="214"/>
      <c r="AM1965" s="214"/>
      <c r="AN1965" s="214"/>
      <c r="AO1965" s="214"/>
      <c r="AP1965" s="214"/>
      <c r="AQ1965" s="214"/>
      <c r="AR1965" s="214"/>
      <c r="AS1965" s="214"/>
      <c r="AT1965" s="214"/>
      <c r="AU1965" s="214"/>
      <c r="AV1965" s="214"/>
      <c r="AW1965" s="214"/>
      <c r="AX1965" s="214"/>
      <c r="AY1965" s="214"/>
      <c r="AZ1965" s="214"/>
      <c r="BA1965" s="214"/>
      <c r="BB1965" s="214"/>
      <c r="BC1965" s="214"/>
      <c r="BD1965" s="214"/>
      <c r="BE1965" s="214"/>
      <c r="BF1965" s="214"/>
      <c r="BG1965" s="214"/>
      <c r="BH1965" s="214"/>
    </row>
    <row r="1966" spans="1:60" outlineLevel="1" x14ac:dyDescent="0.2">
      <c r="A1966" s="236">
        <v>282</v>
      </c>
      <c r="B1966" s="237" t="s">
        <v>1877</v>
      </c>
      <c r="C1966" s="254" t="s">
        <v>1878</v>
      </c>
      <c r="D1966" s="238" t="s">
        <v>350</v>
      </c>
      <c r="E1966" s="239">
        <v>5.4</v>
      </c>
      <c r="F1966" s="240"/>
      <c r="G1966" s="241">
        <f>ROUND(E1966*F1966,2)</f>
        <v>0</v>
      </c>
      <c r="H1966" s="240"/>
      <c r="I1966" s="241">
        <f>ROUND(E1966*H1966,2)</f>
        <v>0</v>
      </c>
      <c r="J1966" s="240"/>
      <c r="K1966" s="241">
        <f>ROUND(E1966*J1966,2)</f>
        <v>0</v>
      </c>
      <c r="L1966" s="241">
        <v>15</v>
      </c>
      <c r="M1966" s="241">
        <f>G1966*(1+L1966/100)</f>
        <v>0</v>
      </c>
      <c r="N1966" s="239">
        <v>1.7000000000000001E-4</v>
      </c>
      <c r="O1966" s="239">
        <f>ROUND(E1966*N1966,2)</f>
        <v>0</v>
      </c>
      <c r="P1966" s="239">
        <v>0</v>
      </c>
      <c r="Q1966" s="239">
        <f>ROUND(E1966*P1966,2)</f>
        <v>0</v>
      </c>
      <c r="R1966" s="241" t="s">
        <v>1777</v>
      </c>
      <c r="S1966" s="241" t="s">
        <v>206</v>
      </c>
      <c r="T1966" s="242" t="s">
        <v>206</v>
      </c>
      <c r="U1966" s="224">
        <v>0.12</v>
      </c>
      <c r="V1966" s="224">
        <f>ROUND(E1966*U1966,2)</f>
        <v>0.65</v>
      </c>
      <c r="W1966" s="224"/>
      <c r="X1966" s="224" t="s">
        <v>263</v>
      </c>
      <c r="Y1966" s="224" t="s">
        <v>209</v>
      </c>
      <c r="Z1966" s="214"/>
      <c r="AA1966" s="214"/>
      <c r="AB1966" s="214"/>
      <c r="AC1966" s="214"/>
      <c r="AD1966" s="214"/>
      <c r="AE1966" s="214"/>
      <c r="AF1966" s="214"/>
      <c r="AG1966" s="214" t="s">
        <v>264</v>
      </c>
      <c r="AH1966" s="214"/>
      <c r="AI1966" s="214"/>
      <c r="AJ1966" s="214"/>
      <c r="AK1966" s="214"/>
      <c r="AL1966" s="214"/>
      <c r="AM1966" s="214"/>
      <c r="AN1966" s="214"/>
      <c r="AO1966" s="214"/>
      <c r="AP1966" s="214"/>
      <c r="AQ1966" s="214"/>
      <c r="AR1966" s="214"/>
      <c r="AS1966" s="214"/>
      <c r="AT1966" s="214"/>
      <c r="AU1966" s="214"/>
      <c r="AV1966" s="214"/>
      <c r="AW1966" s="214"/>
      <c r="AX1966" s="214"/>
      <c r="AY1966" s="214"/>
      <c r="AZ1966" s="214"/>
      <c r="BA1966" s="214"/>
      <c r="BB1966" s="214"/>
      <c r="BC1966" s="214"/>
      <c r="BD1966" s="214"/>
      <c r="BE1966" s="214"/>
      <c r="BF1966" s="214"/>
      <c r="BG1966" s="214"/>
      <c r="BH1966" s="214"/>
    </row>
    <row r="1967" spans="1:60" outlineLevel="2" x14ac:dyDescent="0.2">
      <c r="A1967" s="221"/>
      <c r="B1967" s="222"/>
      <c r="C1967" s="266" t="s">
        <v>812</v>
      </c>
      <c r="D1967" s="262"/>
      <c r="E1967" s="263"/>
      <c r="F1967" s="224"/>
      <c r="G1967" s="224"/>
      <c r="H1967" s="224"/>
      <c r="I1967" s="224"/>
      <c r="J1967" s="224"/>
      <c r="K1967" s="224"/>
      <c r="L1967" s="224"/>
      <c r="M1967" s="224"/>
      <c r="N1967" s="223"/>
      <c r="O1967" s="223"/>
      <c r="P1967" s="223"/>
      <c r="Q1967" s="223"/>
      <c r="R1967" s="224"/>
      <c r="S1967" s="224"/>
      <c r="T1967" s="224"/>
      <c r="U1967" s="224"/>
      <c r="V1967" s="224"/>
      <c r="W1967" s="224"/>
      <c r="X1967" s="224"/>
      <c r="Y1967" s="224"/>
      <c r="Z1967" s="214"/>
      <c r="AA1967" s="214"/>
      <c r="AB1967" s="214"/>
      <c r="AC1967" s="214"/>
      <c r="AD1967" s="214"/>
      <c r="AE1967" s="214"/>
      <c r="AF1967" s="214"/>
      <c r="AG1967" s="214" t="s">
        <v>268</v>
      </c>
      <c r="AH1967" s="214">
        <v>0</v>
      </c>
      <c r="AI1967" s="214"/>
      <c r="AJ1967" s="214"/>
      <c r="AK1967" s="214"/>
      <c r="AL1967" s="214"/>
      <c r="AM1967" s="214"/>
      <c r="AN1967" s="214"/>
      <c r="AO1967" s="214"/>
      <c r="AP1967" s="214"/>
      <c r="AQ1967" s="214"/>
      <c r="AR1967" s="214"/>
      <c r="AS1967" s="214"/>
      <c r="AT1967" s="214"/>
      <c r="AU1967" s="214"/>
      <c r="AV1967" s="214"/>
      <c r="AW1967" s="214"/>
      <c r="AX1967" s="214"/>
      <c r="AY1967" s="214"/>
      <c r="AZ1967" s="214"/>
      <c r="BA1967" s="214"/>
      <c r="BB1967" s="214"/>
      <c r="BC1967" s="214"/>
      <c r="BD1967" s="214"/>
      <c r="BE1967" s="214"/>
      <c r="BF1967" s="214"/>
      <c r="BG1967" s="214"/>
      <c r="BH1967" s="214"/>
    </row>
    <row r="1968" spans="1:60" outlineLevel="3" x14ac:dyDescent="0.2">
      <c r="A1968" s="221"/>
      <c r="B1968" s="222"/>
      <c r="C1968" s="266" t="s">
        <v>1879</v>
      </c>
      <c r="D1968" s="262"/>
      <c r="E1968" s="263">
        <v>3.9</v>
      </c>
      <c r="F1968" s="224"/>
      <c r="G1968" s="224"/>
      <c r="H1968" s="224"/>
      <c r="I1968" s="224"/>
      <c r="J1968" s="224"/>
      <c r="K1968" s="224"/>
      <c r="L1968" s="224"/>
      <c r="M1968" s="224"/>
      <c r="N1968" s="223"/>
      <c r="O1968" s="223"/>
      <c r="P1968" s="223"/>
      <c r="Q1968" s="223"/>
      <c r="R1968" s="224"/>
      <c r="S1968" s="224"/>
      <c r="T1968" s="224"/>
      <c r="U1968" s="224"/>
      <c r="V1968" s="224"/>
      <c r="W1968" s="224"/>
      <c r="X1968" s="224"/>
      <c r="Y1968" s="224"/>
      <c r="Z1968" s="214"/>
      <c r="AA1968" s="214"/>
      <c r="AB1968" s="214"/>
      <c r="AC1968" s="214"/>
      <c r="AD1968" s="214"/>
      <c r="AE1968" s="214"/>
      <c r="AF1968" s="214"/>
      <c r="AG1968" s="214" t="s">
        <v>268</v>
      </c>
      <c r="AH1968" s="214">
        <v>0</v>
      </c>
      <c r="AI1968" s="214"/>
      <c r="AJ1968" s="214"/>
      <c r="AK1968" s="214"/>
      <c r="AL1968" s="214"/>
      <c r="AM1968" s="214"/>
      <c r="AN1968" s="214"/>
      <c r="AO1968" s="214"/>
      <c r="AP1968" s="214"/>
      <c r="AQ1968" s="214"/>
      <c r="AR1968" s="214"/>
      <c r="AS1968" s="214"/>
      <c r="AT1968" s="214"/>
      <c r="AU1968" s="214"/>
      <c r="AV1968" s="214"/>
      <c r="AW1968" s="214"/>
      <c r="AX1968" s="214"/>
      <c r="AY1968" s="214"/>
      <c r="AZ1968" s="214"/>
      <c r="BA1968" s="214"/>
      <c r="BB1968" s="214"/>
      <c r="BC1968" s="214"/>
      <c r="BD1968" s="214"/>
      <c r="BE1968" s="214"/>
      <c r="BF1968" s="214"/>
      <c r="BG1968" s="214"/>
      <c r="BH1968" s="214"/>
    </row>
    <row r="1969" spans="1:60" outlineLevel="3" x14ac:dyDescent="0.2">
      <c r="A1969" s="221"/>
      <c r="B1969" s="222"/>
      <c r="C1969" s="266" t="s">
        <v>1880</v>
      </c>
      <c r="D1969" s="262"/>
      <c r="E1969" s="263">
        <v>1.5</v>
      </c>
      <c r="F1969" s="224"/>
      <c r="G1969" s="224"/>
      <c r="H1969" s="224"/>
      <c r="I1969" s="224"/>
      <c r="J1969" s="224"/>
      <c r="K1969" s="224"/>
      <c r="L1969" s="224"/>
      <c r="M1969" s="224"/>
      <c r="N1969" s="223"/>
      <c r="O1969" s="223"/>
      <c r="P1969" s="223"/>
      <c r="Q1969" s="223"/>
      <c r="R1969" s="224"/>
      <c r="S1969" s="224"/>
      <c r="T1969" s="224"/>
      <c r="U1969" s="224"/>
      <c r="V1969" s="224"/>
      <c r="W1969" s="224"/>
      <c r="X1969" s="224"/>
      <c r="Y1969" s="224"/>
      <c r="Z1969" s="214"/>
      <c r="AA1969" s="214"/>
      <c r="AB1969" s="214"/>
      <c r="AC1969" s="214"/>
      <c r="AD1969" s="214"/>
      <c r="AE1969" s="214"/>
      <c r="AF1969" s="214"/>
      <c r="AG1969" s="214" t="s">
        <v>268</v>
      </c>
      <c r="AH1969" s="214">
        <v>0</v>
      </c>
      <c r="AI1969" s="214"/>
      <c r="AJ1969" s="214"/>
      <c r="AK1969" s="214"/>
      <c r="AL1969" s="214"/>
      <c r="AM1969" s="214"/>
      <c r="AN1969" s="214"/>
      <c r="AO1969" s="214"/>
      <c r="AP1969" s="214"/>
      <c r="AQ1969" s="214"/>
      <c r="AR1969" s="214"/>
      <c r="AS1969" s="214"/>
      <c r="AT1969" s="214"/>
      <c r="AU1969" s="214"/>
      <c r="AV1969" s="214"/>
      <c r="AW1969" s="214"/>
      <c r="AX1969" s="214"/>
      <c r="AY1969" s="214"/>
      <c r="AZ1969" s="214"/>
      <c r="BA1969" s="214"/>
      <c r="BB1969" s="214"/>
      <c r="BC1969" s="214"/>
      <c r="BD1969" s="214"/>
      <c r="BE1969" s="214"/>
      <c r="BF1969" s="214"/>
      <c r="BG1969" s="214"/>
      <c r="BH1969" s="214"/>
    </row>
    <row r="1970" spans="1:60" ht="22.5" outlineLevel="1" x14ac:dyDescent="0.2">
      <c r="A1970" s="236">
        <v>283</v>
      </c>
      <c r="B1970" s="237" t="s">
        <v>1796</v>
      </c>
      <c r="C1970" s="254" t="s">
        <v>1797</v>
      </c>
      <c r="D1970" s="238" t="s">
        <v>637</v>
      </c>
      <c r="E1970" s="239">
        <v>218.7216</v>
      </c>
      <c r="F1970" s="240"/>
      <c r="G1970" s="241">
        <f>ROUND(E1970*F1970,2)</f>
        <v>0</v>
      </c>
      <c r="H1970" s="240"/>
      <c r="I1970" s="241">
        <f>ROUND(E1970*H1970,2)</f>
        <v>0</v>
      </c>
      <c r="J1970" s="240"/>
      <c r="K1970" s="241">
        <f>ROUND(E1970*J1970,2)</f>
        <v>0</v>
      </c>
      <c r="L1970" s="241">
        <v>15</v>
      </c>
      <c r="M1970" s="241">
        <f>G1970*(1+L1970/100)</f>
        <v>0</v>
      </c>
      <c r="N1970" s="239">
        <v>1E-3</v>
      </c>
      <c r="O1970" s="239">
        <f>ROUND(E1970*N1970,2)</f>
        <v>0.22</v>
      </c>
      <c r="P1970" s="239">
        <v>0</v>
      </c>
      <c r="Q1970" s="239">
        <f>ROUND(E1970*P1970,2)</f>
        <v>0</v>
      </c>
      <c r="R1970" s="241" t="s">
        <v>1179</v>
      </c>
      <c r="S1970" s="241" t="s">
        <v>206</v>
      </c>
      <c r="T1970" s="242" t="s">
        <v>206</v>
      </c>
      <c r="U1970" s="224">
        <v>0</v>
      </c>
      <c r="V1970" s="224">
        <f>ROUND(E1970*U1970,2)</f>
        <v>0</v>
      </c>
      <c r="W1970" s="224"/>
      <c r="X1970" s="224" t="s">
        <v>1180</v>
      </c>
      <c r="Y1970" s="224" t="s">
        <v>209</v>
      </c>
      <c r="Z1970" s="214"/>
      <c r="AA1970" s="214"/>
      <c r="AB1970" s="214"/>
      <c r="AC1970" s="214"/>
      <c r="AD1970" s="214"/>
      <c r="AE1970" s="214"/>
      <c r="AF1970" s="214"/>
      <c r="AG1970" s="214" t="s">
        <v>1181</v>
      </c>
      <c r="AH1970" s="214"/>
      <c r="AI1970" s="214"/>
      <c r="AJ1970" s="214"/>
      <c r="AK1970" s="214"/>
      <c r="AL1970" s="214"/>
      <c r="AM1970" s="214"/>
      <c r="AN1970" s="214"/>
      <c r="AO1970" s="214"/>
      <c r="AP1970" s="214"/>
      <c r="AQ1970" s="214"/>
      <c r="AR1970" s="214"/>
      <c r="AS1970" s="214"/>
      <c r="AT1970" s="214"/>
      <c r="AU1970" s="214"/>
      <c r="AV1970" s="214"/>
      <c r="AW1970" s="214"/>
      <c r="AX1970" s="214"/>
      <c r="AY1970" s="214"/>
      <c r="AZ1970" s="214"/>
      <c r="BA1970" s="214"/>
      <c r="BB1970" s="214"/>
      <c r="BC1970" s="214"/>
      <c r="BD1970" s="214"/>
      <c r="BE1970" s="214"/>
      <c r="BF1970" s="214"/>
      <c r="BG1970" s="214"/>
      <c r="BH1970" s="214"/>
    </row>
    <row r="1971" spans="1:60" outlineLevel="2" x14ac:dyDescent="0.2">
      <c r="A1971" s="221"/>
      <c r="B1971" s="222"/>
      <c r="C1971" s="266" t="s">
        <v>1881</v>
      </c>
      <c r="D1971" s="262"/>
      <c r="E1971" s="263">
        <v>72.91</v>
      </c>
      <c r="F1971" s="224"/>
      <c r="G1971" s="224"/>
      <c r="H1971" s="224"/>
      <c r="I1971" s="224"/>
      <c r="J1971" s="224"/>
      <c r="K1971" s="224"/>
      <c r="L1971" s="224"/>
      <c r="M1971" s="224"/>
      <c r="N1971" s="223"/>
      <c r="O1971" s="223"/>
      <c r="P1971" s="223"/>
      <c r="Q1971" s="223"/>
      <c r="R1971" s="224"/>
      <c r="S1971" s="224"/>
      <c r="T1971" s="224"/>
      <c r="U1971" s="224"/>
      <c r="V1971" s="224"/>
      <c r="W1971" s="224"/>
      <c r="X1971" s="224"/>
      <c r="Y1971" s="224"/>
      <c r="Z1971" s="214"/>
      <c r="AA1971" s="214"/>
      <c r="AB1971" s="214"/>
      <c r="AC1971" s="214"/>
      <c r="AD1971" s="214"/>
      <c r="AE1971" s="214"/>
      <c r="AF1971" s="214"/>
      <c r="AG1971" s="214" t="s">
        <v>268</v>
      </c>
      <c r="AH1971" s="214">
        <v>0</v>
      </c>
      <c r="AI1971" s="214"/>
      <c r="AJ1971" s="214"/>
      <c r="AK1971" s="214"/>
      <c r="AL1971" s="214"/>
      <c r="AM1971" s="214"/>
      <c r="AN1971" s="214"/>
      <c r="AO1971" s="214"/>
      <c r="AP1971" s="214"/>
      <c r="AQ1971" s="214"/>
      <c r="AR1971" s="214"/>
      <c r="AS1971" s="214"/>
      <c r="AT1971" s="214"/>
      <c r="AU1971" s="214"/>
      <c r="AV1971" s="214"/>
      <c r="AW1971" s="214"/>
      <c r="AX1971" s="214"/>
      <c r="AY1971" s="214"/>
      <c r="AZ1971" s="214"/>
      <c r="BA1971" s="214"/>
      <c r="BB1971" s="214"/>
      <c r="BC1971" s="214"/>
      <c r="BD1971" s="214"/>
      <c r="BE1971" s="214"/>
      <c r="BF1971" s="214"/>
      <c r="BG1971" s="214"/>
      <c r="BH1971" s="214"/>
    </row>
    <row r="1972" spans="1:60" outlineLevel="3" x14ac:dyDescent="0.2">
      <c r="A1972" s="221"/>
      <c r="B1972" s="222"/>
      <c r="C1972" s="275" t="s">
        <v>1882</v>
      </c>
      <c r="D1972" s="267"/>
      <c r="E1972" s="268">
        <v>145.81</v>
      </c>
      <c r="F1972" s="224"/>
      <c r="G1972" s="224"/>
      <c r="H1972" s="224"/>
      <c r="I1972" s="224"/>
      <c r="J1972" s="224"/>
      <c r="K1972" s="224"/>
      <c r="L1972" s="224"/>
      <c r="M1972" s="224"/>
      <c r="N1972" s="223"/>
      <c r="O1972" s="223"/>
      <c r="P1972" s="223"/>
      <c r="Q1972" s="223"/>
      <c r="R1972" s="224"/>
      <c r="S1972" s="224"/>
      <c r="T1972" s="224"/>
      <c r="U1972" s="224"/>
      <c r="V1972" s="224"/>
      <c r="W1972" s="224"/>
      <c r="X1972" s="224"/>
      <c r="Y1972" s="224"/>
      <c r="Z1972" s="214"/>
      <c r="AA1972" s="214"/>
      <c r="AB1972" s="214"/>
      <c r="AC1972" s="214"/>
      <c r="AD1972" s="214"/>
      <c r="AE1972" s="214"/>
      <c r="AF1972" s="214"/>
      <c r="AG1972" s="214" t="s">
        <v>268</v>
      </c>
      <c r="AH1972" s="214">
        <v>4</v>
      </c>
      <c r="AI1972" s="214"/>
      <c r="AJ1972" s="214"/>
      <c r="AK1972" s="214"/>
      <c r="AL1972" s="214"/>
      <c r="AM1972" s="214"/>
      <c r="AN1972" s="214"/>
      <c r="AO1972" s="214"/>
      <c r="AP1972" s="214"/>
      <c r="AQ1972" s="214"/>
      <c r="AR1972" s="214"/>
      <c r="AS1972" s="214"/>
      <c r="AT1972" s="214"/>
      <c r="AU1972" s="214"/>
      <c r="AV1972" s="214"/>
      <c r="AW1972" s="214"/>
      <c r="AX1972" s="214"/>
      <c r="AY1972" s="214"/>
      <c r="AZ1972" s="214"/>
      <c r="BA1972" s="214"/>
      <c r="BB1972" s="214"/>
      <c r="BC1972" s="214"/>
      <c r="BD1972" s="214"/>
      <c r="BE1972" s="214"/>
      <c r="BF1972" s="214"/>
      <c r="BG1972" s="214"/>
      <c r="BH1972" s="214"/>
    </row>
    <row r="1973" spans="1:60" outlineLevel="1" x14ac:dyDescent="0.2">
      <c r="A1973" s="236">
        <v>284</v>
      </c>
      <c r="B1973" s="237" t="s">
        <v>1883</v>
      </c>
      <c r="C1973" s="254" t="s">
        <v>1884</v>
      </c>
      <c r="D1973" s="238" t="s">
        <v>290</v>
      </c>
      <c r="E1973" s="239">
        <v>48.756689999999999</v>
      </c>
      <c r="F1973" s="240"/>
      <c r="G1973" s="241">
        <f>ROUND(E1973*F1973,2)</f>
        <v>0</v>
      </c>
      <c r="H1973" s="240"/>
      <c r="I1973" s="241">
        <f>ROUND(E1973*H1973,2)</f>
        <v>0</v>
      </c>
      <c r="J1973" s="240"/>
      <c r="K1973" s="241">
        <f>ROUND(E1973*J1973,2)</f>
        <v>0</v>
      </c>
      <c r="L1973" s="241">
        <v>15</v>
      </c>
      <c r="M1973" s="241">
        <f>G1973*(1+L1973/100)</f>
        <v>0</v>
      </c>
      <c r="N1973" s="239">
        <v>1.0500000000000001E-2</v>
      </c>
      <c r="O1973" s="239">
        <f>ROUND(E1973*N1973,2)</f>
        <v>0.51</v>
      </c>
      <c r="P1973" s="239">
        <v>0</v>
      </c>
      <c r="Q1973" s="239">
        <f>ROUND(E1973*P1973,2)</f>
        <v>0</v>
      </c>
      <c r="R1973" s="241" t="s">
        <v>1179</v>
      </c>
      <c r="S1973" s="241" t="s">
        <v>206</v>
      </c>
      <c r="T1973" s="242" t="s">
        <v>206</v>
      </c>
      <c r="U1973" s="224">
        <v>0</v>
      </c>
      <c r="V1973" s="224">
        <f>ROUND(E1973*U1973,2)</f>
        <v>0</v>
      </c>
      <c r="W1973" s="224"/>
      <c r="X1973" s="224" t="s">
        <v>1180</v>
      </c>
      <c r="Y1973" s="224" t="s">
        <v>209</v>
      </c>
      <c r="Z1973" s="214"/>
      <c r="AA1973" s="214"/>
      <c r="AB1973" s="214"/>
      <c r="AC1973" s="214"/>
      <c r="AD1973" s="214"/>
      <c r="AE1973" s="214"/>
      <c r="AF1973" s="214"/>
      <c r="AG1973" s="214" t="s">
        <v>1181</v>
      </c>
      <c r="AH1973" s="214"/>
      <c r="AI1973" s="214"/>
      <c r="AJ1973" s="214"/>
      <c r="AK1973" s="214"/>
      <c r="AL1973" s="214"/>
      <c r="AM1973" s="214"/>
      <c r="AN1973" s="214"/>
      <c r="AO1973" s="214"/>
      <c r="AP1973" s="214"/>
      <c r="AQ1973" s="214"/>
      <c r="AR1973" s="214"/>
      <c r="AS1973" s="214"/>
      <c r="AT1973" s="214"/>
      <c r="AU1973" s="214"/>
      <c r="AV1973" s="214"/>
      <c r="AW1973" s="214"/>
      <c r="AX1973" s="214"/>
      <c r="AY1973" s="214"/>
      <c r="AZ1973" s="214"/>
      <c r="BA1973" s="214"/>
      <c r="BB1973" s="214"/>
      <c r="BC1973" s="214"/>
      <c r="BD1973" s="214"/>
      <c r="BE1973" s="214"/>
      <c r="BF1973" s="214"/>
      <c r="BG1973" s="214"/>
      <c r="BH1973" s="214"/>
    </row>
    <row r="1974" spans="1:60" outlineLevel="2" x14ac:dyDescent="0.2">
      <c r="A1974" s="221"/>
      <c r="B1974" s="222"/>
      <c r="C1974" s="266" t="s">
        <v>918</v>
      </c>
      <c r="D1974" s="262"/>
      <c r="E1974" s="263">
        <v>45.57</v>
      </c>
      <c r="F1974" s="224"/>
      <c r="G1974" s="224"/>
      <c r="H1974" s="224"/>
      <c r="I1974" s="224"/>
      <c r="J1974" s="224"/>
      <c r="K1974" s="224"/>
      <c r="L1974" s="224"/>
      <c r="M1974" s="224"/>
      <c r="N1974" s="223"/>
      <c r="O1974" s="223"/>
      <c r="P1974" s="223"/>
      <c r="Q1974" s="223"/>
      <c r="R1974" s="224"/>
      <c r="S1974" s="224"/>
      <c r="T1974" s="224"/>
      <c r="U1974" s="224"/>
      <c r="V1974" s="224"/>
      <c r="W1974" s="224"/>
      <c r="X1974" s="224"/>
      <c r="Y1974" s="224"/>
      <c r="Z1974" s="214"/>
      <c r="AA1974" s="214"/>
      <c r="AB1974" s="214"/>
      <c r="AC1974" s="214"/>
      <c r="AD1974" s="214"/>
      <c r="AE1974" s="214"/>
      <c r="AF1974" s="214"/>
      <c r="AG1974" s="214" t="s">
        <v>268</v>
      </c>
      <c r="AH1974" s="214">
        <v>0</v>
      </c>
      <c r="AI1974" s="214"/>
      <c r="AJ1974" s="214"/>
      <c r="AK1974" s="214"/>
      <c r="AL1974" s="214"/>
      <c r="AM1974" s="214"/>
      <c r="AN1974" s="214"/>
      <c r="AO1974" s="214"/>
      <c r="AP1974" s="214"/>
      <c r="AQ1974" s="214"/>
      <c r="AR1974" s="214"/>
      <c r="AS1974" s="214"/>
      <c r="AT1974" s="214"/>
      <c r="AU1974" s="214"/>
      <c r="AV1974" s="214"/>
      <c r="AW1974" s="214"/>
      <c r="AX1974" s="214"/>
      <c r="AY1974" s="214"/>
      <c r="AZ1974" s="214"/>
      <c r="BA1974" s="214"/>
      <c r="BB1974" s="214"/>
      <c r="BC1974" s="214"/>
      <c r="BD1974" s="214"/>
      <c r="BE1974" s="214"/>
      <c r="BF1974" s="214"/>
      <c r="BG1974" s="214"/>
      <c r="BH1974" s="214"/>
    </row>
    <row r="1975" spans="1:60" outlineLevel="3" x14ac:dyDescent="0.2">
      <c r="A1975" s="221"/>
      <c r="B1975" s="222"/>
      <c r="C1975" s="275" t="s">
        <v>1802</v>
      </c>
      <c r="D1975" s="267"/>
      <c r="E1975" s="268">
        <v>3.19</v>
      </c>
      <c r="F1975" s="224"/>
      <c r="G1975" s="224"/>
      <c r="H1975" s="224"/>
      <c r="I1975" s="224"/>
      <c r="J1975" s="224"/>
      <c r="K1975" s="224"/>
      <c r="L1975" s="224"/>
      <c r="M1975" s="224"/>
      <c r="N1975" s="223"/>
      <c r="O1975" s="223"/>
      <c r="P1975" s="223"/>
      <c r="Q1975" s="223"/>
      <c r="R1975" s="224"/>
      <c r="S1975" s="224"/>
      <c r="T1975" s="224"/>
      <c r="U1975" s="224"/>
      <c r="V1975" s="224"/>
      <c r="W1975" s="224"/>
      <c r="X1975" s="224"/>
      <c r="Y1975" s="224"/>
      <c r="Z1975" s="214"/>
      <c r="AA1975" s="214"/>
      <c r="AB1975" s="214"/>
      <c r="AC1975" s="214"/>
      <c r="AD1975" s="214"/>
      <c r="AE1975" s="214"/>
      <c r="AF1975" s="214"/>
      <c r="AG1975" s="214" t="s">
        <v>268</v>
      </c>
      <c r="AH1975" s="214">
        <v>4</v>
      </c>
      <c r="AI1975" s="214"/>
      <c r="AJ1975" s="214"/>
      <c r="AK1975" s="214"/>
      <c r="AL1975" s="214"/>
      <c r="AM1975" s="214"/>
      <c r="AN1975" s="214"/>
      <c r="AO1975" s="214"/>
      <c r="AP1975" s="214"/>
      <c r="AQ1975" s="214"/>
      <c r="AR1975" s="214"/>
      <c r="AS1975" s="214"/>
      <c r="AT1975" s="214"/>
      <c r="AU1975" s="214"/>
      <c r="AV1975" s="214"/>
      <c r="AW1975" s="214"/>
      <c r="AX1975" s="214"/>
      <c r="AY1975" s="214"/>
      <c r="AZ1975" s="214"/>
      <c r="BA1975" s="214"/>
      <c r="BB1975" s="214"/>
      <c r="BC1975" s="214"/>
      <c r="BD1975" s="214"/>
      <c r="BE1975" s="214"/>
      <c r="BF1975" s="214"/>
      <c r="BG1975" s="214"/>
      <c r="BH1975" s="214"/>
    </row>
    <row r="1976" spans="1:60" outlineLevel="1" x14ac:dyDescent="0.2">
      <c r="A1976" s="245">
        <v>285</v>
      </c>
      <c r="B1976" s="246" t="s">
        <v>1885</v>
      </c>
      <c r="C1976" s="256" t="s">
        <v>1886</v>
      </c>
      <c r="D1976" s="247" t="s">
        <v>530</v>
      </c>
      <c r="E1976" s="248">
        <v>1.0293300000000001</v>
      </c>
      <c r="F1976" s="249"/>
      <c r="G1976" s="250">
        <f>ROUND(E1976*F1976,2)</f>
        <v>0</v>
      </c>
      <c r="H1976" s="249"/>
      <c r="I1976" s="250">
        <f>ROUND(E1976*H1976,2)</f>
        <v>0</v>
      </c>
      <c r="J1976" s="249"/>
      <c r="K1976" s="250">
        <f>ROUND(E1976*J1976,2)</f>
        <v>0</v>
      </c>
      <c r="L1976" s="250">
        <v>15</v>
      </c>
      <c r="M1976" s="250">
        <f>G1976*(1+L1976/100)</f>
        <v>0</v>
      </c>
      <c r="N1976" s="248">
        <v>0</v>
      </c>
      <c r="O1976" s="248">
        <f>ROUND(E1976*N1976,2)</f>
        <v>0</v>
      </c>
      <c r="P1976" s="248">
        <v>0</v>
      </c>
      <c r="Q1976" s="248">
        <f>ROUND(E1976*P1976,2)</f>
        <v>0</v>
      </c>
      <c r="R1976" s="250" t="s">
        <v>1777</v>
      </c>
      <c r="S1976" s="250" t="s">
        <v>206</v>
      </c>
      <c r="T1976" s="251" t="s">
        <v>206</v>
      </c>
      <c r="U1976" s="224">
        <v>1.3049999999999999</v>
      </c>
      <c r="V1976" s="224">
        <f>ROUND(E1976*U1976,2)</f>
        <v>1.34</v>
      </c>
      <c r="W1976" s="224"/>
      <c r="X1976" s="224" t="s">
        <v>1205</v>
      </c>
      <c r="Y1976" s="224" t="s">
        <v>209</v>
      </c>
      <c r="Z1976" s="214"/>
      <c r="AA1976" s="214"/>
      <c r="AB1976" s="214"/>
      <c r="AC1976" s="214"/>
      <c r="AD1976" s="214"/>
      <c r="AE1976" s="214"/>
      <c r="AF1976" s="214"/>
      <c r="AG1976" s="214" t="s">
        <v>1206</v>
      </c>
      <c r="AH1976" s="214"/>
      <c r="AI1976" s="214"/>
      <c r="AJ1976" s="214"/>
      <c r="AK1976" s="214"/>
      <c r="AL1976" s="214"/>
      <c r="AM1976" s="214"/>
      <c r="AN1976" s="214"/>
      <c r="AO1976" s="214"/>
      <c r="AP1976" s="214"/>
      <c r="AQ1976" s="214"/>
      <c r="AR1976" s="214"/>
      <c r="AS1976" s="214"/>
      <c r="AT1976" s="214"/>
      <c r="AU1976" s="214"/>
      <c r="AV1976" s="214"/>
      <c r="AW1976" s="214"/>
      <c r="AX1976" s="214"/>
      <c r="AY1976" s="214"/>
      <c r="AZ1976" s="214"/>
      <c r="BA1976" s="214"/>
      <c r="BB1976" s="214"/>
      <c r="BC1976" s="214"/>
      <c r="BD1976" s="214"/>
      <c r="BE1976" s="214"/>
      <c r="BF1976" s="214"/>
      <c r="BG1976" s="214"/>
      <c r="BH1976" s="214"/>
    </row>
    <row r="1977" spans="1:60" x14ac:dyDescent="0.2">
      <c r="A1977" s="229" t="s">
        <v>201</v>
      </c>
      <c r="B1977" s="230" t="s">
        <v>147</v>
      </c>
      <c r="C1977" s="253" t="s">
        <v>148</v>
      </c>
      <c r="D1977" s="231"/>
      <c r="E1977" s="232"/>
      <c r="F1977" s="233"/>
      <c r="G1977" s="233">
        <f>SUMIF(AG1978:AG1984,"&lt;&gt;NOR",G1978:G1984)</f>
        <v>0</v>
      </c>
      <c r="H1977" s="233"/>
      <c r="I1977" s="233">
        <f>SUM(I1978:I1984)</f>
        <v>0</v>
      </c>
      <c r="J1977" s="233"/>
      <c r="K1977" s="233">
        <f>SUM(K1978:K1984)</f>
        <v>0</v>
      </c>
      <c r="L1977" s="233"/>
      <c r="M1977" s="233">
        <f>SUM(M1978:M1984)</f>
        <v>0</v>
      </c>
      <c r="N1977" s="232"/>
      <c r="O1977" s="232">
        <f>SUM(O1978:O1984)</f>
        <v>0.02</v>
      </c>
      <c r="P1977" s="232"/>
      <c r="Q1977" s="232">
        <f>SUM(Q1978:Q1984)</f>
        <v>0</v>
      </c>
      <c r="R1977" s="233"/>
      <c r="S1977" s="233"/>
      <c r="T1977" s="234"/>
      <c r="U1977" s="228"/>
      <c r="V1977" s="228">
        <f>SUM(V1978:V1984)</f>
        <v>21.619999999999997</v>
      </c>
      <c r="W1977" s="228"/>
      <c r="X1977" s="228"/>
      <c r="Y1977" s="228"/>
      <c r="AG1977" t="s">
        <v>202</v>
      </c>
    </row>
    <row r="1978" spans="1:60" outlineLevel="1" x14ac:dyDescent="0.2">
      <c r="A1978" s="236">
        <v>286</v>
      </c>
      <c r="B1978" s="237" t="s">
        <v>1887</v>
      </c>
      <c r="C1978" s="254" t="s">
        <v>1888</v>
      </c>
      <c r="D1978" s="238" t="s">
        <v>290</v>
      </c>
      <c r="E1978" s="239">
        <v>50</v>
      </c>
      <c r="F1978" s="240"/>
      <c r="G1978" s="241">
        <f>ROUND(E1978*F1978,2)</f>
        <v>0</v>
      </c>
      <c r="H1978" s="240"/>
      <c r="I1978" s="241">
        <f>ROUND(E1978*H1978,2)</f>
        <v>0</v>
      </c>
      <c r="J1978" s="240"/>
      <c r="K1978" s="241">
        <f>ROUND(E1978*J1978,2)</f>
        <v>0</v>
      </c>
      <c r="L1978" s="241">
        <v>15</v>
      </c>
      <c r="M1978" s="241">
        <f>G1978*(1+L1978/100)</f>
        <v>0</v>
      </c>
      <c r="N1978" s="239">
        <v>3.1E-4</v>
      </c>
      <c r="O1978" s="239">
        <f>ROUND(E1978*N1978,2)</f>
        <v>0.02</v>
      </c>
      <c r="P1978" s="239">
        <v>0</v>
      </c>
      <c r="Q1978" s="239">
        <f>ROUND(E1978*P1978,2)</f>
        <v>0</v>
      </c>
      <c r="R1978" s="241" t="s">
        <v>668</v>
      </c>
      <c r="S1978" s="241" t="s">
        <v>206</v>
      </c>
      <c r="T1978" s="242" t="s">
        <v>206</v>
      </c>
      <c r="U1978" s="224">
        <v>0.40300000000000002</v>
      </c>
      <c r="V1978" s="224">
        <f>ROUND(E1978*U1978,2)</f>
        <v>20.149999999999999</v>
      </c>
      <c r="W1978" s="224"/>
      <c r="X1978" s="224" t="s">
        <v>263</v>
      </c>
      <c r="Y1978" s="224" t="s">
        <v>209</v>
      </c>
      <c r="Z1978" s="214"/>
      <c r="AA1978" s="214"/>
      <c r="AB1978" s="214"/>
      <c r="AC1978" s="214"/>
      <c r="AD1978" s="214"/>
      <c r="AE1978" s="214"/>
      <c r="AF1978" s="214"/>
      <c r="AG1978" s="214" t="s">
        <v>264</v>
      </c>
      <c r="AH1978" s="214"/>
      <c r="AI1978" s="214"/>
      <c r="AJ1978" s="214"/>
      <c r="AK1978" s="214"/>
      <c r="AL1978" s="214"/>
      <c r="AM1978" s="214"/>
      <c r="AN1978" s="214"/>
      <c r="AO1978" s="214"/>
      <c r="AP1978" s="214"/>
      <c r="AQ1978" s="214"/>
      <c r="AR1978" s="214"/>
      <c r="AS1978" s="214"/>
      <c r="AT1978" s="214"/>
      <c r="AU1978" s="214"/>
      <c r="AV1978" s="214"/>
      <c r="AW1978" s="214"/>
      <c r="AX1978" s="214"/>
      <c r="AY1978" s="214"/>
      <c r="AZ1978" s="214"/>
      <c r="BA1978" s="214"/>
      <c r="BB1978" s="214"/>
      <c r="BC1978" s="214"/>
      <c r="BD1978" s="214"/>
      <c r="BE1978" s="214"/>
      <c r="BF1978" s="214"/>
      <c r="BG1978" s="214"/>
      <c r="BH1978" s="214"/>
    </row>
    <row r="1979" spans="1:60" outlineLevel="2" x14ac:dyDescent="0.2">
      <c r="A1979" s="221"/>
      <c r="B1979" s="222"/>
      <c r="C1979" s="255" t="s">
        <v>1889</v>
      </c>
      <c r="D1979" s="243"/>
      <c r="E1979" s="243"/>
      <c r="F1979" s="243"/>
      <c r="G1979" s="243"/>
      <c r="H1979" s="224"/>
      <c r="I1979" s="224"/>
      <c r="J1979" s="224"/>
      <c r="K1979" s="224"/>
      <c r="L1979" s="224"/>
      <c r="M1979" s="224"/>
      <c r="N1979" s="223"/>
      <c r="O1979" s="223"/>
      <c r="P1979" s="223"/>
      <c r="Q1979" s="223"/>
      <c r="R1979" s="224"/>
      <c r="S1979" s="224"/>
      <c r="T1979" s="224"/>
      <c r="U1979" s="224"/>
      <c r="V1979" s="224"/>
      <c r="W1979" s="224"/>
      <c r="X1979" s="224"/>
      <c r="Y1979" s="224"/>
      <c r="Z1979" s="214"/>
      <c r="AA1979" s="214"/>
      <c r="AB1979" s="214"/>
      <c r="AC1979" s="214"/>
      <c r="AD1979" s="214"/>
      <c r="AE1979" s="214"/>
      <c r="AF1979" s="214"/>
      <c r="AG1979" s="214" t="s">
        <v>212</v>
      </c>
      <c r="AH1979" s="214"/>
      <c r="AI1979" s="214"/>
      <c r="AJ1979" s="214"/>
      <c r="AK1979" s="214"/>
      <c r="AL1979" s="214"/>
      <c r="AM1979" s="214"/>
      <c r="AN1979" s="214"/>
      <c r="AO1979" s="214"/>
      <c r="AP1979" s="214"/>
      <c r="AQ1979" s="214"/>
      <c r="AR1979" s="214"/>
      <c r="AS1979" s="214"/>
      <c r="AT1979" s="214"/>
      <c r="AU1979" s="214"/>
      <c r="AV1979" s="214"/>
      <c r="AW1979" s="214"/>
      <c r="AX1979" s="214"/>
      <c r="AY1979" s="214"/>
      <c r="AZ1979" s="214"/>
      <c r="BA1979" s="214"/>
      <c r="BB1979" s="214"/>
      <c r="BC1979" s="214"/>
      <c r="BD1979" s="214"/>
      <c r="BE1979" s="214"/>
      <c r="BF1979" s="214"/>
      <c r="BG1979" s="214"/>
      <c r="BH1979" s="214"/>
    </row>
    <row r="1980" spans="1:60" outlineLevel="2" x14ac:dyDescent="0.2">
      <c r="A1980" s="221"/>
      <c r="B1980" s="222"/>
      <c r="C1980" s="266" t="s">
        <v>1241</v>
      </c>
      <c r="D1980" s="262"/>
      <c r="E1980" s="263"/>
      <c r="F1980" s="224"/>
      <c r="G1980" s="224"/>
      <c r="H1980" s="224"/>
      <c r="I1980" s="224"/>
      <c r="J1980" s="224"/>
      <c r="K1980" s="224"/>
      <c r="L1980" s="224"/>
      <c r="M1980" s="224"/>
      <c r="N1980" s="223"/>
      <c r="O1980" s="223"/>
      <c r="P1980" s="223"/>
      <c r="Q1980" s="223"/>
      <c r="R1980" s="224"/>
      <c r="S1980" s="224"/>
      <c r="T1980" s="224"/>
      <c r="U1980" s="224"/>
      <c r="V1980" s="224"/>
      <c r="W1980" s="224"/>
      <c r="X1980" s="224"/>
      <c r="Y1980" s="224"/>
      <c r="Z1980" s="214"/>
      <c r="AA1980" s="214"/>
      <c r="AB1980" s="214"/>
      <c r="AC1980" s="214"/>
      <c r="AD1980" s="214"/>
      <c r="AE1980" s="214"/>
      <c r="AF1980" s="214"/>
      <c r="AG1980" s="214" t="s">
        <v>268</v>
      </c>
      <c r="AH1980" s="214">
        <v>0</v>
      </c>
      <c r="AI1980" s="214"/>
      <c r="AJ1980" s="214"/>
      <c r="AK1980" s="214"/>
      <c r="AL1980" s="214"/>
      <c r="AM1980" s="214"/>
      <c r="AN1980" s="214"/>
      <c r="AO1980" s="214"/>
      <c r="AP1980" s="214"/>
      <c r="AQ1980" s="214"/>
      <c r="AR1980" s="214"/>
      <c r="AS1980" s="214"/>
      <c r="AT1980" s="214"/>
      <c r="AU1980" s="214"/>
      <c r="AV1980" s="214"/>
      <c r="AW1980" s="214"/>
      <c r="AX1980" s="214"/>
      <c r="AY1980" s="214"/>
      <c r="AZ1980" s="214"/>
      <c r="BA1980" s="214"/>
      <c r="BB1980" s="214"/>
      <c r="BC1980" s="214"/>
      <c r="BD1980" s="214"/>
      <c r="BE1980" s="214"/>
      <c r="BF1980" s="214"/>
      <c r="BG1980" s="214"/>
      <c r="BH1980" s="214"/>
    </row>
    <row r="1981" spans="1:60" outlineLevel="3" x14ac:dyDescent="0.2">
      <c r="A1981" s="221"/>
      <c r="B1981" s="222"/>
      <c r="C1981" s="266" t="s">
        <v>1890</v>
      </c>
      <c r="D1981" s="262"/>
      <c r="E1981" s="263">
        <v>50</v>
      </c>
      <c r="F1981" s="224"/>
      <c r="G1981" s="224"/>
      <c r="H1981" s="224"/>
      <c r="I1981" s="224"/>
      <c r="J1981" s="224"/>
      <c r="K1981" s="224"/>
      <c r="L1981" s="224"/>
      <c r="M1981" s="224"/>
      <c r="N1981" s="223"/>
      <c r="O1981" s="223"/>
      <c r="P1981" s="223"/>
      <c r="Q1981" s="223"/>
      <c r="R1981" s="224"/>
      <c r="S1981" s="224"/>
      <c r="T1981" s="224"/>
      <c r="U1981" s="224"/>
      <c r="V1981" s="224"/>
      <c r="W1981" s="224"/>
      <c r="X1981" s="224"/>
      <c r="Y1981" s="224"/>
      <c r="Z1981" s="214"/>
      <c r="AA1981" s="214"/>
      <c r="AB1981" s="214"/>
      <c r="AC1981" s="214"/>
      <c r="AD1981" s="214"/>
      <c r="AE1981" s="214"/>
      <c r="AF1981" s="214"/>
      <c r="AG1981" s="214" t="s">
        <v>268</v>
      </c>
      <c r="AH1981" s="214">
        <v>0</v>
      </c>
      <c r="AI1981" s="214"/>
      <c r="AJ1981" s="214"/>
      <c r="AK1981" s="214"/>
      <c r="AL1981" s="214"/>
      <c r="AM1981" s="214"/>
      <c r="AN1981" s="214"/>
      <c r="AO1981" s="214"/>
      <c r="AP1981" s="214"/>
      <c r="AQ1981" s="214"/>
      <c r="AR1981" s="214"/>
      <c r="AS1981" s="214"/>
      <c r="AT1981" s="214"/>
      <c r="AU1981" s="214"/>
      <c r="AV1981" s="214"/>
      <c r="AW1981" s="214"/>
      <c r="AX1981" s="214"/>
      <c r="AY1981" s="214"/>
      <c r="AZ1981" s="214"/>
      <c r="BA1981" s="214"/>
      <c r="BB1981" s="214"/>
      <c r="BC1981" s="214"/>
      <c r="BD1981" s="214"/>
      <c r="BE1981" s="214"/>
      <c r="BF1981" s="214"/>
      <c r="BG1981" s="214"/>
      <c r="BH1981" s="214"/>
    </row>
    <row r="1982" spans="1:60" outlineLevel="1" x14ac:dyDescent="0.2">
      <c r="A1982" s="236">
        <v>287</v>
      </c>
      <c r="B1982" s="237" t="s">
        <v>1891</v>
      </c>
      <c r="C1982" s="254" t="s">
        <v>1892</v>
      </c>
      <c r="D1982" s="238" t="s">
        <v>290</v>
      </c>
      <c r="E1982" s="239">
        <v>15.19</v>
      </c>
      <c r="F1982" s="240"/>
      <c r="G1982" s="241">
        <f>ROUND(E1982*F1982,2)</f>
        <v>0</v>
      </c>
      <c r="H1982" s="240"/>
      <c r="I1982" s="241">
        <f>ROUND(E1982*H1982,2)</f>
        <v>0</v>
      </c>
      <c r="J1982" s="240"/>
      <c r="K1982" s="241">
        <f>ROUND(E1982*J1982,2)</f>
        <v>0</v>
      </c>
      <c r="L1982" s="241">
        <v>15</v>
      </c>
      <c r="M1982" s="241">
        <f>G1982*(1+L1982/100)</f>
        <v>0</v>
      </c>
      <c r="N1982" s="239">
        <v>3.2000000000000003E-4</v>
      </c>
      <c r="O1982" s="239">
        <f>ROUND(E1982*N1982,2)</f>
        <v>0</v>
      </c>
      <c r="P1982" s="239">
        <v>0</v>
      </c>
      <c r="Q1982" s="239">
        <f>ROUND(E1982*P1982,2)</f>
        <v>0</v>
      </c>
      <c r="R1982" s="241" t="s">
        <v>668</v>
      </c>
      <c r="S1982" s="241" t="s">
        <v>206</v>
      </c>
      <c r="T1982" s="242" t="s">
        <v>206</v>
      </c>
      <c r="U1982" s="224">
        <v>9.7000000000000003E-2</v>
      </c>
      <c r="V1982" s="224">
        <f>ROUND(E1982*U1982,2)</f>
        <v>1.47</v>
      </c>
      <c r="W1982" s="224"/>
      <c r="X1982" s="224" t="s">
        <v>263</v>
      </c>
      <c r="Y1982" s="224" t="s">
        <v>209</v>
      </c>
      <c r="Z1982" s="214"/>
      <c r="AA1982" s="214"/>
      <c r="AB1982" s="214"/>
      <c r="AC1982" s="214"/>
      <c r="AD1982" s="214"/>
      <c r="AE1982" s="214"/>
      <c r="AF1982" s="214"/>
      <c r="AG1982" s="214" t="s">
        <v>264</v>
      </c>
      <c r="AH1982" s="214"/>
      <c r="AI1982" s="214"/>
      <c r="AJ1982" s="214"/>
      <c r="AK1982" s="214"/>
      <c r="AL1982" s="214"/>
      <c r="AM1982" s="214"/>
      <c r="AN1982" s="214"/>
      <c r="AO1982" s="214"/>
      <c r="AP1982" s="214"/>
      <c r="AQ1982" s="214"/>
      <c r="AR1982" s="214"/>
      <c r="AS1982" s="214"/>
      <c r="AT1982" s="214"/>
      <c r="AU1982" s="214"/>
      <c r="AV1982" s="214"/>
      <c r="AW1982" s="214"/>
      <c r="AX1982" s="214"/>
      <c r="AY1982" s="214"/>
      <c r="AZ1982" s="214"/>
      <c r="BA1982" s="214"/>
      <c r="BB1982" s="214"/>
      <c r="BC1982" s="214"/>
      <c r="BD1982" s="214"/>
      <c r="BE1982" s="214"/>
      <c r="BF1982" s="214"/>
      <c r="BG1982" s="214"/>
      <c r="BH1982" s="214"/>
    </row>
    <row r="1983" spans="1:60" outlineLevel="2" x14ac:dyDescent="0.2">
      <c r="A1983" s="221"/>
      <c r="B1983" s="222"/>
      <c r="C1983" s="265" t="s">
        <v>1893</v>
      </c>
      <c r="D1983" s="264"/>
      <c r="E1983" s="264"/>
      <c r="F1983" s="264"/>
      <c r="G1983" s="264"/>
      <c r="H1983" s="224"/>
      <c r="I1983" s="224"/>
      <c r="J1983" s="224"/>
      <c r="K1983" s="224"/>
      <c r="L1983" s="224"/>
      <c r="M1983" s="224"/>
      <c r="N1983" s="223"/>
      <c r="O1983" s="223"/>
      <c r="P1983" s="223"/>
      <c r="Q1983" s="223"/>
      <c r="R1983" s="224"/>
      <c r="S1983" s="224"/>
      <c r="T1983" s="224"/>
      <c r="U1983" s="224"/>
      <c r="V1983" s="224"/>
      <c r="W1983" s="224"/>
      <c r="X1983" s="224"/>
      <c r="Y1983" s="224"/>
      <c r="Z1983" s="214"/>
      <c r="AA1983" s="214"/>
      <c r="AB1983" s="214"/>
      <c r="AC1983" s="214"/>
      <c r="AD1983" s="214"/>
      <c r="AE1983" s="214"/>
      <c r="AF1983" s="214"/>
      <c r="AG1983" s="214" t="s">
        <v>266</v>
      </c>
      <c r="AH1983" s="214"/>
      <c r="AI1983" s="214"/>
      <c r="AJ1983" s="214"/>
      <c r="AK1983" s="214"/>
      <c r="AL1983" s="214"/>
      <c r="AM1983" s="214"/>
      <c r="AN1983" s="214"/>
      <c r="AO1983" s="214"/>
      <c r="AP1983" s="214"/>
      <c r="AQ1983" s="214"/>
      <c r="AR1983" s="214"/>
      <c r="AS1983" s="214"/>
      <c r="AT1983" s="214"/>
      <c r="AU1983" s="214"/>
      <c r="AV1983" s="214"/>
      <c r="AW1983" s="214"/>
      <c r="AX1983" s="214"/>
      <c r="AY1983" s="214"/>
      <c r="AZ1983" s="214"/>
      <c r="BA1983" s="214"/>
      <c r="BB1983" s="214"/>
      <c r="BC1983" s="214"/>
      <c r="BD1983" s="214"/>
      <c r="BE1983" s="214"/>
      <c r="BF1983" s="214"/>
      <c r="BG1983" s="214"/>
      <c r="BH1983" s="214"/>
    </row>
    <row r="1984" spans="1:60" outlineLevel="2" x14ac:dyDescent="0.2">
      <c r="A1984" s="221"/>
      <c r="B1984" s="222"/>
      <c r="C1984" s="266" t="s">
        <v>1466</v>
      </c>
      <c r="D1984" s="262"/>
      <c r="E1984" s="263">
        <v>15.19</v>
      </c>
      <c r="F1984" s="224"/>
      <c r="G1984" s="224"/>
      <c r="H1984" s="224"/>
      <c r="I1984" s="224"/>
      <c r="J1984" s="224"/>
      <c r="K1984" s="224"/>
      <c r="L1984" s="224"/>
      <c r="M1984" s="224"/>
      <c r="N1984" s="223"/>
      <c r="O1984" s="223"/>
      <c r="P1984" s="223"/>
      <c r="Q1984" s="223"/>
      <c r="R1984" s="224"/>
      <c r="S1984" s="224"/>
      <c r="T1984" s="224"/>
      <c r="U1984" s="224"/>
      <c r="V1984" s="224"/>
      <c r="W1984" s="224"/>
      <c r="X1984" s="224"/>
      <c r="Y1984" s="224"/>
      <c r="Z1984" s="214"/>
      <c r="AA1984" s="214"/>
      <c r="AB1984" s="214"/>
      <c r="AC1984" s="214"/>
      <c r="AD1984" s="214"/>
      <c r="AE1984" s="214"/>
      <c r="AF1984" s="214"/>
      <c r="AG1984" s="214" t="s">
        <v>268</v>
      </c>
      <c r="AH1984" s="214">
        <v>0</v>
      </c>
      <c r="AI1984" s="214"/>
      <c r="AJ1984" s="214"/>
      <c r="AK1984" s="214"/>
      <c r="AL1984" s="214"/>
      <c r="AM1984" s="214"/>
      <c r="AN1984" s="214"/>
      <c r="AO1984" s="214"/>
      <c r="AP1984" s="214"/>
      <c r="AQ1984" s="214"/>
      <c r="AR1984" s="214"/>
      <c r="AS1984" s="214"/>
      <c r="AT1984" s="214"/>
      <c r="AU1984" s="214"/>
      <c r="AV1984" s="214"/>
      <c r="AW1984" s="214"/>
      <c r="AX1984" s="214"/>
      <c r="AY1984" s="214"/>
      <c r="AZ1984" s="214"/>
      <c r="BA1984" s="214"/>
      <c r="BB1984" s="214"/>
      <c r="BC1984" s="214"/>
      <c r="BD1984" s="214"/>
      <c r="BE1984" s="214"/>
      <c r="BF1984" s="214"/>
      <c r="BG1984" s="214"/>
      <c r="BH1984" s="214"/>
    </row>
    <row r="1985" spans="1:60" x14ac:dyDescent="0.2">
      <c r="A1985" s="229" t="s">
        <v>201</v>
      </c>
      <c r="B1985" s="230" t="s">
        <v>149</v>
      </c>
      <c r="C1985" s="253" t="s">
        <v>150</v>
      </c>
      <c r="D1985" s="231"/>
      <c r="E1985" s="232"/>
      <c r="F1985" s="233"/>
      <c r="G1985" s="233">
        <f>SUMIF(AG1986:AG1995,"&lt;&gt;NOR",G1986:G1995)</f>
        <v>0</v>
      </c>
      <c r="H1985" s="233"/>
      <c r="I1985" s="233">
        <f>SUM(I1986:I1995)</f>
        <v>0</v>
      </c>
      <c r="J1985" s="233"/>
      <c r="K1985" s="233">
        <f>SUM(K1986:K1995)</f>
        <v>0</v>
      </c>
      <c r="L1985" s="233"/>
      <c r="M1985" s="233">
        <f>SUM(M1986:M1995)</f>
        <v>0</v>
      </c>
      <c r="N1985" s="232"/>
      <c r="O1985" s="232">
        <f>SUM(O1986:O1995)</f>
        <v>0.14000000000000001</v>
      </c>
      <c r="P1985" s="232"/>
      <c r="Q1985" s="232">
        <f>SUM(Q1986:Q1995)</f>
        <v>0</v>
      </c>
      <c r="R1985" s="233"/>
      <c r="S1985" s="233"/>
      <c r="T1985" s="234"/>
      <c r="U1985" s="228"/>
      <c r="V1985" s="228">
        <f>SUM(V1986:V1995)</f>
        <v>131.12</v>
      </c>
      <c r="W1985" s="228"/>
      <c r="X1985" s="228"/>
      <c r="Y1985" s="228"/>
      <c r="AG1985" t="s">
        <v>202</v>
      </c>
    </row>
    <row r="1986" spans="1:60" outlineLevel="1" x14ac:dyDescent="0.2">
      <c r="A1986" s="236">
        <v>288</v>
      </c>
      <c r="B1986" s="237" t="s">
        <v>1894</v>
      </c>
      <c r="C1986" s="254" t="s">
        <v>1895</v>
      </c>
      <c r="D1986" s="238" t="s">
        <v>290</v>
      </c>
      <c r="E1986" s="239">
        <v>642.40060000000005</v>
      </c>
      <c r="F1986" s="240"/>
      <c r="G1986" s="241">
        <f>ROUND(E1986*F1986,2)</f>
        <v>0</v>
      </c>
      <c r="H1986" s="240"/>
      <c r="I1986" s="241">
        <f>ROUND(E1986*H1986,2)</f>
        <v>0</v>
      </c>
      <c r="J1986" s="240"/>
      <c r="K1986" s="241">
        <f>ROUND(E1986*J1986,2)</f>
        <v>0</v>
      </c>
      <c r="L1986" s="241">
        <v>15</v>
      </c>
      <c r="M1986" s="241">
        <f>G1986*(1+L1986/100)</f>
        <v>0</v>
      </c>
      <c r="N1986" s="239">
        <v>0</v>
      </c>
      <c r="O1986" s="239">
        <f>ROUND(E1986*N1986,2)</f>
        <v>0</v>
      </c>
      <c r="P1986" s="239">
        <v>0</v>
      </c>
      <c r="Q1986" s="239">
        <f>ROUND(E1986*P1986,2)</f>
        <v>0</v>
      </c>
      <c r="R1986" s="241" t="s">
        <v>1896</v>
      </c>
      <c r="S1986" s="241" t="s">
        <v>206</v>
      </c>
      <c r="T1986" s="242" t="s">
        <v>206</v>
      </c>
      <c r="U1986" s="224">
        <v>6.9709999999999994E-2</v>
      </c>
      <c r="V1986" s="224">
        <f>ROUND(E1986*U1986,2)</f>
        <v>44.78</v>
      </c>
      <c r="W1986" s="224"/>
      <c r="X1986" s="224" t="s">
        <v>263</v>
      </c>
      <c r="Y1986" s="224" t="s">
        <v>209</v>
      </c>
      <c r="Z1986" s="214"/>
      <c r="AA1986" s="214"/>
      <c r="AB1986" s="214"/>
      <c r="AC1986" s="214"/>
      <c r="AD1986" s="214"/>
      <c r="AE1986" s="214"/>
      <c r="AF1986" s="214"/>
      <c r="AG1986" s="214" t="s">
        <v>264</v>
      </c>
      <c r="AH1986" s="214"/>
      <c r="AI1986" s="214"/>
      <c r="AJ1986" s="214"/>
      <c r="AK1986" s="214"/>
      <c r="AL1986" s="214"/>
      <c r="AM1986" s="214"/>
      <c r="AN1986" s="214"/>
      <c r="AO1986" s="214"/>
      <c r="AP1986" s="214"/>
      <c r="AQ1986" s="214"/>
      <c r="AR1986" s="214"/>
      <c r="AS1986" s="214"/>
      <c r="AT1986" s="214"/>
      <c r="AU1986" s="214"/>
      <c r="AV1986" s="214"/>
      <c r="AW1986" s="214"/>
      <c r="AX1986" s="214"/>
      <c r="AY1986" s="214"/>
      <c r="AZ1986" s="214"/>
      <c r="BA1986" s="214"/>
      <c r="BB1986" s="214"/>
      <c r="BC1986" s="214"/>
      <c r="BD1986" s="214"/>
      <c r="BE1986" s="214"/>
      <c r="BF1986" s="214"/>
      <c r="BG1986" s="214"/>
      <c r="BH1986" s="214"/>
    </row>
    <row r="1987" spans="1:60" outlineLevel="2" x14ac:dyDescent="0.2">
      <c r="A1987" s="221"/>
      <c r="B1987" s="222"/>
      <c r="C1987" s="266" t="s">
        <v>1897</v>
      </c>
      <c r="D1987" s="262"/>
      <c r="E1987" s="263">
        <v>116.75</v>
      </c>
      <c r="F1987" s="224"/>
      <c r="G1987" s="224"/>
      <c r="H1987" s="224"/>
      <c r="I1987" s="224"/>
      <c r="J1987" s="224"/>
      <c r="K1987" s="224"/>
      <c r="L1987" s="224"/>
      <c r="M1987" s="224"/>
      <c r="N1987" s="223"/>
      <c r="O1987" s="223"/>
      <c r="P1987" s="223"/>
      <c r="Q1987" s="223"/>
      <c r="R1987" s="224"/>
      <c r="S1987" s="224"/>
      <c r="T1987" s="224"/>
      <c r="U1987" s="224"/>
      <c r="V1987" s="224"/>
      <c r="W1987" s="224"/>
      <c r="X1987" s="224"/>
      <c r="Y1987" s="224"/>
      <c r="Z1987" s="214"/>
      <c r="AA1987" s="214"/>
      <c r="AB1987" s="214"/>
      <c r="AC1987" s="214"/>
      <c r="AD1987" s="214"/>
      <c r="AE1987" s="214"/>
      <c r="AF1987" s="214"/>
      <c r="AG1987" s="214" t="s">
        <v>268</v>
      </c>
      <c r="AH1987" s="214">
        <v>0</v>
      </c>
      <c r="AI1987" s="214"/>
      <c r="AJ1987" s="214"/>
      <c r="AK1987" s="214"/>
      <c r="AL1987" s="214"/>
      <c r="AM1987" s="214"/>
      <c r="AN1987" s="214"/>
      <c r="AO1987" s="214"/>
      <c r="AP1987" s="214"/>
      <c r="AQ1987" s="214"/>
      <c r="AR1987" s="214"/>
      <c r="AS1987" s="214"/>
      <c r="AT1987" s="214"/>
      <c r="AU1987" s="214"/>
      <c r="AV1987" s="214"/>
      <c r="AW1987" s="214"/>
      <c r="AX1987" s="214"/>
      <c r="AY1987" s="214"/>
      <c r="AZ1987" s="214"/>
      <c r="BA1987" s="214"/>
      <c r="BB1987" s="214"/>
      <c r="BC1987" s="214"/>
      <c r="BD1987" s="214"/>
      <c r="BE1987" s="214"/>
      <c r="BF1987" s="214"/>
      <c r="BG1987" s="214"/>
      <c r="BH1987" s="214"/>
    </row>
    <row r="1988" spans="1:60" outlineLevel="3" x14ac:dyDescent="0.2">
      <c r="A1988" s="221"/>
      <c r="B1988" s="222"/>
      <c r="C1988" s="266" t="s">
        <v>912</v>
      </c>
      <c r="D1988" s="262"/>
      <c r="E1988" s="263">
        <v>525.65</v>
      </c>
      <c r="F1988" s="224"/>
      <c r="G1988" s="224"/>
      <c r="H1988" s="224"/>
      <c r="I1988" s="224"/>
      <c r="J1988" s="224"/>
      <c r="K1988" s="224"/>
      <c r="L1988" s="224"/>
      <c r="M1988" s="224"/>
      <c r="N1988" s="223"/>
      <c r="O1988" s="223"/>
      <c r="P1988" s="223"/>
      <c r="Q1988" s="223"/>
      <c r="R1988" s="224"/>
      <c r="S1988" s="224"/>
      <c r="T1988" s="224"/>
      <c r="U1988" s="224"/>
      <c r="V1988" s="224"/>
      <c r="W1988" s="224"/>
      <c r="X1988" s="224"/>
      <c r="Y1988" s="224"/>
      <c r="Z1988" s="214"/>
      <c r="AA1988" s="214"/>
      <c r="AB1988" s="214"/>
      <c r="AC1988" s="214"/>
      <c r="AD1988" s="214"/>
      <c r="AE1988" s="214"/>
      <c r="AF1988" s="214"/>
      <c r="AG1988" s="214" t="s">
        <v>268</v>
      </c>
      <c r="AH1988" s="214">
        <v>0</v>
      </c>
      <c r="AI1988" s="214"/>
      <c r="AJ1988" s="214"/>
      <c r="AK1988" s="214"/>
      <c r="AL1988" s="214"/>
      <c r="AM1988" s="214"/>
      <c r="AN1988" s="214"/>
      <c r="AO1988" s="214"/>
      <c r="AP1988" s="214"/>
      <c r="AQ1988" s="214"/>
      <c r="AR1988" s="214"/>
      <c r="AS1988" s="214"/>
      <c r="AT1988" s="214"/>
      <c r="AU1988" s="214"/>
      <c r="AV1988" s="214"/>
      <c r="AW1988" s="214"/>
      <c r="AX1988" s="214"/>
      <c r="AY1988" s="214"/>
      <c r="AZ1988" s="214"/>
      <c r="BA1988" s="214"/>
      <c r="BB1988" s="214"/>
      <c r="BC1988" s="214"/>
      <c r="BD1988" s="214"/>
      <c r="BE1988" s="214"/>
      <c r="BF1988" s="214"/>
      <c r="BG1988" s="214"/>
      <c r="BH1988" s="214"/>
    </row>
    <row r="1989" spans="1:60" outlineLevel="1" x14ac:dyDescent="0.2">
      <c r="A1989" s="236">
        <v>289</v>
      </c>
      <c r="B1989" s="237" t="s">
        <v>1898</v>
      </c>
      <c r="C1989" s="254" t="s">
        <v>1899</v>
      </c>
      <c r="D1989" s="238" t="s">
        <v>290</v>
      </c>
      <c r="E1989" s="239">
        <v>642.40060000000005</v>
      </c>
      <c r="F1989" s="240"/>
      <c r="G1989" s="241">
        <f>ROUND(E1989*F1989,2)</f>
        <v>0</v>
      </c>
      <c r="H1989" s="240"/>
      <c r="I1989" s="241">
        <f>ROUND(E1989*H1989,2)</f>
        <v>0</v>
      </c>
      <c r="J1989" s="240"/>
      <c r="K1989" s="241">
        <f>ROUND(E1989*J1989,2)</f>
        <v>0</v>
      </c>
      <c r="L1989" s="241">
        <v>15</v>
      </c>
      <c r="M1989" s="241">
        <f>G1989*(1+L1989/100)</f>
        <v>0</v>
      </c>
      <c r="N1989" s="239">
        <v>6.9999999999999994E-5</v>
      </c>
      <c r="O1989" s="239">
        <f>ROUND(E1989*N1989,2)</f>
        <v>0.04</v>
      </c>
      <c r="P1989" s="239">
        <v>0</v>
      </c>
      <c r="Q1989" s="239">
        <f>ROUND(E1989*P1989,2)</f>
        <v>0</v>
      </c>
      <c r="R1989" s="241" t="s">
        <v>1896</v>
      </c>
      <c r="S1989" s="241" t="s">
        <v>206</v>
      </c>
      <c r="T1989" s="242" t="s">
        <v>206</v>
      </c>
      <c r="U1989" s="224">
        <v>3.2480000000000002E-2</v>
      </c>
      <c r="V1989" s="224">
        <f>ROUND(E1989*U1989,2)</f>
        <v>20.87</v>
      </c>
      <c r="W1989" s="224"/>
      <c r="X1989" s="224" t="s">
        <v>263</v>
      </c>
      <c r="Y1989" s="224" t="s">
        <v>209</v>
      </c>
      <c r="Z1989" s="214"/>
      <c r="AA1989" s="214"/>
      <c r="AB1989" s="214"/>
      <c r="AC1989" s="214"/>
      <c r="AD1989" s="214"/>
      <c r="AE1989" s="214"/>
      <c r="AF1989" s="214"/>
      <c r="AG1989" s="214" t="s">
        <v>264</v>
      </c>
      <c r="AH1989" s="214"/>
      <c r="AI1989" s="214"/>
      <c r="AJ1989" s="214"/>
      <c r="AK1989" s="214"/>
      <c r="AL1989" s="214"/>
      <c r="AM1989" s="214"/>
      <c r="AN1989" s="214"/>
      <c r="AO1989" s="214"/>
      <c r="AP1989" s="214"/>
      <c r="AQ1989" s="214"/>
      <c r="AR1989" s="214"/>
      <c r="AS1989" s="214"/>
      <c r="AT1989" s="214"/>
      <c r="AU1989" s="214"/>
      <c r="AV1989" s="214"/>
      <c r="AW1989" s="214"/>
      <c r="AX1989" s="214"/>
      <c r="AY1989" s="214"/>
      <c r="AZ1989" s="214"/>
      <c r="BA1989" s="214"/>
      <c r="BB1989" s="214"/>
      <c r="BC1989" s="214"/>
      <c r="BD1989" s="214"/>
      <c r="BE1989" s="214"/>
      <c r="BF1989" s="214"/>
      <c r="BG1989" s="214"/>
      <c r="BH1989" s="214"/>
    </row>
    <row r="1990" spans="1:60" outlineLevel="2" x14ac:dyDescent="0.2">
      <c r="A1990" s="221"/>
      <c r="B1990" s="222"/>
      <c r="C1990" s="266" t="s">
        <v>1900</v>
      </c>
      <c r="D1990" s="262"/>
      <c r="E1990" s="263">
        <v>642.4</v>
      </c>
      <c r="F1990" s="224"/>
      <c r="G1990" s="224"/>
      <c r="H1990" s="224"/>
      <c r="I1990" s="224"/>
      <c r="J1990" s="224"/>
      <c r="K1990" s="224"/>
      <c r="L1990" s="224"/>
      <c r="M1990" s="224"/>
      <c r="N1990" s="223"/>
      <c r="O1990" s="223"/>
      <c r="P1990" s="223"/>
      <c r="Q1990" s="223"/>
      <c r="R1990" s="224"/>
      <c r="S1990" s="224"/>
      <c r="T1990" s="224"/>
      <c r="U1990" s="224"/>
      <c r="V1990" s="224"/>
      <c r="W1990" s="224"/>
      <c r="X1990" s="224"/>
      <c r="Y1990" s="224"/>
      <c r="Z1990" s="214"/>
      <c r="AA1990" s="214"/>
      <c r="AB1990" s="214"/>
      <c r="AC1990" s="214"/>
      <c r="AD1990" s="214"/>
      <c r="AE1990" s="214"/>
      <c r="AF1990" s="214"/>
      <c r="AG1990" s="214" t="s">
        <v>268</v>
      </c>
      <c r="AH1990" s="214">
        <v>0</v>
      </c>
      <c r="AI1990" s="214"/>
      <c r="AJ1990" s="214"/>
      <c r="AK1990" s="214"/>
      <c r="AL1990" s="214"/>
      <c r="AM1990" s="214"/>
      <c r="AN1990" s="214"/>
      <c r="AO1990" s="214"/>
      <c r="AP1990" s="214"/>
      <c r="AQ1990" s="214"/>
      <c r="AR1990" s="214"/>
      <c r="AS1990" s="214"/>
      <c r="AT1990" s="214"/>
      <c r="AU1990" s="214"/>
      <c r="AV1990" s="214"/>
      <c r="AW1990" s="214"/>
      <c r="AX1990" s="214"/>
      <c r="AY1990" s="214"/>
      <c r="AZ1990" s="214"/>
      <c r="BA1990" s="214"/>
      <c r="BB1990" s="214"/>
      <c r="BC1990" s="214"/>
      <c r="BD1990" s="214"/>
      <c r="BE1990" s="214"/>
      <c r="BF1990" s="214"/>
      <c r="BG1990" s="214"/>
      <c r="BH1990" s="214"/>
    </row>
    <row r="1991" spans="1:60" outlineLevel="1" x14ac:dyDescent="0.2">
      <c r="A1991" s="236">
        <v>290</v>
      </c>
      <c r="B1991" s="237" t="s">
        <v>1901</v>
      </c>
      <c r="C1991" s="254" t="s">
        <v>1902</v>
      </c>
      <c r="D1991" s="238" t="s">
        <v>290</v>
      </c>
      <c r="E1991" s="239">
        <v>642.40060000000005</v>
      </c>
      <c r="F1991" s="240"/>
      <c r="G1991" s="241">
        <f>ROUND(E1991*F1991,2)</f>
        <v>0</v>
      </c>
      <c r="H1991" s="240"/>
      <c r="I1991" s="241">
        <f>ROUND(E1991*H1991,2)</f>
        <v>0</v>
      </c>
      <c r="J1991" s="240"/>
      <c r="K1991" s="241">
        <f>ROUND(E1991*J1991,2)</f>
        <v>0</v>
      </c>
      <c r="L1991" s="241">
        <v>15</v>
      </c>
      <c r="M1991" s="241">
        <f>G1991*(1+L1991/100)</f>
        <v>0</v>
      </c>
      <c r="N1991" s="239">
        <v>1.4999999999999999E-4</v>
      </c>
      <c r="O1991" s="239">
        <f>ROUND(E1991*N1991,2)</f>
        <v>0.1</v>
      </c>
      <c r="P1991" s="239">
        <v>0</v>
      </c>
      <c r="Q1991" s="239">
        <f>ROUND(E1991*P1991,2)</f>
        <v>0</v>
      </c>
      <c r="R1991" s="241" t="s">
        <v>1896</v>
      </c>
      <c r="S1991" s="241" t="s">
        <v>206</v>
      </c>
      <c r="T1991" s="242" t="s">
        <v>206</v>
      </c>
      <c r="U1991" s="224">
        <v>0.10191</v>
      </c>
      <c r="V1991" s="224">
        <f>ROUND(E1991*U1991,2)</f>
        <v>65.47</v>
      </c>
      <c r="W1991" s="224"/>
      <c r="X1991" s="224" t="s">
        <v>263</v>
      </c>
      <c r="Y1991" s="224" t="s">
        <v>209</v>
      </c>
      <c r="Z1991" s="214"/>
      <c r="AA1991" s="214"/>
      <c r="AB1991" s="214"/>
      <c r="AC1991" s="214"/>
      <c r="AD1991" s="214"/>
      <c r="AE1991" s="214"/>
      <c r="AF1991" s="214"/>
      <c r="AG1991" s="214" t="s">
        <v>264</v>
      </c>
      <c r="AH1991" s="214"/>
      <c r="AI1991" s="214"/>
      <c r="AJ1991" s="214"/>
      <c r="AK1991" s="214"/>
      <c r="AL1991" s="214"/>
      <c r="AM1991" s="214"/>
      <c r="AN1991" s="214"/>
      <c r="AO1991" s="214"/>
      <c r="AP1991" s="214"/>
      <c r="AQ1991" s="214"/>
      <c r="AR1991" s="214"/>
      <c r="AS1991" s="214"/>
      <c r="AT1991" s="214"/>
      <c r="AU1991" s="214"/>
      <c r="AV1991" s="214"/>
      <c r="AW1991" s="214"/>
      <c r="AX1991" s="214"/>
      <c r="AY1991" s="214"/>
      <c r="AZ1991" s="214"/>
      <c r="BA1991" s="214"/>
      <c r="BB1991" s="214"/>
      <c r="BC1991" s="214"/>
      <c r="BD1991" s="214"/>
      <c r="BE1991" s="214"/>
      <c r="BF1991" s="214"/>
      <c r="BG1991" s="214"/>
      <c r="BH1991" s="214"/>
    </row>
    <row r="1992" spans="1:60" outlineLevel="2" x14ac:dyDescent="0.2">
      <c r="A1992" s="221"/>
      <c r="B1992" s="222"/>
      <c r="C1992" s="266" t="s">
        <v>1903</v>
      </c>
      <c r="D1992" s="262"/>
      <c r="E1992" s="263"/>
      <c r="F1992" s="224"/>
      <c r="G1992" s="224"/>
      <c r="H1992" s="224"/>
      <c r="I1992" s="224"/>
      <c r="J1992" s="224"/>
      <c r="K1992" s="224"/>
      <c r="L1992" s="224"/>
      <c r="M1992" s="224"/>
      <c r="N1992" s="223"/>
      <c r="O1992" s="223"/>
      <c r="P1992" s="223"/>
      <c r="Q1992" s="223"/>
      <c r="R1992" s="224"/>
      <c r="S1992" s="224"/>
      <c r="T1992" s="224"/>
      <c r="U1992" s="224"/>
      <c r="V1992" s="224"/>
      <c r="W1992" s="224"/>
      <c r="X1992" s="224"/>
      <c r="Y1992" s="224"/>
      <c r="Z1992" s="214"/>
      <c r="AA1992" s="214"/>
      <c r="AB1992" s="214"/>
      <c r="AC1992" s="214"/>
      <c r="AD1992" s="214"/>
      <c r="AE1992" s="214"/>
      <c r="AF1992" s="214"/>
      <c r="AG1992" s="214" t="s">
        <v>268</v>
      </c>
      <c r="AH1992" s="214">
        <v>0</v>
      </c>
      <c r="AI1992" s="214"/>
      <c r="AJ1992" s="214"/>
      <c r="AK1992" s="214"/>
      <c r="AL1992" s="214"/>
      <c r="AM1992" s="214"/>
      <c r="AN1992" s="214"/>
      <c r="AO1992" s="214"/>
      <c r="AP1992" s="214"/>
      <c r="AQ1992" s="214"/>
      <c r="AR1992" s="214"/>
      <c r="AS1992" s="214"/>
      <c r="AT1992" s="214"/>
      <c r="AU1992" s="214"/>
      <c r="AV1992" s="214"/>
      <c r="AW1992" s="214"/>
      <c r="AX1992" s="214"/>
      <c r="AY1992" s="214"/>
      <c r="AZ1992" s="214"/>
      <c r="BA1992" s="214"/>
      <c r="BB1992" s="214"/>
      <c r="BC1992" s="214"/>
      <c r="BD1992" s="214"/>
      <c r="BE1992" s="214"/>
      <c r="BF1992" s="214"/>
      <c r="BG1992" s="214"/>
      <c r="BH1992" s="214"/>
    </row>
    <row r="1993" spans="1:60" outlineLevel="3" x14ac:dyDescent="0.2">
      <c r="A1993" s="221"/>
      <c r="B1993" s="222"/>
      <c r="C1993" s="266" t="s">
        <v>1897</v>
      </c>
      <c r="D1993" s="262"/>
      <c r="E1993" s="263">
        <v>116.75</v>
      </c>
      <c r="F1993" s="224"/>
      <c r="G1993" s="224"/>
      <c r="H1993" s="224"/>
      <c r="I1993" s="224"/>
      <c r="J1993" s="224"/>
      <c r="K1993" s="224"/>
      <c r="L1993" s="224"/>
      <c r="M1993" s="224"/>
      <c r="N1993" s="223"/>
      <c r="O1993" s="223"/>
      <c r="P1993" s="223"/>
      <c r="Q1993" s="223"/>
      <c r="R1993" s="224"/>
      <c r="S1993" s="224"/>
      <c r="T1993" s="224"/>
      <c r="U1993" s="224"/>
      <c r="V1993" s="224"/>
      <c r="W1993" s="224"/>
      <c r="X1993" s="224"/>
      <c r="Y1993" s="224"/>
      <c r="Z1993" s="214"/>
      <c r="AA1993" s="214"/>
      <c r="AB1993" s="214"/>
      <c r="AC1993" s="214"/>
      <c r="AD1993" s="214"/>
      <c r="AE1993" s="214"/>
      <c r="AF1993" s="214"/>
      <c r="AG1993" s="214" t="s">
        <v>268</v>
      </c>
      <c r="AH1993" s="214">
        <v>0</v>
      </c>
      <c r="AI1993" s="214"/>
      <c r="AJ1993" s="214"/>
      <c r="AK1993" s="214"/>
      <c r="AL1993" s="214"/>
      <c r="AM1993" s="214"/>
      <c r="AN1993" s="214"/>
      <c r="AO1993" s="214"/>
      <c r="AP1993" s="214"/>
      <c r="AQ1993" s="214"/>
      <c r="AR1993" s="214"/>
      <c r="AS1993" s="214"/>
      <c r="AT1993" s="214"/>
      <c r="AU1993" s="214"/>
      <c r="AV1993" s="214"/>
      <c r="AW1993" s="214"/>
      <c r="AX1993" s="214"/>
      <c r="AY1993" s="214"/>
      <c r="AZ1993" s="214"/>
      <c r="BA1993" s="214"/>
      <c r="BB1993" s="214"/>
      <c r="BC1993" s="214"/>
      <c r="BD1993" s="214"/>
      <c r="BE1993" s="214"/>
      <c r="BF1993" s="214"/>
      <c r="BG1993" s="214"/>
      <c r="BH1993" s="214"/>
    </row>
    <row r="1994" spans="1:60" outlineLevel="3" x14ac:dyDescent="0.2">
      <c r="A1994" s="221"/>
      <c r="B1994" s="222"/>
      <c r="C1994" s="266" t="s">
        <v>1904</v>
      </c>
      <c r="D1994" s="262"/>
      <c r="E1994" s="263"/>
      <c r="F1994" s="224"/>
      <c r="G1994" s="224"/>
      <c r="H1994" s="224"/>
      <c r="I1994" s="224"/>
      <c r="J1994" s="224"/>
      <c r="K1994" s="224"/>
      <c r="L1994" s="224"/>
      <c r="M1994" s="224"/>
      <c r="N1994" s="223"/>
      <c r="O1994" s="223"/>
      <c r="P1994" s="223"/>
      <c r="Q1994" s="223"/>
      <c r="R1994" s="224"/>
      <c r="S1994" s="224"/>
      <c r="T1994" s="224"/>
      <c r="U1994" s="224"/>
      <c r="V1994" s="224"/>
      <c r="W1994" s="224"/>
      <c r="X1994" s="224"/>
      <c r="Y1994" s="224"/>
      <c r="Z1994" s="214"/>
      <c r="AA1994" s="214"/>
      <c r="AB1994" s="214"/>
      <c r="AC1994" s="214"/>
      <c r="AD1994" s="214"/>
      <c r="AE1994" s="214"/>
      <c r="AF1994" s="214"/>
      <c r="AG1994" s="214" t="s">
        <v>268</v>
      </c>
      <c r="AH1994" s="214">
        <v>0</v>
      </c>
      <c r="AI1994" s="214"/>
      <c r="AJ1994" s="214"/>
      <c r="AK1994" s="214"/>
      <c r="AL1994" s="214"/>
      <c r="AM1994" s="214"/>
      <c r="AN1994" s="214"/>
      <c r="AO1994" s="214"/>
      <c r="AP1994" s="214"/>
      <c r="AQ1994" s="214"/>
      <c r="AR1994" s="214"/>
      <c r="AS1994" s="214"/>
      <c r="AT1994" s="214"/>
      <c r="AU1994" s="214"/>
      <c r="AV1994" s="214"/>
      <c r="AW1994" s="214"/>
      <c r="AX1994" s="214"/>
      <c r="AY1994" s="214"/>
      <c r="AZ1994" s="214"/>
      <c r="BA1994" s="214"/>
      <c r="BB1994" s="214"/>
      <c r="BC1994" s="214"/>
      <c r="BD1994" s="214"/>
      <c r="BE1994" s="214"/>
      <c r="BF1994" s="214"/>
      <c r="BG1994" s="214"/>
      <c r="BH1994" s="214"/>
    </row>
    <row r="1995" spans="1:60" outlineLevel="3" x14ac:dyDescent="0.2">
      <c r="A1995" s="221"/>
      <c r="B1995" s="222"/>
      <c r="C1995" s="266" t="s">
        <v>912</v>
      </c>
      <c r="D1995" s="262"/>
      <c r="E1995" s="263">
        <v>525.65</v>
      </c>
      <c r="F1995" s="224"/>
      <c r="G1995" s="224"/>
      <c r="H1995" s="224"/>
      <c r="I1995" s="224"/>
      <c r="J1995" s="224"/>
      <c r="K1995" s="224"/>
      <c r="L1995" s="224"/>
      <c r="M1995" s="224"/>
      <c r="N1995" s="223"/>
      <c r="O1995" s="223"/>
      <c r="P1995" s="223"/>
      <c r="Q1995" s="223"/>
      <c r="R1995" s="224"/>
      <c r="S1995" s="224"/>
      <c r="T1995" s="224"/>
      <c r="U1995" s="224"/>
      <c r="V1995" s="224"/>
      <c r="W1995" s="224"/>
      <c r="X1995" s="224"/>
      <c r="Y1995" s="224"/>
      <c r="Z1995" s="214"/>
      <c r="AA1995" s="214"/>
      <c r="AB1995" s="214"/>
      <c r="AC1995" s="214"/>
      <c r="AD1995" s="214"/>
      <c r="AE1995" s="214"/>
      <c r="AF1995" s="214"/>
      <c r="AG1995" s="214" t="s">
        <v>268</v>
      </c>
      <c r="AH1995" s="214">
        <v>0</v>
      </c>
      <c r="AI1995" s="214"/>
      <c r="AJ1995" s="214"/>
      <c r="AK1995" s="214"/>
      <c r="AL1995" s="214"/>
      <c r="AM1995" s="214"/>
      <c r="AN1995" s="214"/>
      <c r="AO1995" s="214"/>
      <c r="AP1995" s="214"/>
      <c r="AQ1995" s="214"/>
      <c r="AR1995" s="214"/>
      <c r="AS1995" s="214"/>
      <c r="AT1995" s="214"/>
      <c r="AU1995" s="214"/>
      <c r="AV1995" s="214"/>
      <c r="AW1995" s="214"/>
      <c r="AX1995" s="214"/>
      <c r="AY1995" s="214"/>
      <c r="AZ1995" s="214"/>
      <c r="BA1995" s="214"/>
      <c r="BB1995" s="214"/>
      <c r="BC1995" s="214"/>
      <c r="BD1995" s="214"/>
      <c r="BE1995" s="214"/>
      <c r="BF1995" s="214"/>
      <c r="BG1995" s="214"/>
      <c r="BH1995" s="214"/>
    </row>
    <row r="1996" spans="1:60" x14ac:dyDescent="0.2">
      <c r="A1996" s="229" t="s">
        <v>201</v>
      </c>
      <c r="B1996" s="230" t="s">
        <v>153</v>
      </c>
      <c r="C1996" s="253" t="s">
        <v>154</v>
      </c>
      <c r="D1996" s="231"/>
      <c r="E1996" s="232"/>
      <c r="F1996" s="233"/>
      <c r="G1996" s="233">
        <f>SUMIF(AG1997:AG2012,"&lt;&gt;NOR",G1997:G2012)</f>
        <v>0</v>
      </c>
      <c r="H1996" s="233"/>
      <c r="I1996" s="233">
        <f>SUM(I1997:I2012)</f>
        <v>0</v>
      </c>
      <c r="J1996" s="233"/>
      <c r="K1996" s="233">
        <f>SUM(K1997:K2012)</f>
        <v>0</v>
      </c>
      <c r="L1996" s="233"/>
      <c r="M1996" s="233">
        <f>SUM(M1997:M2012)</f>
        <v>0</v>
      </c>
      <c r="N1996" s="232"/>
      <c r="O1996" s="232">
        <f>SUM(O1997:O2012)</f>
        <v>0</v>
      </c>
      <c r="P1996" s="232"/>
      <c r="Q1996" s="232">
        <f>SUM(Q1997:Q2012)</f>
        <v>0</v>
      </c>
      <c r="R1996" s="233"/>
      <c r="S1996" s="233"/>
      <c r="T1996" s="234"/>
      <c r="U1996" s="228"/>
      <c r="V1996" s="228">
        <f>SUM(V1997:V2012)</f>
        <v>0</v>
      </c>
      <c r="W1996" s="228"/>
      <c r="X1996" s="228"/>
      <c r="Y1996" s="228"/>
      <c r="AG1996" t="s">
        <v>202</v>
      </c>
    </row>
    <row r="1997" spans="1:60" outlineLevel="1" x14ac:dyDescent="0.2">
      <c r="A1997" s="236">
        <v>291</v>
      </c>
      <c r="B1997" s="237" t="s">
        <v>1905</v>
      </c>
      <c r="C1997" s="254" t="s">
        <v>1906</v>
      </c>
      <c r="D1997" s="238" t="s">
        <v>350</v>
      </c>
      <c r="E1997" s="239">
        <v>6.1</v>
      </c>
      <c r="F1997" s="240"/>
      <c r="G1997" s="241">
        <f>ROUND(E1997*F1997,2)</f>
        <v>0</v>
      </c>
      <c r="H1997" s="240"/>
      <c r="I1997" s="241">
        <f>ROUND(E1997*H1997,2)</f>
        <v>0</v>
      </c>
      <c r="J1997" s="240"/>
      <c r="K1997" s="241">
        <f>ROUND(E1997*J1997,2)</f>
        <v>0</v>
      </c>
      <c r="L1997" s="241">
        <v>15</v>
      </c>
      <c r="M1997" s="241">
        <f>G1997*(1+L1997/100)</f>
        <v>0</v>
      </c>
      <c r="N1997" s="239">
        <v>0</v>
      </c>
      <c r="O1997" s="239">
        <f>ROUND(E1997*N1997,2)</f>
        <v>0</v>
      </c>
      <c r="P1997" s="239">
        <v>0</v>
      </c>
      <c r="Q1997" s="239">
        <f>ROUND(E1997*P1997,2)</f>
        <v>0</v>
      </c>
      <c r="R1997" s="241"/>
      <c r="S1997" s="241" t="s">
        <v>253</v>
      </c>
      <c r="T1997" s="242" t="s">
        <v>207</v>
      </c>
      <c r="U1997" s="224">
        <v>0</v>
      </c>
      <c r="V1997" s="224">
        <f>ROUND(E1997*U1997,2)</f>
        <v>0</v>
      </c>
      <c r="W1997" s="224"/>
      <c r="X1997" s="224" t="s">
        <v>263</v>
      </c>
      <c r="Y1997" s="224" t="s">
        <v>209</v>
      </c>
      <c r="Z1997" s="214"/>
      <c r="AA1997" s="214"/>
      <c r="AB1997" s="214"/>
      <c r="AC1997" s="214"/>
      <c r="AD1997" s="214"/>
      <c r="AE1997" s="214"/>
      <c r="AF1997" s="214"/>
      <c r="AG1997" s="214" t="s">
        <v>264</v>
      </c>
      <c r="AH1997" s="214"/>
      <c r="AI1997" s="214"/>
      <c r="AJ1997" s="214"/>
      <c r="AK1997" s="214"/>
      <c r="AL1997" s="214"/>
      <c r="AM1997" s="214"/>
      <c r="AN1997" s="214"/>
      <c r="AO1997" s="214"/>
      <c r="AP1997" s="214"/>
      <c r="AQ1997" s="214"/>
      <c r="AR1997" s="214"/>
      <c r="AS1997" s="214"/>
      <c r="AT1997" s="214"/>
      <c r="AU1997" s="214"/>
      <c r="AV1997" s="214"/>
      <c r="AW1997" s="214"/>
      <c r="AX1997" s="214"/>
      <c r="AY1997" s="214"/>
      <c r="AZ1997" s="214"/>
      <c r="BA1997" s="214"/>
      <c r="BB1997" s="214"/>
      <c r="BC1997" s="214"/>
      <c r="BD1997" s="214"/>
      <c r="BE1997" s="214"/>
      <c r="BF1997" s="214"/>
      <c r="BG1997" s="214"/>
      <c r="BH1997" s="214"/>
    </row>
    <row r="1998" spans="1:60" outlineLevel="2" x14ac:dyDescent="0.2">
      <c r="A1998" s="221"/>
      <c r="B1998" s="222"/>
      <c r="C1998" s="255" t="s">
        <v>1907</v>
      </c>
      <c r="D1998" s="243"/>
      <c r="E1998" s="243"/>
      <c r="F1998" s="243"/>
      <c r="G1998" s="243"/>
      <c r="H1998" s="224"/>
      <c r="I1998" s="224"/>
      <c r="J1998" s="224"/>
      <c r="K1998" s="224"/>
      <c r="L1998" s="224"/>
      <c r="M1998" s="224"/>
      <c r="N1998" s="223"/>
      <c r="O1998" s="223"/>
      <c r="P1998" s="223"/>
      <c r="Q1998" s="223"/>
      <c r="R1998" s="224"/>
      <c r="S1998" s="224"/>
      <c r="T1998" s="224"/>
      <c r="U1998" s="224"/>
      <c r="V1998" s="224"/>
      <c r="W1998" s="224"/>
      <c r="X1998" s="224"/>
      <c r="Y1998" s="224"/>
      <c r="Z1998" s="214"/>
      <c r="AA1998" s="214"/>
      <c r="AB1998" s="214"/>
      <c r="AC1998" s="214"/>
      <c r="AD1998" s="214"/>
      <c r="AE1998" s="214"/>
      <c r="AF1998" s="214"/>
      <c r="AG1998" s="214" t="s">
        <v>212</v>
      </c>
      <c r="AH1998" s="214"/>
      <c r="AI1998" s="214"/>
      <c r="AJ1998" s="214"/>
      <c r="AK1998" s="214"/>
      <c r="AL1998" s="214"/>
      <c r="AM1998" s="214"/>
      <c r="AN1998" s="214"/>
      <c r="AO1998" s="214"/>
      <c r="AP1998" s="214"/>
      <c r="AQ1998" s="214"/>
      <c r="AR1998" s="214"/>
      <c r="AS1998" s="214"/>
      <c r="AT1998" s="214"/>
      <c r="AU1998" s="214"/>
      <c r="AV1998" s="214"/>
      <c r="AW1998" s="214"/>
      <c r="AX1998" s="214"/>
      <c r="AY1998" s="214"/>
      <c r="AZ1998" s="214"/>
      <c r="BA1998" s="214"/>
      <c r="BB1998" s="214"/>
      <c r="BC1998" s="214"/>
      <c r="BD1998" s="214"/>
      <c r="BE1998" s="214"/>
      <c r="BF1998" s="214"/>
      <c r="BG1998" s="214"/>
      <c r="BH1998" s="214"/>
    </row>
    <row r="1999" spans="1:60" outlineLevel="3" x14ac:dyDescent="0.2">
      <c r="A1999" s="221"/>
      <c r="B1999" s="222"/>
      <c r="C1999" s="257" t="s">
        <v>1908</v>
      </c>
      <c r="D1999" s="252"/>
      <c r="E1999" s="252"/>
      <c r="F1999" s="252"/>
      <c r="G1999" s="252"/>
      <c r="H1999" s="224"/>
      <c r="I1999" s="224"/>
      <c r="J1999" s="224"/>
      <c r="K1999" s="224"/>
      <c r="L1999" s="224"/>
      <c r="M1999" s="224"/>
      <c r="N1999" s="223"/>
      <c r="O1999" s="223"/>
      <c r="P1999" s="223"/>
      <c r="Q1999" s="223"/>
      <c r="R1999" s="224"/>
      <c r="S1999" s="224"/>
      <c r="T1999" s="224"/>
      <c r="U1999" s="224"/>
      <c r="V1999" s="224"/>
      <c r="W1999" s="224"/>
      <c r="X1999" s="224"/>
      <c r="Y1999" s="224"/>
      <c r="Z1999" s="214"/>
      <c r="AA1999" s="214"/>
      <c r="AB1999" s="214"/>
      <c r="AC1999" s="214"/>
      <c r="AD1999" s="214"/>
      <c r="AE1999" s="214"/>
      <c r="AF1999" s="214"/>
      <c r="AG1999" s="214" t="s">
        <v>212</v>
      </c>
      <c r="AH1999" s="214"/>
      <c r="AI1999" s="214"/>
      <c r="AJ1999" s="214"/>
      <c r="AK1999" s="214"/>
      <c r="AL1999" s="214"/>
      <c r="AM1999" s="214"/>
      <c r="AN1999" s="214"/>
      <c r="AO1999" s="214"/>
      <c r="AP1999" s="214"/>
      <c r="AQ1999" s="214"/>
      <c r="AR1999" s="214"/>
      <c r="AS1999" s="214"/>
      <c r="AT1999" s="214"/>
      <c r="AU1999" s="214"/>
      <c r="AV1999" s="214"/>
      <c r="AW1999" s="214"/>
      <c r="AX1999" s="214"/>
      <c r="AY1999" s="214"/>
      <c r="AZ1999" s="214"/>
      <c r="BA1999" s="214"/>
      <c r="BB1999" s="214"/>
      <c r="BC1999" s="214"/>
      <c r="BD1999" s="214"/>
      <c r="BE1999" s="214"/>
      <c r="BF1999" s="214"/>
      <c r="BG1999" s="214"/>
      <c r="BH1999" s="214"/>
    </row>
    <row r="2000" spans="1:60" ht="22.5" outlineLevel="3" x14ac:dyDescent="0.2">
      <c r="A2000" s="221"/>
      <c r="B2000" s="222"/>
      <c r="C2000" s="257" t="s">
        <v>1909</v>
      </c>
      <c r="D2000" s="252"/>
      <c r="E2000" s="252"/>
      <c r="F2000" s="252"/>
      <c r="G2000" s="252"/>
      <c r="H2000" s="224"/>
      <c r="I2000" s="224"/>
      <c r="J2000" s="224"/>
      <c r="K2000" s="224"/>
      <c r="L2000" s="224"/>
      <c r="M2000" s="224"/>
      <c r="N2000" s="223"/>
      <c r="O2000" s="223"/>
      <c r="P2000" s="223"/>
      <c r="Q2000" s="223"/>
      <c r="R2000" s="224"/>
      <c r="S2000" s="224"/>
      <c r="T2000" s="224"/>
      <c r="U2000" s="224"/>
      <c r="V2000" s="224"/>
      <c r="W2000" s="224"/>
      <c r="X2000" s="224"/>
      <c r="Y2000" s="224"/>
      <c r="Z2000" s="214"/>
      <c r="AA2000" s="214"/>
      <c r="AB2000" s="214"/>
      <c r="AC2000" s="214"/>
      <c r="AD2000" s="214"/>
      <c r="AE2000" s="214"/>
      <c r="AF2000" s="214"/>
      <c r="AG2000" s="214" t="s">
        <v>212</v>
      </c>
      <c r="AH2000" s="214"/>
      <c r="AI2000" s="214"/>
      <c r="AJ2000" s="214"/>
      <c r="AK2000" s="214"/>
      <c r="AL2000" s="214"/>
      <c r="AM2000" s="214"/>
      <c r="AN2000" s="214"/>
      <c r="AO2000" s="214"/>
      <c r="AP2000" s="214"/>
      <c r="AQ2000" s="214"/>
      <c r="AR2000" s="214"/>
      <c r="AS2000" s="214"/>
      <c r="AT2000" s="214"/>
      <c r="AU2000" s="214"/>
      <c r="AV2000" s="214"/>
      <c r="AW2000" s="214"/>
      <c r="AX2000" s="214"/>
      <c r="AY2000" s="214"/>
      <c r="AZ2000" s="214"/>
      <c r="BA2000" s="244" t="str">
        <f>C2000</f>
        <v>- aplikace injektážní látky tlakovým čerpadlem, 2 řady včetně injektážního roztoku do velmi vyského stupně zavlhčení (95% nasycení zdiva vodou)</v>
      </c>
      <c r="BB2000" s="214"/>
      <c r="BC2000" s="214"/>
      <c r="BD2000" s="214"/>
      <c r="BE2000" s="214"/>
      <c r="BF2000" s="214"/>
      <c r="BG2000" s="214"/>
      <c r="BH2000" s="214"/>
    </row>
    <row r="2001" spans="1:60" outlineLevel="3" x14ac:dyDescent="0.2">
      <c r="A2001" s="221"/>
      <c r="B2001" s="222"/>
      <c r="C2001" s="257" t="s">
        <v>1910</v>
      </c>
      <c r="D2001" s="252"/>
      <c r="E2001" s="252"/>
      <c r="F2001" s="252"/>
      <c r="G2001" s="252"/>
      <c r="H2001" s="224"/>
      <c r="I2001" s="224"/>
      <c r="J2001" s="224"/>
      <c r="K2001" s="224"/>
      <c r="L2001" s="224"/>
      <c r="M2001" s="224"/>
      <c r="N2001" s="223"/>
      <c r="O2001" s="223"/>
      <c r="P2001" s="223"/>
      <c r="Q2001" s="223"/>
      <c r="R2001" s="224"/>
      <c r="S2001" s="224"/>
      <c r="T2001" s="224"/>
      <c r="U2001" s="224"/>
      <c r="V2001" s="224"/>
      <c r="W2001" s="224"/>
      <c r="X2001" s="224"/>
      <c r="Y2001" s="224"/>
      <c r="Z2001" s="214"/>
      <c r="AA2001" s="214"/>
      <c r="AB2001" s="214"/>
      <c r="AC2001" s="214"/>
      <c r="AD2001" s="214"/>
      <c r="AE2001" s="214"/>
      <c r="AF2001" s="214"/>
      <c r="AG2001" s="214" t="s">
        <v>212</v>
      </c>
      <c r="AH2001" s="214"/>
      <c r="AI2001" s="214"/>
      <c r="AJ2001" s="214"/>
      <c r="AK2001" s="214"/>
      <c r="AL2001" s="214"/>
      <c r="AM2001" s="214"/>
      <c r="AN2001" s="214"/>
      <c r="AO2001" s="214"/>
      <c r="AP2001" s="214"/>
      <c r="AQ2001" s="214"/>
      <c r="AR2001" s="214"/>
      <c r="AS2001" s="214"/>
      <c r="AT2001" s="214"/>
      <c r="AU2001" s="214"/>
      <c r="AV2001" s="214"/>
      <c r="AW2001" s="214"/>
      <c r="AX2001" s="214"/>
      <c r="AY2001" s="214"/>
      <c r="AZ2001" s="214"/>
      <c r="BA2001" s="214"/>
      <c r="BB2001" s="214"/>
      <c r="BC2001" s="214"/>
      <c r="BD2001" s="214"/>
      <c r="BE2001" s="214"/>
      <c r="BF2001" s="214"/>
      <c r="BG2001" s="214"/>
      <c r="BH2001" s="214"/>
    </row>
    <row r="2002" spans="1:60" outlineLevel="2" x14ac:dyDescent="0.2">
      <c r="A2002" s="221"/>
      <c r="B2002" s="222"/>
      <c r="C2002" s="266" t="s">
        <v>798</v>
      </c>
      <c r="D2002" s="262"/>
      <c r="E2002" s="263"/>
      <c r="F2002" s="224"/>
      <c r="G2002" s="224"/>
      <c r="H2002" s="224"/>
      <c r="I2002" s="224"/>
      <c r="J2002" s="224"/>
      <c r="K2002" s="224"/>
      <c r="L2002" s="224"/>
      <c r="M2002" s="224"/>
      <c r="N2002" s="223"/>
      <c r="O2002" s="223"/>
      <c r="P2002" s="223"/>
      <c r="Q2002" s="223"/>
      <c r="R2002" s="224"/>
      <c r="S2002" s="224"/>
      <c r="T2002" s="224"/>
      <c r="U2002" s="224"/>
      <c r="V2002" s="224"/>
      <c r="W2002" s="224"/>
      <c r="X2002" s="224"/>
      <c r="Y2002" s="224"/>
      <c r="Z2002" s="214"/>
      <c r="AA2002" s="214"/>
      <c r="AB2002" s="214"/>
      <c r="AC2002" s="214"/>
      <c r="AD2002" s="214"/>
      <c r="AE2002" s="214"/>
      <c r="AF2002" s="214"/>
      <c r="AG2002" s="214" t="s">
        <v>268</v>
      </c>
      <c r="AH2002" s="214">
        <v>0</v>
      </c>
      <c r="AI2002" s="214"/>
      <c r="AJ2002" s="214"/>
      <c r="AK2002" s="214"/>
      <c r="AL2002" s="214"/>
      <c r="AM2002" s="214"/>
      <c r="AN2002" s="214"/>
      <c r="AO2002" s="214"/>
      <c r="AP2002" s="214"/>
      <c r="AQ2002" s="214"/>
      <c r="AR2002" s="214"/>
      <c r="AS2002" s="214"/>
      <c r="AT2002" s="214"/>
      <c r="AU2002" s="214"/>
      <c r="AV2002" s="214"/>
      <c r="AW2002" s="214"/>
      <c r="AX2002" s="214"/>
      <c r="AY2002" s="214"/>
      <c r="AZ2002" s="214"/>
      <c r="BA2002" s="214"/>
      <c r="BB2002" s="214"/>
      <c r="BC2002" s="214"/>
      <c r="BD2002" s="214"/>
      <c r="BE2002" s="214"/>
      <c r="BF2002" s="214"/>
      <c r="BG2002" s="214"/>
      <c r="BH2002" s="214"/>
    </row>
    <row r="2003" spans="1:60" outlineLevel="3" x14ac:dyDescent="0.2">
      <c r="A2003" s="221"/>
      <c r="B2003" s="222"/>
      <c r="C2003" s="266" t="s">
        <v>799</v>
      </c>
      <c r="D2003" s="262"/>
      <c r="E2003" s="263"/>
      <c r="F2003" s="224"/>
      <c r="G2003" s="224"/>
      <c r="H2003" s="224"/>
      <c r="I2003" s="224"/>
      <c r="J2003" s="224"/>
      <c r="K2003" s="224"/>
      <c r="L2003" s="224"/>
      <c r="M2003" s="224"/>
      <c r="N2003" s="223"/>
      <c r="O2003" s="223"/>
      <c r="P2003" s="223"/>
      <c r="Q2003" s="223"/>
      <c r="R2003" s="224"/>
      <c r="S2003" s="224"/>
      <c r="T2003" s="224"/>
      <c r="U2003" s="224"/>
      <c r="V2003" s="224"/>
      <c r="W2003" s="224"/>
      <c r="X2003" s="224"/>
      <c r="Y2003" s="224"/>
      <c r="Z2003" s="214"/>
      <c r="AA2003" s="214"/>
      <c r="AB2003" s="214"/>
      <c r="AC2003" s="214"/>
      <c r="AD2003" s="214"/>
      <c r="AE2003" s="214"/>
      <c r="AF2003" s="214"/>
      <c r="AG2003" s="214" t="s">
        <v>268</v>
      </c>
      <c r="AH2003" s="214">
        <v>0</v>
      </c>
      <c r="AI2003" s="214"/>
      <c r="AJ2003" s="214"/>
      <c r="AK2003" s="214"/>
      <c r="AL2003" s="214"/>
      <c r="AM2003" s="214"/>
      <c r="AN2003" s="214"/>
      <c r="AO2003" s="214"/>
      <c r="AP2003" s="214"/>
      <c r="AQ2003" s="214"/>
      <c r="AR2003" s="214"/>
      <c r="AS2003" s="214"/>
      <c r="AT2003" s="214"/>
      <c r="AU2003" s="214"/>
      <c r="AV2003" s="214"/>
      <c r="AW2003" s="214"/>
      <c r="AX2003" s="214"/>
      <c r="AY2003" s="214"/>
      <c r="AZ2003" s="214"/>
      <c r="BA2003" s="214"/>
      <c r="BB2003" s="214"/>
      <c r="BC2003" s="214"/>
      <c r="BD2003" s="214"/>
      <c r="BE2003" s="214"/>
      <c r="BF2003" s="214"/>
      <c r="BG2003" s="214"/>
      <c r="BH2003" s="214"/>
    </row>
    <row r="2004" spans="1:60" outlineLevel="3" x14ac:dyDescent="0.2">
      <c r="A2004" s="221"/>
      <c r="B2004" s="222"/>
      <c r="C2004" s="266" t="s">
        <v>1911</v>
      </c>
      <c r="D2004" s="262"/>
      <c r="E2004" s="263">
        <v>6.1</v>
      </c>
      <c r="F2004" s="224"/>
      <c r="G2004" s="224"/>
      <c r="H2004" s="224"/>
      <c r="I2004" s="224"/>
      <c r="J2004" s="224"/>
      <c r="K2004" s="224"/>
      <c r="L2004" s="224"/>
      <c r="M2004" s="224"/>
      <c r="N2004" s="223"/>
      <c r="O2004" s="223"/>
      <c r="P2004" s="223"/>
      <c r="Q2004" s="223"/>
      <c r="R2004" s="224"/>
      <c r="S2004" s="224"/>
      <c r="T2004" s="224"/>
      <c r="U2004" s="224"/>
      <c r="V2004" s="224"/>
      <c r="W2004" s="224"/>
      <c r="X2004" s="224"/>
      <c r="Y2004" s="224"/>
      <c r="Z2004" s="214"/>
      <c r="AA2004" s="214"/>
      <c r="AB2004" s="214"/>
      <c r="AC2004" s="214"/>
      <c r="AD2004" s="214"/>
      <c r="AE2004" s="214"/>
      <c r="AF2004" s="214"/>
      <c r="AG2004" s="214" t="s">
        <v>268</v>
      </c>
      <c r="AH2004" s="214">
        <v>0</v>
      </c>
      <c r="AI2004" s="214"/>
      <c r="AJ2004" s="214"/>
      <c r="AK2004" s="214"/>
      <c r="AL2004" s="214"/>
      <c r="AM2004" s="214"/>
      <c r="AN2004" s="214"/>
      <c r="AO2004" s="214"/>
      <c r="AP2004" s="214"/>
      <c r="AQ2004" s="214"/>
      <c r="AR2004" s="214"/>
      <c r="AS2004" s="214"/>
      <c r="AT2004" s="214"/>
      <c r="AU2004" s="214"/>
      <c r="AV2004" s="214"/>
      <c r="AW2004" s="214"/>
      <c r="AX2004" s="214"/>
      <c r="AY2004" s="214"/>
      <c r="AZ2004" s="214"/>
      <c r="BA2004" s="214"/>
      <c r="BB2004" s="214"/>
      <c r="BC2004" s="214"/>
      <c r="BD2004" s="214"/>
      <c r="BE2004" s="214"/>
      <c r="BF2004" s="214"/>
      <c r="BG2004" s="214"/>
      <c r="BH2004" s="214"/>
    </row>
    <row r="2005" spans="1:60" outlineLevel="1" x14ac:dyDescent="0.2">
      <c r="A2005" s="236">
        <v>292</v>
      </c>
      <c r="B2005" s="237" t="s">
        <v>1912</v>
      </c>
      <c r="C2005" s="254" t="s">
        <v>1913</v>
      </c>
      <c r="D2005" s="238" t="s">
        <v>350</v>
      </c>
      <c r="E2005" s="239">
        <v>1</v>
      </c>
      <c r="F2005" s="240"/>
      <c r="G2005" s="241">
        <f>ROUND(E2005*F2005,2)</f>
        <v>0</v>
      </c>
      <c r="H2005" s="240"/>
      <c r="I2005" s="241">
        <f>ROUND(E2005*H2005,2)</f>
        <v>0</v>
      </c>
      <c r="J2005" s="240"/>
      <c r="K2005" s="241">
        <f>ROUND(E2005*J2005,2)</f>
        <v>0</v>
      </c>
      <c r="L2005" s="241">
        <v>15</v>
      </c>
      <c r="M2005" s="241">
        <f>G2005*(1+L2005/100)</f>
        <v>0</v>
      </c>
      <c r="N2005" s="239">
        <v>0</v>
      </c>
      <c r="O2005" s="239">
        <f>ROUND(E2005*N2005,2)</f>
        <v>0</v>
      </c>
      <c r="P2005" s="239">
        <v>0</v>
      </c>
      <c r="Q2005" s="239">
        <f>ROUND(E2005*P2005,2)</f>
        <v>0</v>
      </c>
      <c r="R2005" s="241"/>
      <c r="S2005" s="241" t="s">
        <v>253</v>
      </c>
      <c r="T2005" s="242" t="s">
        <v>207</v>
      </c>
      <c r="U2005" s="224">
        <v>0</v>
      </c>
      <c r="V2005" s="224">
        <f>ROUND(E2005*U2005,2)</f>
        <v>0</v>
      </c>
      <c r="W2005" s="224"/>
      <c r="X2005" s="224" t="s">
        <v>263</v>
      </c>
      <c r="Y2005" s="224" t="s">
        <v>209</v>
      </c>
      <c r="Z2005" s="214"/>
      <c r="AA2005" s="214"/>
      <c r="AB2005" s="214"/>
      <c r="AC2005" s="214"/>
      <c r="AD2005" s="214"/>
      <c r="AE2005" s="214"/>
      <c r="AF2005" s="214"/>
      <c r="AG2005" s="214" t="s">
        <v>264</v>
      </c>
      <c r="AH2005" s="214"/>
      <c r="AI2005" s="214"/>
      <c r="AJ2005" s="214"/>
      <c r="AK2005" s="214"/>
      <c r="AL2005" s="214"/>
      <c r="AM2005" s="214"/>
      <c r="AN2005" s="214"/>
      <c r="AO2005" s="214"/>
      <c r="AP2005" s="214"/>
      <c r="AQ2005" s="214"/>
      <c r="AR2005" s="214"/>
      <c r="AS2005" s="214"/>
      <c r="AT2005" s="214"/>
      <c r="AU2005" s="214"/>
      <c r="AV2005" s="214"/>
      <c r="AW2005" s="214"/>
      <c r="AX2005" s="214"/>
      <c r="AY2005" s="214"/>
      <c r="AZ2005" s="214"/>
      <c r="BA2005" s="214"/>
      <c r="BB2005" s="214"/>
      <c r="BC2005" s="214"/>
      <c r="BD2005" s="214"/>
      <c r="BE2005" s="214"/>
      <c r="BF2005" s="214"/>
      <c r="BG2005" s="214"/>
      <c r="BH2005" s="214"/>
    </row>
    <row r="2006" spans="1:60" outlineLevel="2" x14ac:dyDescent="0.2">
      <c r="A2006" s="221"/>
      <c r="B2006" s="222"/>
      <c r="C2006" s="255" t="s">
        <v>1907</v>
      </c>
      <c r="D2006" s="243"/>
      <c r="E2006" s="243"/>
      <c r="F2006" s="243"/>
      <c r="G2006" s="243"/>
      <c r="H2006" s="224"/>
      <c r="I2006" s="224"/>
      <c r="J2006" s="224"/>
      <c r="K2006" s="224"/>
      <c r="L2006" s="224"/>
      <c r="M2006" s="224"/>
      <c r="N2006" s="223"/>
      <c r="O2006" s="223"/>
      <c r="P2006" s="223"/>
      <c r="Q2006" s="223"/>
      <c r="R2006" s="224"/>
      <c r="S2006" s="224"/>
      <c r="T2006" s="224"/>
      <c r="U2006" s="224"/>
      <c r="V2006" s="224"/>
      <c r="W2006" s="224"/>
      <c r="X2006" s="224"/>
      <c r="Y2006" s="224"/>
      <c r="Z2006" s="214"/>
      <c r="AA2006" s="214"/>
      <c r="AB2006" s="214"/>
      <c r="AC2006" s="214"/>
      <c r="AD2006" s="214"/>
      <c r="AE2006" s="214"/>
      <c r="AF2006" s="214"/>
      <c r="AG2006" s="214" t="s">
        <v>212</v>
      </c>
      <c r="AH2006" s="214"/>
      <c r="AI2006" s="214"/>
      <c r="AJ2006" s="214"/>
      <c r="AK2006" s="214"/>
      <c r="AL2006" s="214"/>
      <c r="AM2006" s="214"/>
      <c r="AN2006" s="214"/>
      <c r="AO2006" s="214"/>
      <c r="AP2006" s="214"/>
      <c r="AQ2006" s="214"/>
      <c r="AR2006" s="214"/>
      <c r="AS2006" s="214"/>
      <c r="AT2006" s="214"/>
      <c r="AU2006" s="214"/>
      <c r="AV2006" s="214"/>
      <c r="AW2006" s="214"/>
      <c r="AX2006" s="214"/>
      <c r="AY2006" s="214"/>
      <c r="AZ2006" s="214"/>
      <c r="BA2006" s="214"/>
      <c r="BB2006" s="214"/>
      <c r="BC2006" s="214"/>
      <c r="BD2006" s="214"/>
      <c r="BE2006" s="214"/>
      <c r="BF2006" s="214"/>
      <c r="BG2006" s="214"/>
      <c r="BH2006" s="214"/>
    </row>
    <row r="2007" spans="1:60" outlineLevel="3" x14ac:dyDescent="0.2">
      <c r="A2007" s="221"/>
      <c r="B2007" s="222"/>
      <c r="C2007" s="257" t="s">
        <v>1908</v>
      </c>
      <c r="D2007" s="252"/>
      <c r="E2007" s="252"/>
      <c r="F2007" s="252"/>
      <c r="G2007" s="252"/>
      <c r="H2007" s="224"/>
      <c r="I2007" s="224"/>
      <c r="J2007" s="224"/>
      <c r="K2007" s="224"/>
      <c r="L2007" s="224"/>
      <c r="M2007" s="224"/>
      <c r="N2007" s="223"/>
      <c r="O2007" s="223"/>
      <c r="P2007" s="223"/>
      <c r="Q2007" s="223"/>
      <c r="R2007" s="224"/>
      <c r="S2007" s="224"/>
      <c r="T2007" s="224"/>
      <c r="U2007" s="224"/>
      <c r="V2007" s="224"/>
      <c r="W2007" s="224"/>
      <c r="X2007" s="224"/>
      <c r="Y2007" s="224"/>
      <c r="Z2007" s="214"/>
      <c r="AA2007" s="214"/>
      <c r="AB2007" s="214"/>
      <c r="AC2007" s="214"/>
      <c r="AD2007" s="214"/>
      <c r="AE2007" s="214"/>
      <c r="AF2007" s="214"/>
      <c r="AG2007" s="214" t="s">
        <v>212</v>
      </c>
      <c r="AH2007" s="214"/>
      <c r="AI2007" s="214"/>
      <c r="AJ2007" s="214"/>
      <c r="AK2007" s="214"/>
      <c r="AL2007" s="214"/>
      <c r="AM2007" s="214"/>
      <c r="AN2007" s="214"/>
      <c r="AO2007" s="214"/>
      <c r="AP2007" s="214"/>
      <c r="AQ2007" s="214"/>
      <c r="AR2007" s="214"/>
      <c r="AS2007" s="214"/>
      <c r="AT2007" s="214"/>
      <c r="AU2007" s="214"/>
      <c r="AV2007" s="214"/>
      <c r="AW2007" s="214"/>
      <c r="AX2007" s="214"/>
      <c r="AY2007" s="214"/>
      <c r="AZ2007" s="214"/>
      <c r="BA2007" s="214"/>
      <c r="BB2007" s="214"/>
      <c r="BC2007" s="214"/>
      <c r="BD2007" s="214"/>
      <c r="BE2007" s="214"/>
      <c r="BF2007" s="214"/>
      <c r="BG2007" s="214"/>
      <c r="BH2007" s="214"/>
    </row>
    <row r="2008" spans="1:60" ht="22.5" outlineLevel="3" x14ac:dyDescent="0.2">
      <c r="A2008" s="221"/>
      <c r="B2008" s="222"/>
      <c r="C2008" s="257" t="s">
        <v>1909</v>
      </c>
      <c r="D2008" s="252"/>
      <c r="E2008" s="252"/>
      <c r="F2008" s="252"/>
      <c r="G2008" s="252"/>
      <c r="H2008" s="224"/>
      <c r="I2008" s="224"/>
      <c r="J2008" s="224"/>
      <c r="K2008" s="224"/>
      <c r="L2008" s="224"/>
      <c r="M2008" s="224"/>
      <c r="N2008" s="223"/>
      <c r="O2008" s="223"/>
      <c r="P2008" s="223"/>
      <c r="Q2008" s="223"/>
      <c r="R2008" s="224"/>
      <c r="S2008" s="224"/>
      <c r="T2008" s="224"/>
      <c r="U2008" s="224"/>
      <c r="V2008" s="224"/>
      <c r="W2008" s="224"/>
      <c r="X2008" s="224"/>
      <c r="Y2008" s="224"/>
      <c r="Z2008" s="214"/>
      <c r="AA2008" s="214"/>
      <c r="AB2008" s="214"/>
      <c r="AC2008" s="214"/>
      <c r="AD2008" s="214"/>
      <c r="AE2008" s="214"/>
      <c r="AF2008" s="214"/>
      <c r="AG2008" s="214" t="s">
        <v>212</v>
      </c>
      <c r="AH2008" s="214"/>
      <c r="AI2008" s="214"/>
      <c r="AJ2008" s="214"/>
      <c r="AK2008" s="214"/>
      <c r="AL2008" s="214"/>
      <c r="AM2008" s="214"/>
      <c r="AN2008" s="214"/>
      <c r="AO2008" s="214"/>
      <c r="AP2008" s="214"/>
      <c r="AQ2008" s="214"/>
      <c r="AR2008" s="214"/>
      <c r="AS2008" s="214"/>
      <c r="AT2008" s="214"/>
      <c r="AU2008" s="214"/>
      <c r="AV2008" s="214"/>
      <c r="AW2008" s="214"/>
      <c r="AX2008" s="214"/>
      <c r="AY2008" s="214"/>
      <c r="AZ2008" s="214"/>
      <c r="BA2008" s="244" t="str">
        <f>C2008</f>
        <v>- aplikace injektážní látky tlakovým čerpadlem, 2 řady včetně injektážního roztoku do velmi vyského stupně zavlhčení (95% nasycení zdiva vodou)</v>
      </c>
      <c r="BB2008" s="214"/>
      <c r="BC2008" s="214"/>
      <c r="BD2008" s="214"/>
      <c r="BE2008" s="214"/>
      <c r="BF2008" s="214"/>
      <c r="BG2008" s="214"/>
      <c r="BH2008" s="214"/>
    </row>
    <row r="2009" spans="1:60" outlineLevel="3" x14ac:dyDescent="0.2">
      <c r="A2009" s="221"/>
      <c r="B2009" s="222"/>
      <c r="C2009" s="257" t="s">
        <v>1910</v>
      </c>
      <c r="D2009" s="252"/>
      <c r="E2009" s="252"/>
      <c r="F2009" s="252"/>
      <c r="G2009" s="252"/>
      <c r="H2009" s="224"/>
      <c r="I2009" s="224"/>
      <c r="J2009" s="224"/>
      <c r="K2009" s="224"/>
      <c r="L2009" s="224"/>
      <c r="M2009" s="224"/>
      <c r="N2009" s="223"/>
      <c r="O2009" s="223"/>
      <c r="P2009" s="223"/>
      <c r="Q2009" s="223"/>
      <c r="R2009" s="224"/>
      <c r="S2009" s="224"/>
      <c r="T2009" s="224"/>
      <c r="U2009" s="224"/>
      <c r="V2009" s="224"/>
      <c r="W2009" s="224"/>
      <c r="X2009" s="224"/>
      <c r="Y2009" s="224"/>
      <c r="Z2009" s="214"/>
      <c r="AA2009" s="214"/>
      <c r="AB2009" s="214"/>
      <c r="AC2009" s="214"/>
      <c r="AD2009" s="214"/>
      <c r="AE2009" s="214"/>
      <c r="AF2009" s="214"/>
      <c r="AG2009" s="214" t="s">
        <v>212</v>
      </c>
      <c r="AH2009" s="214"/>
      <c r="AI2009" s="214"/>
      <c r="AJ2009" s="214"/>
      <c r="AK2009" s="214"/>
      <c r="AL2009" s="214"/>
      <c r="AM2009" s="214"/>
      <c r="AN2009" s="214"/>
      <c r="AO2009" s="214"/>
      <c r="AP2009" s="214"/>
      <c r="AQ2009" s="214"/>
      <c r="AR2009" s="214"/>
      <c r="AS2009" s="214"/>
      <c r="AT2009" s="214"/>
      <c r="AU2009" s="214"/>
      <c r="AV2009" s="214"/>
      <c r="AW2009" s="214"/>
      <c r="AX2009" s="214"/>
      <c r="AY2009" s="214"/>
      <c r="AZ2009" s="214"/>
      <c r="BA2009" s="214"/>
      <c r="BB2009" s="214"/>
      <c r="BC2009" s="214"/>
      <c r="BD2009" s="214"/>
      <c r="BE2009" s="214"/>
      <c r="BF2009" s="214"/>
      <c r="BG2009" s="214"/>
      <c r="BH2009" s="214"/>
    </row>
    <row r="2010" spans="1:60" outlineLevel="2" x14ac:dyDescent="0.2">
      <c r="A2010" s="221"/>
      <c r="B2010" s="222"/>
      <c r="C2010" s="266" t="s">
        <v>798</v>
      </c>
      <c r="D2010" s="262"/>
      <c r="E2010" s="263"/>
      <c r="F2010" s="224"/>
      <c r="G2010" s="224"/>
      <c r="H2010" s="224"/>
      <c r="I2010" s="224"/>
      <c r="J2010" s="224"/>
      <c r="K2010" s="224"/>
      <c r="L2010" s="224"/>
      <c r="M2010" s="224"/>
      <c r="N2010" s="223"/>
      <c r="O2010" s="223"/>
      <c r="P2010" s="223"/>
      <c r="Q2010" s="223"/>
      <c r="R2010" s="224"/>
      <c r="S2010" s="224"/>
      <c r="T2010" s="224"/>
      <c r="U2010" s="224"/>
      <c r="V2010" s="224"/>
      <c r="W2010" s="224"/>
      <c r="X2010" s="224"/>
      <c r="Y2010" s="224"/>
      <c r="Z2010" s="214"/>
      <c r="AA2010" s="214"/>
      <c r="AB2010" s="214"/>
      <c r="AC2010" s="214"/>
      <c r="AD2010" s="214"/>
      <c r="AE2010" s="214"/>
      <c r="AF2010" s="214"/>
      <c r="AG2010" s="214" t="s">
        <v>268</v>
      </c>
      <c r="AH2010" s="214">
        <v>0</v>
      </c>
      <c r="AI2010" s="214"/>
      <c r="AJ2010" s="214"/>
      <c r="AK2010" s="214"/>
      <c r="AL2010" s="214"/>
      <c r="AM2010" s="214"/>
      <c r="AN2010" s="214"/>
      <c r="AO2010" s="214"/>
      <c r="AP2010" s="214"/>
      <c r="AQ2010" s="214"/>
      <c r="AR2010" s="214"/>
      <c r="AS2010" s="214"/>
      <c r="AT2010" s="214"/>
      <c r="AU2010" s="214"/>
      <c r="AV2010" s="214"/>
      <c r="AW2010" s="214"/>
      <c r="AX2010" s="214"/>
      <c r="AY2010" s="214"/>
      <c r="AZ2010" s="214"/>
      <c r="BA2010" s="214"/>
      <c r="BB2010" s="214"/>
      <c r="BC2010" s="214"/>
      <c r="BD2010" s="214"/>
      <c r="BE2010" s="214"/>
      <c r="BF2010" s="214"/>
      <c r="BG2010" s="214"/>
      <c r="BH2010" s="214"/>
    </row>
    <row r="2011" spans="1:60" outlineLevel="3" x14ac:dyDescent="0.2">
      <c r="A2011" s="221"/>
      <c r="B2011" s="222"/>
      <c r="C2011" s="266" t="s">
        <v>799</v>
      </c>
      <c r="D2011" s="262"/>
      <c r="E2011" s="263"/>
      <c r="F2011" s="224"/>
      <c r="G2011" s="224"/>
      <c r="H2011" s="224"/>
      <c r="I2011" s="224"/>
      <c r="J2011" s="224"/>
      <c r="K2011" s="224"/>
      <c r="L2011" s="224"/>
      <c r="M2011" s="224"/>
      <c r="N2011" s="223"/>
      <c r="O2011" s="223"/>
      <c r="P2011" s="223"/>
      <c r="Q2011" s="223"/>
      <c r="R2011" s="224"/>
      <c r="S2011" s="224"/>
      <c r="T2011" s="224"/>
      <c r="U2011" s="224"/>
      <c r="V2011" s="224"/>
      <c r="W2011" s="224"/>
      <c r="X2011" s="224"/>
      <c r="Y2011" s="224"/>
      <c r="Z2011" s="214"/>
      <c r="AA2011" s="214"/>
      <c r="AB2011" s="214"/>
      <c r="AC2011" s="214"/>
      <c r="AD2011" s="214"/>
      <c r="AE2011" s="214"/>
      <c r="AF2011" s="214"/>
      <c r="AG2011" s="214" t="s">
        <v>268</v>
      </c>
      <c r="AH2011" s="214">
        <v>0</v>
      </c>
      <c r="AI2011" s="214"/>
      <c r="AJ2011" s="214"/>
      <c r="AK2011" s="214"/>
      <c r="AL2011" s="214"/>
      <c r="AM2011" s="214"/>
      <c r="AN2011" s="214"/>
      <c r="AO2011" s="214"/>
      <c r="AP2011" s="214"/>
      <c r="AQ2011" s="214"/>
      <c r="AR2011" s="214"/>
      <c r="AS2011" s="214"/>
      <c r="AT2011" s="214"/>
      <c r="AU2011" s="214"/>
      <c r="AV2011" s="214"/>
      <c r="AW2011" s="214"/>
      <c r="AX2011" s="214"/>
      <c r="AY2011" s="214"/>
      <c r="AZ2011" s="214"/>
      <c r="BA2011" s="214"/>
      <c r="BB2011" s="214"/>
      <c r="BC2011" s="214"/>
      <c r="BD2011" s="214"/>
      <c r="BE2011" s="214"/>
      <c r="BF2011" s="214"/>
      <c r="BG2011" s="214"/>
      <c r="BH2011" s="214"/>
    </row>
    <row r="2012" spans="1:60" outlineLevel="3" x14ac:dyDescent="0.2">
      <c r="A2012" s="221"/>
      <c r="B2012" s="222"/>
      <c r="C2012" s="266" t="s">
        <v>1914</v>
      </c>
      <c r="D2012" s="262"/>
      <c r="E2012" s="263">
        <v>1</v>
      </c>
      <c r="F2012" s="224"/>
      <c r="G2012" s="224"/>
      <c r="H2012" s="224"/>
      <c r="I2012" s="224"/>
      <c r="J2012" s="224"/>
      <c r="K2012" s="224"/>
      <c r="L2012" s="224"/>
      <c r="M2012" s="224"/>
      <c r="N2012" s="223"/>
      <c r="O2012" s="223"/>
      <c r="P2012" s="223"/>
      <c r="Q2012" s="223"/>
      <c r="R2012" s="224"/>
      <c r="S2012" s="224"/>
      <c r="T2012" s="224"/>
      <c r="U2012" s="224"/>
      <c r="V2012" s="224"/>
      <c r="W2012" s="224"/>
      <c r="X2012" s="224"/>
      <c r="Y2012" s="224"/>
      <c r="Z2012" s="214"/>
      <c r="AA2012" s="214"/>
      <c r="AB2012" s="214"/>
      <c r="AC2012" s="214"/>
      <c r="AD2012" s="214"/>
      <c r="AE2012" s="214"/>
      <c r="AF2012" s="214"/>
      <c r="AG2012" s="214" t="s">
        <v>268</v>
      </c>
      <c r="AH2012" s="214">
        <v>0</v>
      </c>
      <c r="AI2012" s="214"/>
      <c r="AJ2012" s="214"/>
      <c r="AK2012" s="214"/>
      <c r="AL2012" s="214"/>
      <c r="AM2012" s="214"/>
      <c r="AN2012" s="214"/>
      <c r="AO2012" s="214"/>
      <c r="AP2012" s="214"/>
      <c r="AQ2012" s="214"/>
      <c r="AR2012" s="214"/>
      <c r="AS2012" s="214"/>
      <c r="AT2012" s="214"/>
      <c r="AU2012" s="214"/>
      <c r="AV2012" s="214"/>
      <c r="AW2012" s="214"/>
      <c r="AX2012" s="214"/>
      <c r="AY2012" s="214"/>
      <c r="AZ2012" s="214"/>
      <c r="BA2012" s="214"/>
      <c r="BB2012" s="214"/>
      <c r="BC2012" s="214"/>
      <c r="BD2012" s="214"/>
      <c r="BE2012" s="214"/>
      <c r="BF2012" s="214"/>
      <c r="BG2012" s="214"/>
      <c r="BH2012" s="214"/>
    </row>
    <row r="2013" spans="1:60" x14ac:dyDescent="0.2">
      <c r="A2013" s="229" t="s">
        <v>201</v>
      </c>
      <c r="B2013" s="230" t="s">
        <v>167</v>
      </c>
      <c r="C2013" s="253" t="s">
        <v>168</v>
      </c>
      <c r="D2013" s="231"/>
      <c r="E2013" s="232"/>
      <c r="F2013" s="233"/>
      <c r="G2013" s="233">
        <f>SUMIF(AG2014:AG2034,"&lt;&gt;NOR",G2014:G2034)</f>
        <v>0</v>
      </c>
      <c r="H2013" s="233"/>
      <c r="I2013" s="233">
        <f>SUM(I2014:I2034)</f>
        <v>0</v>
      </c>
      <c r="J2013" s="233"/>
      <c r="K2013" s="233">
        <f>SUM(K2014:K2034)</f>
        <v>0</v>
      </c>
      <c r="L2013" s="233"/>
      <c r="M2013" s="233">
        <f>SUM(M2014:M2034)</f>
        <v>0</v>
      </c>
      <c r="N2013" s="232"/>
      <c r="O2013" s="232">
        <f>SUM(O2014:O2034)</f>
        <v>0</v>
      </c>
      <c r="P2013" s="232"/>
      <c r="Q2013" s="232">
        <f>SUM(Q2014:Q2034)</f>
        <v>0</v>
      </c>
      <c r="R2013" s="233"/>
      <c r="S2013" s="233"/>
      <c r="T2013" s="234"/>
      <c r="U2013" s="228"/>
      <c r="V2013" s="228">
        <f>SUM(V2014:V2034)</f>
        <v>0.56999999999999995</v>
      </c>
      <c r="W2013" s="228"/>
      <c r="X2013" s="228"/>
      <c r="Y2013" s="228"/>
      <c r="AG2013" t="s">
        <v>202</v>
      </c>
    </row>
    <row r="2014" spans="1:60" outlineLevel="1" x14ac:dyDescent="0.2">
      <c r="A2014" s="236">
        <v>293</v>
      </c>
      <c r="B2014" s="237" t="s">
        <v>694</v>
      </c>
      <c r="C2014" s="254" t="s">
        <v>695</v>
      </c>
      <c r="D2014" s="238" t="s">
        <v>530</v>
      </c>
      <c r="E2014" s="239">
        <v>0.30680000000000002</v>
      </c>
      <c r="F2014" s="240"/>
      <c r="G2014" s="241">
        <f>ROUND(E2014*F2014,2)</f>
        <v>0</v>
      </c>
      <c r="H2014" s="240"/>
      <c r="I2014" s="241">
        <f>ROUND(E2014*H2014,2)</f>
        <v>0</v>
      </c>
      <c r="J2014" s="240"/>
      <c r="K2014" s="241">
        <f>ROUND(E2014*J2014,2)</f>
        <v>0</v>
      </c>
      <c r="L2014" s="241">
        <v>15</v>
      </c>
      <c r="M2014" s="241">
        <f>G2014*(1+L2014/100)</f>
        <v>0</v>
      </c>
      <c r="N2014" s="239">
        <v>0</v>
      </c>
      <c r="O2014" s="239">
        <f>ROUND(E2014*N2014,2)</f>
        <v>0</v>
      </c>
      <c r="P2014" s="239">
        <v>0</v>
      </c>
      <c r="Q2014" s="239">
        <f>ROUND(E2014*P2014,2)</f>
        <v>0</v>
      </c>
      <c r="R2014" s="241" t="s">
        <v>326</v>
      </c>
      <c r="S2014" s="241" t="s">
        <v>206</v>
      </c>
      <c r="T2014" s="242" t="s">
        <v>206</v>
      </c>
      <c r="U2014" s="224">
        <v>0.49</v>
      </c>
      <c r="V2014" s="224">
        <f>ROUND(E2014*U2014,2)</f>
        <v>0.15</v>
      </c>
      <c r="W2014" s="224"/>
      <c r="X2014" s="224" t="s">
        <v>263</v>
      </c>
      <c r="Y2014" s="224" t="s">
        <v>209</v>
      </c>
      <c r="Z2014" s="214"/>
      <c r="AA2014" s="214"/>
      <c r="AB2014" s="214"/>
      <c r="AC2014" s="214"/>
      <c r="AD2014" s="214"/>
      <c r="AE2014" s="214"/>
      <c r="AF2014" s="214"/>
      <c r="AG2014" s="214" t="s">
        <v>685</v>
      </c>
      <c r="AH2014" s="214"/>
      <c r="AI2014" s="214"/>
      <c r="AJ2014" s="214"/>
      <c r="AK2014" s="214"/>
      <c r="AL2014" s="214"/>
      <c r="AM2014" s="214"/>
      <c r="AN2014" s="214"/>
      <c r="AO2014" s="214"/>
      <c r="AP2014" s="214"/>
      <c r="AQ2014" s="214"/>
      <c r="AR2014" s="214"/>
      <c r="AS2014" s="214"/>
      <c r="AT2014" s="214"/>
      <c r="AU2014" s="214"/>
      <c r="AV2014" s="214"/>
      <c r="AW2014" s="214"/>
      <c r="AX2014" s="214"/>
      <c r="AY2014" s="214"/>
      <c r="AZ2014" s="214"/>
      <c r="BA2014" s="214"/>
      <c r="BB2014" s="214"/>
      <c r="BC2014" s="214"/>
      <c r="BD2014" s="214"/>
      <c r="BE2014" s="214"/>
      <c r="BF2014" s="214"/>
      <c r="BG2014" s="214"/>
      <c r="BH2014" s="214"/>
    </row>
    <row r="2015" spans="1:60" outlineLevel="2" x14ac:dyDescent="0.2">
      <c r="A2015" s="221"/>
      <c r="B2015" s="222"/>
      <c r="C2015" s="255" t="s">
        <v>696</v>
      </c>
      <c r="D2015" s="243"/>
      <c r="E2015" s="243"/>
      <c r="F2015" s="243"/>
      <c r="G2015" s="243"/>
      <c r="H2015" s="224"/>
      <c r="I2015" s="224"/>
      <c r="J2015" s="224"/>
      <c r="K2015" s="224"/>
      <c r="L2015" s="224"/>
      <c r="M2015" s="224"/>
      <c r="N2015" s="223"/>
      <c r="O2015" s="223"/>
      <c r="P2015" s="223"/>
      <c r="Q2015" s="223"/>
      <c r="R2015" s="224"/>
      <c r="S2015" s="224"/>
      <c r="T2015" s="224"/>
      <c r="U2015" s="224"/>
      <c r="V2015" s="224"/>
      <c r="W2015" s="224"/>
      <c r="X2015" s="224"/>
      <c r="Y2015" s="224"/>
      <c r="Z2015" s="214"/>
      <c r="AA2015" s="214"/>
      <c r="AB2015" s="214"/>
      <c r="AC2015" s="214"/>
      <c r="AD2015" s="214"/>
      <c r="AE2015" s="214"/>
      <c r="AF2015" s="214"/>
      <c r="AG2015" s="214" t="s">
        <v>212</v>
      </c>
      <c r="AH2015" s="214"/>
      <c r="AI2015" s="214"/>
      <c r="AJ2015" s="214"/>
      <c r="AK2015" s="214"/>
      <c r="AL2015" s="214"/>
      <c r="AM2015" s="214"/>
      <c r="AN2015" s="214"/>
      <c r="AO2015" s="214"/>
      <c r="AP2015" s="214"/>
      <c r="AQ2015" s="214"/>
      <c r="AR2015" s="214"/>
      <c r="AS2015" s="214"/>
      <c r="AT2015" s="214"/>
      <c r="AU2015" s="214"/>
      <c r="AV2015" s="214"/>
      <c r="AW2015" s="214"/>
      <c r="AX2015" s="214"/>
      <c r="AY2015" s="214"/>
      <c r="AZ2015" s="214"/>
      <c r="BA2015" s="214"/>
      <c r="BB2015" s="214"/>
      <c r="BC2015" s="214"/>
      <c r="BD2015" s="214"/>
      <c r="BE2015" s="214"/>
      <c r="BF2015" s="214"/>
      <c r="BG2015" s="214"/>
      <c r="BH2015" s="214"/>
    </row>
    <row r="2016" spans="1:60" outlineLevel="2" x14ac:dyDescent="0.2">
      <c r="A2016" s="221"/>
      <c r="B2016" s="222"/>
      <c r="C2016" s="266" t="s">
        <v>686</v>
      </c>
      <c r="D2016" s="262"/>
      <c r="E2016" s="263"/>
      <c r="F2016" s="224"/>
      <c r="G2016" s="224"/>
      <c r="H2016" s="224"/>
      <c r="I2016" s="224"/>
      <c r="J2016" s="224"/>
      <c r="K2016" s="224"/>
      <c r="L2016" s="224"/>
      <c r="M2016" s="224"/>
      <c r="N2016" s="223"/>
      <c r="O2016" s="223"/>
      <c r="P2016" s="223"/>
      <c r="Q2016" s="223"/>
      <c r="R2016" s="224"/>
      <c r="S2016" s="224"/>
      <c r="T2016" s="224"/>
      <c r="U2016" s="224"/>
      <c r="V2016" s="224"/>
      <c r="W2016" s="224"/>
      <c r="X2016" s="224"/>
      <c r="Y2016" s="224"/>
      <c r="Z2016" s="214"/>
      <c r="AA2016" s="214"/>
      <c r="AB2016" s="214"/>
      <c r="AC2016" s="214"/>
      <c r="AD2016" s="214"/>
      <c r="AE2016" s="214"/>
      <c r="AF2016" s="214"/>
      <c r="AG2016" s="214" t="s">
        <v>268</v>
      </c>
      <c r="AH2016" s="214">
        <v>0</v>
      </c>
      <c r="AI2016" s="214"/>
      <c r="AJ2016" s="214"/>
      <c r="AK2016" s="214"/>
      <c r="AL2016" s="214"/>
      <c r="AM2016" s="214"/>
      <c r="AN2016" s="214"/>
      <c r="AO2016" s="214"/>
      <c r="AP2016" s="214"/>
      <c r="AQ2016" s="214"/>
      <c r="AR2016" s="214"/>
      <c r="AS2016" s="214"/>
      <c r="AT2016" s="214"/>
      <c r="AU2016" s="214"/>
      <c r="AV2016" s="214"/>
      <c r="AW2016" s="214"/>
      <c r="AX2016" s="214"/>
      <c r="AY2016" s="214"/>
      <c r="AZ2016" s="214"/>
      <c r="BA2016" s="214"/>
      <c r="BB2016" s="214"/>
      <c r="BC2016" s="214"/>
      <c r="BD2016" s="214"/>
      <c r="BE2016" s="214"/>
      <c r="BF2016" s="214"/>
      <c r="BG2016" s="214"/>
      <c r="BH2016" s="214"/>
    </row>
    <row r="2017" spans="1:60" outlineLevel="3" x14ac:dyDescent="0.2">
      <c r="A2017" s="221"/>
      <c r="B2017" s="222"/>
      <c r="C2017" s="266" t="s">
        <v>1915</v>
      </c>
      <c r="D2017" s="262"/>
      <c r="E2017" s="263"/>
      <c r="F2017" s="224"/>
      <c r="G2017" s="224"/>
      <c r="H2017" s="224"/>
      <c r="I2017" s="224"/>
      <c r="J2017" s="224"/>
      <c r="K2017" s="224"/>
      <c r="L2017" s="224"/>
      <c r="M2017" s="224"/>
      <c r="N2017" s="223"/>
      <c r="O2017" s="223"/>
      <c r="P2017" s="223"/>
      <c r="Q2017" s="223"/>
      <c r="R2017" s="224"/>
      <c r="S2017" s="224"/>
      <c r="T2017" s="224"/>
      <c r="U2017" s="224"/>
      <c r="V2017" s="224"/>
      <c r="W2017" s="224"/>
      <c r="X2017" s="224"/>
      <c r="Y2017" s="224"/>
      <c r="Z2017" s="214"/>
      <c r="AA2017" s="214"/>
      <c r="AB2017" s="214"/>
      <c r="AC2017" s="214"/>
      <c r="AD2017" s="214"/>
      <c r="AE2017" s="214"/>
      <c r="AF2017" s="214"/>
      <c r="AG2017" s="214" t="s">
        <v>268</v>
      </c>
      <c r="AH2017" s="214">
        <v>0</v>
      </c>
      <c r="AI2017" s="214"/>
      <c r="AJ2017" s="214"/>
      <c r="AK2017" s="214"/>
      <c r="AL2017" s="214"/>
      <c r="AM2017" s="214"/>
      <c r="AN2017" s="214"/>
      <c r="AO2017" s="214"/>
      <c r="AP2017" s="214"/>
      <c r="AQ2017" s="214"/>
      <c r="AR2017" s="214"/>
      <c r="AS2017" s="214"/>
      <c r="AT2017" s="214"/>
      <c r="AU2017" s="214"/>
      <c r="AV2017" s="214"/>
      <c r="AW2017" s="214"/>
      <c r="AX2017" s="214"/>
      <c r="AY2017" s="214"/>
      <c r="AZ2017" s="214"/>
      <c r="BA2017" s="214"/>
      <c r="BB2017" s="214"/>
      <c r="BC2017" s="214"/>
      <c r="BD2017" s="214"/>
      <c r="BE2017" s="214"/>
      <c r="BF2017" s="214"/>
      <c r="BG2017" s="214"/>
      <c r="BH2017" s="214"/>
    </row>
    <row r="2018" spans="1:60" outlineLevel="3" x14ac:dyDescent="0.2">
      <c r="A2018" s="221"/>
      <c r="B2018" s="222"/>
      <c r="C2018" s="266" t="s">
        <v>1916</v>
      </c>
      <c r="D2018" s="262"/>
      <c r="E2018" s="263">
        <v>0.31</v>
      </c>
      <c r="F2018" s="224"/>
      <c r="G2018" s="224"/>
      <c r="H2018" s="224"/>
      <c r="I2018" s="224"/>
      <c r="J2018" s="224"/>
      <c r="K2018" s="224"/>
      <c r="L2018" s="224"/>
      <c r="M2018" s="224"/>
      <c r="N2018" s="223"/>
      <c r="O2018" s="223"/>
      <c r="P2018" s="223"/>
      <c r="Q2018" s="223"/>
      <c r="R2018" s="224"/>
      <c r="S2018" s="224"/>
      <c r="T2018" s="224"/>
      <c r="U2018" s="224"/>
      <c r="V2018" s="224"/>
      <c r="W2018" s="224"/>
      <c r="X2018" s="224"/>
      <c r="Y2018" s="224"/>
      <c r="Z2018" s="214"/>
      <c r="AA2018" s="214"/>
      <c r="AB2018" s="214"/>
      <c r="AC2018" s="214"/>
      <c r="AD2018" s="214"/>
      <c r="AE2018" s="214"/>
      <c r="AF2018" s="214"/>
      <c r="AG2018" s="214" t="s">
        <v>268</v>
      </c>
      <c r="AH2018" s="214">
        <v>0</v>
      </c>
      <c r="AI2018" s="214"/>
      <c r="AJ2018" s="214"/>
      <c r="AK2018" s="214"/>
      <c r="AL2018" s="214"/>
      <c r="AM2018" s="214"/>
      <c r="AN2018" s="214"/>
      <c r="AO2018" s="214"/>
      <c r="AP2018" s="214"/>
      <c r="AQ2018" s="214"/>
      <c r="AR2018" s="214"/>
      <c r="AS2018" s="214"/>
      <c r="AT2018" s="214"/>
      <c r="AU2018" s="214"/>
      <c r="AV2018" s="214"/>
      <c r="AW2018" s="214"/>
      <c r="AX2018" s="214"/>
      <c r="AY2018" s="214"/>
      <c r="AZ2018" s="214"/>
      <c r="BA2018" s="214"/>
      <c r="BB2018" s="214"/>
      <c r="BC2018" s="214"/>
      <c r="BD2018" s="214"/>
      <c r="BE2018" s="214"/>
      <c r="BF2018" s="214"/>
      <c r="BG2018" s="214"/>
      <c r="BH2018" s="214"/>
    </row>
    <row r="2019" spans="1:60" outlineLevel="1" x14ac:dyDescent="0.2">
      <c r="A2019" s="236">
        <v>294</v>
      </c>
      <c r="B2019" s="237" t="s">
        <v>697</v>
      </c>
      <c r="C2019" s="254" t="s">
        <v>698</v>
      </c>
      <c r="D2019" s="238" t="s">
        <v>530</v>
      </c>
      <c r="E2019" s="239">
        <v>5.8292000000000002</v>
      </c>
      <c r="F2019" s="240"/>
      <c r="G2019" s="241">
        <f>ROUND(E2019*F2019,2)</f>
        <v>0</v>
      </c>
      <c r="H2019" s="240"/>
      <c r="I2019" s="241">
        <f>ROUND(E2019*H2019,2)</f>
        <v>0</v>
      </c>
      <c r="J2019" s="240"/>
      <c r="K2019" s="241">
        <f>ROUND(E2019*J2019,2)</f>
        <v>0</v>
      </c>
      <c r="L2019" s="241">
        <v>15</v>
      </c>
      <c r="M2019" s="241">
        <f>G2019*(1+L2019/100)</f>
        <v>0</v>
      </c>
      <c r="N2019" s="239">
        <v>0</v>
      </c>
      <c r="O2019" s="239">
        <f>ROUND(E2019*N2019,2)</f>
        <v>0</v>
      </c>
      <c r="P2019" s="239">
        <v>0</v>
      </c>
      <c r="Q2019" s="239">
        <f>ROUND(E2019*P2019,2)</f>
        <v>0</v>
      </c>
      <c r="R2019" s="241" t="s">
        <v>326</v>
      </c>
      <c r="S2019" s="241" t="s">
        <v>206</v>
      </c>
      <c r="T2019" s="242" t="s">
        <v>206</v>
      </c>
      <c r="U2019" s="224">
        <v>0</v>
      </c>
      <c r="V2019" s="224">
        <f>ROUND(E2019*U2019,2)</f>
        <v>0</v>
      </c>
      <c r="W2019" s="224"/>
      <c r="X2019" s="224" t="s">
        <v>263</v>
      </c>
      <c r="Y2019" s="224" t="s">
        <v>209</v>
      </c>
      <c r="Z2019" s="214"/>
      <c r="AA2019" s="214"/>
      <c r="AB2019" s="214"/>
      <c r="AC2019" s="214"/>
      <c r="AD2019" s="214"/>
      <c r="AE2019" s="214"/>
      <c r="AF2019" s="214"/>
      <c r="AG2019" s="214" t="s">
        <v>685</v>
      </c>
      <c r="AH2019" s="214"/>
      <c r="AI2019" s="214"/>
      <c r="AJ2019" s="214"/>
      <c r="AK2019" s="214"/>
      <c r="AL2019" s="214"/>
      <c r="AM2019" s="214"/>
      <c r="AN2019" s="214"/>
      <c r="AO2019" s="214"/>
      <c r="AP2019" s="214"/>
      <c r="AQ2019" s="214"/>
      <c r="AR2019" s="214"/>
      <c r="AS2019" s="214"/>
      <c r="AT2019" s="214"/>
      <c r="AU2019" s="214"/>
      <c r="AV2019" s="214"/>
      <c r="AW2019" s="214"/>
      <c r="AX2019" s="214"/>
      <c r="AY2019" s="214"/>
      <c r="AZ2019" s="214"/>
      <c r="BA2019" s="214"/>
      <c r="BB2019" s="214"/>
      <c r="BC2019" s="214"/>
      <c r="BD2019" s="214"/>
      <c r="BE2019" s="214"/>
      <c r="BF2019" s="214"/>
      <c r="BG2019" s="214"/>
      <c r="BH2019" s="214"/>
    </row>
    <row r="2020" spans="1:60" outlineLevel="2" x14ac:dyDescent="0.2">
      <c r="A2020" s="221"/>
      <c r="B2020" s="222"/>
      <c r="C2020" s="266" t="s">
        <v>686</v>
      </c>
      <c r="D2020" s="262"/>
      <c r="E2020" s="263"/>
      <c r="F2020" s="224"/>
      <c r="G2020" s="224"/>
      <c r="H2020" s="224"/>
      <c r="I2020" s="224"/>
      <c r="J2020" s="224"/>
      <c r="K2020" s="224"/>
      <c r="L2020" s="224"/>
      <c r="M2020" s="224"/>
      <c r="N2020" s="223"/>
      <c r="O2020" s="223"/>
      <c r="P2020" s="223"/>
      <c r="Q2020" s="223"/>
      <c r="R2020" s="224"/>
      <c r="S2020" s="224"/>
      <c r="T2020" s="224"/>
      <c r="U2020" s="224"/>
      <c r="V2020" s="224"/>
      <c r="W2020" s="224"/>
      <c r="X2020" s="224"/>
      <c r="Y2020" s="224"/>
      <c r="Z2020" s="214"/>
      <c r="AA2020" s="214"/>
      <c r="AB2020" s="214"/>
      <c r="AC2020" s="214"/>
      <c r="AD2020" s="214"/>
      <c r="AE2020" s="214"/>
      <c r="AF2020" s="214"/>
      <c r="AG2020" s="214" t="s">
        <v>268</v>
      </c>
      <c r="AH2020" s="214">
        <v>0</v>
      </c>
      <c r="AI2020" s="214"/>
      <c r="AJ2020" s="214"/>
      <c r="AK2020" s="214"/>
      <c r="AL2020" s="214"/>
      <c r="AM2020" s="214"/>
      <c r="AN2020" s="214"/>
      <c r="AO2020" s="214"/>
      <c r="AP2020" s="214"/>
      <c r="AQ2020" s="214"/>
      <c r="AR2020" s="214"/>
      <c r="AS2020" s="214"/>
      <c r="AT2020" s="214"/>
      <c r="AU2020" s="214"/>
      <c r="AV2020" s="214"/>
      <c r="AW2020" s="214"/>
      <c r="AX2020" s="214"/>
      <c r="AY2020" s="214"/>
      <c r="AZ2020" s="214"/>
      <c r="BA2020" s="214"/>
      <c r="BB2020" s="214"/>
      <c r="BC2020" s="214"/>
      <c r="BD2020" s="214"/>
      <c r="BE2020" s="214"/>
      <c r="BF2020" s="214"/>
      <c r="BG2020" s="214"/>
      <c r="BH2020" s="214"/>
    </row>
    <row r="2021" spans="1:60" outlineLevel="3" x14ac:dyDescent="0.2">
      <c r="A2021" s="221"/>
      <c r="B2021" s="222"/>
      <c r="C2021" s="266" t="s">
        <v>1915</v>
      </c>
      <c r="D2021" s="262"/>
      <c r="E2021" s="263"/>
      <c r="F2021" s="224"/>
      <c r="G2021" s="224"/>
      <c r="H2021" s="224"/>
      <c r="I2021" s="224"/>
      <c r="J2021" s="224"/>
      <c r="K2021" s="224"/>
      <c r="L2021" s="224"/>
      <c r="M2021" s="224"/>
      <c r="N2021" s="223"/>
      <c r="O2021" s="223"/>
      <c r="P2021" s="223"/>
      <c r="Q2021" s="223"/>
      <c r="R2021" s="224"/>
      <c r="S2021" s="224"/>
      <c r="T2021" s="224"/>
      <c r="U2021" s="224"/>
      <c r="V2021" s="224"/>
      <c r="W2021" s="224"/>
      <c r="X2021" s="224"/>
      <c r="Y2021" s="224"/>
      <c r="Z2021" s="214"/>
      <c r="AA2021" s="214"/>
      <c r="AB2021" s="214"/>
      <c r="AC2021" s="214"/>
      <c r="AD2021" s="214"/>
      <c r="AE2021" s="214"/>
      <c r="AF2021" s="214"/>
      <c r="AG2021" s="214" t="s">
        <v>268</v>
      </c>
      <c r="AH2021" s="214">
        <v>0</v>
      </c>
      <c r="AI2021" s="214"/>
      <c r="AJ2021" s="214"/>
      <c r="AK2021" s="214"/>
      <c r="AL2021" s="214"/>
      <c r="AM2021" s="214"/>
      <c r="AN2021" s="214"/>
      <c r="AO2021" s="214"/>
      <c r="AP2021" s="214"/>
      <c r="AQ2021" s="214"/>
      <c r="AR2021" s="214"/>
      <c r="AS2021" s="214"/>
      <c r="AT2021" s="214"/>
      <c r="AU2021" s="214"/>
      <c r="AV2021" s="214"/>
      <c r="AW2021" s="214"/>
      <c r="AX2021" s="214"/>
      <c r="AY2021" s="214"/>
      <c r="AZ2021" s="214"/>
      <c r="BA2021" s="214"/>
      <c r="BB2021" s="214"/>
      <c r="BC2021" s="214"/>
      <c r="BD2021" s="214"/>
      <c r="BE2021" s="214"/>
      <c r="BF2021" s="214"/>
      <c r="BG2021" s="214"/>
      <c r="BH2021" s="214"/>
    </row>
    <row r="2022" spans="1:60" outlineLevel="3" x14ac:dyDescent="0.2">
      <c r="A2022" s="221"/>
      <c r="B2022" s="222"/>
      <c r="C2022" s="266" t="s">
        <v>1917</v>
      </c>
      <c r="D2022" s="262"/>
      <c r="E2022" s="263">
        <v>5.83</v>
      </c>
      <c r="F2022" s="224"/>
      <c r="G2022" s="224"/>
      <c r="H2022" s="224"/>
      <c r="I2022" s="224"/>
      <c r="J2022" s="224"/>
      <c r="K2022" s="224"/>
      <c r="L2022" s="224"/>
      <c r="M2022" s="224"/>
      <c r="N2022" s="223"/>
      <c r="O2022" s="223"/>
      <c r="P2022" s="223"/>
      <c r="Q2022" s="223"/>
      <c r="R2022" s="224"/>
      <c r="S2022" s="224"/>
      <c r="T2022" s="224"/>
      <c r="U2022" s="224"/>
      <c r="V2022" s="224"/>
      <c r="W2022" s="224"/>
      <c r="X2022" s="224"/>
      <c r="Y2022" s="224"/>
      <c r="Z2022" s="214"/>
      <c r="AA2022" s="214"/>
      <c r="AB2022" s="214"/>
      <c r="AC2022" s="214"/>
      <c r="AD2022" s="214"/>
      <c r="AE2022" s="214"/>
      <c r="AF2022" s="214"/>
      <c r="AG2022" s="214" t="s">
        <v>268</v>
      </c>
      <c r="AH2022" s="214">
        <v>0</v>
      </c>
      <c r="AI2022" s="214"/>
      <c r="AJ2022" s="214"/>
      <c r="AK2022" s="214"/>
      <c r="AL2022" s="214"/>
      <c r="AM2022" s="214"/>
      <c r="AN2022" s="214"/>
      <c r="AO2022" s="214"/>
      <c r="AP2022" s="214"/>
      <c r="AQ2022" s="214"/>
      <c r="AR2022" s="214"/>
      <c r="AS2022" s="214"/>
      <c r="AT2022" s="214"/>
      <c r="AU2022" s="214"/>
      <c r="AV2022" s="214"/>
      <c r="AW2022" s="214"/>
      <c r="AX2022" s="214"/>
      <c r="AY2022" s="214"/>
      <c r="AZ2022" s="214"/>
      <c r="BA2022" s="214"/>
      <c r="BB2022" s="214"/>
      <c r="BC2022" s="214"/>
      <c r="BD2022" s="214"/>
      <c r="BE2022" s="214"/>
      <c r="BF2022" s="214"/>
      <c r="BG2022" s="214"/>
      <c r="BH2022" s="214"/>
    </row>
    <row r="2023" spans="1:60" outlineLevel="1" x14ac:dyDescent="0.2">
      <c r="A2023" s="236">
        <v>295</v>
      </c>
      <c r="B2023" s="237" t="s">
        <v>700</v>
      </c>
      <c r="C2023" s="254" t="s">
        <v>701</v>
      </c>
      <c r="D2023" s="238" t="s">
        <v>530</v>
      </c>
      <c r="E2023" s="239">
        <v>0.30680000000000002</v>
      </c>
      <c r="F2023" s="240"/>
      <c r="G2023" s="241">
        <f>ROUND(E2023*F2023,2)</f>
        <v>0</v>
      </c>
      <c r="H2023" s="240"/>
      <c r="I2023" s="241">
        <f>ROUND(E2023*H2023,2)</f>
        <v>0</v>
      </c>
      <c r="J2023" s="240"/>
      <c r="K2023" s="241">
        <f>ROUND(E2023*J2023,2)</f>
        <v>0</v>
      </c>
      <c r="L2023" s="241">
        <v>15</v>
      </c>
      <c r="M2023" s="241">
        <f>G2023*(1+L2023/100)</f>
        <v>0</v>
      </c>
      <c r="N2023" s="239">
        <v>0</v>
      </c>
      <c r="O2023" s="239">
        <f>ROUND(E2023*N2023,2)</f>
        <v>0</v>
      </c>
      <c r="P2023" s="239">
        <v>0</v>
      </c>
      <c r="Q2023" s="239">
        <f>ROUND(E2023*P2023,2)</f>
        <v>0</v>
      </c>
      <c r="R2023" s="241" t="s">
        <v>326</v>
      </c>
      <c r="S2023" s="241" t="s">
        <v>206</v>
      </c>
      <c r="T2023" s="242" t="s">
        <v>206</v>
      </c>
      <c r="U2023" s="224">
        <v>0.94199999999999995</v>
      </c>
      <c r="V2023" s="224">
        <f>ROUND(E2023*U2023,2)</f>
        <v>0.28999999999999998</v>
      </c>
      <c r="W2023" s="224"/>
      <c r="X2023" s="224" t="s">
        <v>263</v>
      </c>
      <c r="Y2023" s="224" t="s">
        <v>209</v>
      </c>
      <c r="Z2023" s="214"/>
      <c r="AA2023" s="214"/>
      <c r="AB2023" s="214"/>
      <c r="AC2023" s="214"/>
      <c r="AD2023" s="214"/>
      <c r="AE2023" s="214"/>
      <c r="AF2023" s="214"/>
      <c r="AG2023" s="214" t="s">
        <v>685</v>
      </c>
      <c r="AH2023" s="214"/>
      <c r="AI2023" s="214"/>
      <c r="AJ2023" s="214"/>
      <c r="AK2023" s="214"/>
      <c r="AL2023" s="214"/>
      <c r="AM2023" s="214"/>
      <c r="AN2023" s="214"/>
      <c r="AO2023" s="214"/>
      <c r="AP2023" s="214"/>
      <c r="AQ2023" s="214"/>
      <c r="AR2023" s="214"/>
      <c r="AS2023" s="214"/>
      <c r="AT2023" s="214"/>
      <c r="AU2023" s="214"/>
      <c r="AV2023" s="214"/>
      <c r="AW2023" s="214"/>
      <c r="AX2023" s="214"/>
      <c r="AY2023" s="214"/>
      <c r="AZ2023" s="214"/>
      <c r="BA2023" s="214"/>
      <c r="BB2023" s="214"/>
      <c r="BC2023" s="214"/>
      <c r="BD2023" s="214"/>
      <c r="BE2023" s="214"/>
      <c r="BF2023" s="214"/>
      <c r="BG2023" s="214"/>
      <c r="BH2023" s="214"/>
    </row>
    <row r="2024" spans="1:60" outlineLevel="2" x14ac:dyDescent="0.2">
      <c r="A2024" s="221"/>
      <c r="B2024" s="222"/>
      <c r="C2024" s="266" t="s">
        <v>686</v>
      </c>
      <c r="D2024" s="262"/>
      <c r="E2024" s="263"/>
      <c r="F2024" s="224"/>
      <c r="G2024" s="224"/>
      <c r="H2024" s="224"/>
      <c r="I2024" s="224"/>
      <c r="J2024" s="224"/>
      <c r="K2024" s="224"/>
      <c r="L2024" s="224"/>
      <c r="M2024" s="224"/>
      <c r="N2024" s="223"/>
      <c r="O2024" s="223"/>
      <c r="P2024" s="223"/>
      <c r="Q2024" s="223"/>
      <c r="R2024" s="224"/>
      <c r="S2024" s="224"/>
      <c r="T2024" s="224"/>
      <c r="U2024" s="224"/>
      <c r="V2024" s="224"/>
      <c r="W2024" s="224"/>
      <c r="X2024" s="224"/>
      <c r="Y2024" s="224"/>
      <c r="Z2024" s="214"/>
      <c r="AA2024" s="214"/>
      <c r="AB2024" s="214"/>
      <c r="AC2024" s="214"/>
      <c r="AD2024" s="214"/>
      <c r="AE2024" s="214"/>
      <c r="AF2024" s="214"/>
      <c r="AG2024" s="214" t="s">
        <v>268</v>
      </c>
      <c r="AH2024" s="214">
        <v>0</v>
      </c>
      <c r="AI2024" s="214"/>
      <c r="AJ2024" s="214"/>
      <c r="AK2024" s="214"/>
      <c r="AL2024" s="214"/>
      <c r="AM2024" s="214"/>
      <c r="AN2024" s="214"/>
      <c r="AO2024" s="214"/>
      <c r="AP2024" s="214"/>
      <c r="AQ2024" s="214"/>
      <c r="AR2024" s="214"/>
      <c r="AS2024" s="214"/>
      <c r="AT2024" s="214"/>
      <c r="AU2024" s="214"/>
      <c r="AV2024" s="214"/>
      <c r="AW2024" s="214"/>
      <c r="AX2024" s="214"/>
      <c r="AY2024" s="214"/>
      <c r="AZ2024" s="214"/>
      <c r="BA2024" s="214"/>
      <c r="BB2024" s="214"/>
      <c r="BC2024" s="214"/>
      <c r="BD2024" s="214"/>
      <c r="BE2024" s="214"/>
      <c r="BF2024" s="214"/>
      <c r="BG2024" s="214"/>
      <c r="BH2024" s="214"/>
    </row>
    <row r="2025" spans="1:60" outlineLevel="3" x14ac:dyDescent="0.2">
      <c r="A2025" s="221"/>
      <c r="B2025" s="222"/>
      <c r="C2025" s="266" t="s">
        <v>1915</v>
      </c>
      <c r="D2025" s="262"/>
      <c r="E2025" s="263"/>
      <c r="F2025" s="224"/>
      <c r="G2025" s="224"/>
      <c r="H2025" s="224"/>
      <c r="I2025" s="224"/>
      <c r="J2025" s="224"/>
      <c r="K2025" s="224"/>
      <c r="L2025" s="224"/>
      <c r="M2025" s="224"/>
      <c r="N2025" s="223"/>
      <c r="O2025" s="223"/>
      <c r="P2025" s="223"/>
      <c r="Q2025" s="223"/>
      <c r="R2025" s="224"/>
      <c r="S2025" s="224"/>
      <c r="T2025" s="224"/>
      <c r="U2025" s="224"/>
      <c r="V2025" s="224"/>
      <c r="W2025" s="224"/>
      <c r="X2025" s="224"/>
      <c r="Y2025" s="224"/>
      <c r="Z2025" s="214"/>
      <c r="AA2025" s="214"/>
      <c r="AB2025" s="214"/>
      <c r="AC2025" s="214"/>
      <c r="AD2025" s="214"/>
      <c r="AE2025" s="214"/>
      <c r="AF2025" s="214"/>
      <c r="AG2025" s="214" t="s">
        <v>268</v>
      </c>
      <c r="AH2025" s="214">
        <v>0</v>
      </c>
      <c r="AI2025" s="214"/>
      <c r="AJ2025" s="214"/>
      <c r="AK2025" s="214"/>
      <c r="AL2025" s="214"/>
      <c r="AM2025" s="214"/>
      <c r="AN2025" s="214"/>
      <c r="AO2025" s="214"/>
      <c r="AP2025" s="214"/>
      <c r="AQ2025" s="214"/>
      <c r="AR2025" s="214"/>
      <c r="AS2025" s="214"/>
      <c r="AT2025" s="214"/>
      <c r="AU2025" s="214"/>
      <c r="AV2025" s="214"/>
      <c r="AW2025" s="214"/>
      <c r="AX2025" s="214"/>
      <c r="AY2025" s="214"/>
      <c r="AZ2025" s="214"/>
      <c r="BA2025" s="214"/>
      <c r="BB2025" s="214"/>
      <c r="BC2025" s="214"/>
      <c r="BD2025" s="214"/>
      <c r="BE2025" s="214"/>
      <c r="BF2025" s="214"/>
      <c r="BG2025" s="214"/>
      <c r="BH2025" s="214"/>
    </row>
    <row r="2026" spans="1:60" outlineLevel="3" x14ac:dyDescent="0.2">
      <c r="A2026" s="221"/>
      <c r="B2026" s="222"/>
      <c r="C2026" s="266" t="s">
        <v>1916</v>
      </c>
      <c r="D2026" s="262"/>
      <c r="E2026" s="263">
        <v>0.31</v>
      </c>
      <c r="F2026" s="224"/>
      <c r="G2026" s="224"/>
      <c r="H2026" s="224"/>
      <c r="I2026" s="224"/>
      <c r="J2026" s="224"/>
      <c r="K2026" s="224"/>
      <c r="L2026" s="224"/>
      <c r="M2026" s="224"/>
      <c r="N2026" s="223"/>
      <c r="O2026" s="223"/>
      <c r="P2026" s="223"/>
      <c r="Q2026" s="223"/>
      <c r="R2026" s="224"/>
      <c r="S2026" s="224"/>
      <c r="T2026" s="224"/>
      <c r="U2026" s="224"/>
      <c r="V2026" s="224"/>
      <c r="W2026" s="224"/>
      <c r="X2026" s="224"/>
      <c r="Y2026" s="224"/>
      <c r="Z2026" s="214"/>
      <c r="AA2026" s="214"/>
      <c r="AB2026" s="214"/>
      <c r="AC2026" s="214"/>
      <c r="AD2026" s="214"/>
      <c r="AE2026" s="214"/>
      <c r="AF2026" s="214"/>
      <c r="AG2026" s="214" t="s">
        <v>268</v>
      </c>
      <c r="AH2026" s="214">
        <v>0</v>
      </c>
      <c r="AI2026" s="214"/>
      <c r="AJ2026" s="214"/>
      <c r="AK2026" s="214"/>
      <c r="AL2026" s="214"/>
      <c r="AM2026" s="214"/>
      <c r="AN2026" s="214"/>
      <c r="AO2026" s="214"/>
      <c r="AP2026" s="214"/>
      <c r="AQ2026" s="214"/>
      <c r="AR2026" s="214"/>
      <c r="AS2026" s="214"/>
      <c r="AT2026" s="214"/>
      <c r="AU2026" s="214"/>
      <c r="AV2026" s="214"/>
      <c r="AW2026" s="214"/>
      <c r="AX2026" s="214"/>
      <c r="AY2026" s="214"/>
      <c r="AZ2026" s="214"/>
      <c r="BA2026" s="214"/>
      <c r="BB2026" s="214"/>
      <c r="BC2026" s="214"/>
      <c r="BD2026" s="214"/>
      <c r="BE2026" s="214"/>
      <c r="BF2026" s="214"/>
      <c r="BG2026" s="214"/>
      <c r="BH2026" s="214"/>
    </row>
    <row r="2027" spans="1:60" ht="22.5" outlineLevel="1" x14ac:dyDescent="0.2">
      <c r="A2027" s="236">
        <v>296</v>
      </c>
      <c r="B2027" s="237" t="s">
        <v>702</v>
      </c>
      <c r="C2027" s="254" t="s">
        <v>703</v>
      </c>
      <c r="D2027" s="238" t="s">
        <v>530</v>
      </c>
      <c r="E2027" s="239">
        <v>1.2272000000000001</v>
      </c>
      <c r="F2027" s="240"/>
      <c r="G2027" s="241">
        <f>ROUND(E2027*F2027,2)</f>
        <v>0</v>
      </c>
      <c r="H2027" s="240"/>
      <c r="I2027" s="241">
        <f>ROUND(E2027*H2027,2)</f>
        <v>0</v>
      </c>
      <c r="J2027" s="240"/>
      <c r="K2027" s="241">
        <f>ROUND(E2027*J2027,2)</f>
        <v>0</v>
      </c>
      <c r="L2027" s="241">
        <v>15</v>
      </c>
      <c r="M2027" s="241">
        <f>G2027*(1+L2027/100)</f>
        <v>0</v>
      </c>
      <c r="N2027" s="239">
        <v>0</v>
      </c>
      <c r="O2027" s="239">
        <f>ROUND(E2027*N2027,2)</f>
        <v>0</v>
      </c>
      <c r="P2027" s="239">
        <v>0</v>
      </c>
      <c r="Q2027" s="239">
        <f>ROUND(E2027*P2027,2)</f>
        <v>0</v>
      </c>
      <c r="R2027" s="241" t="s">
        <v>326</v>
      </c>
      <c r="S2027" s="241" t="s">
        <v>206</v>
      </c>
      <c r="T2027" s="242" t="s">
        <v>206</v>
      </c>
      <c r="U2027" s="224">
        <v>0.105</v>
      </c>
      <c r="V2027" s="224">
        <f>ROUND(E2027*U2027,2)</f>
        <v>0.13</v>
      </c>
      <c r="W2027" s="224"/>
      <c r="X2027" s="224" t="s">
        <v>263</v>
      </c>
      <c r="Y2027" s="224" t="s">
        <v>209</v>
      </c>
      <c r="Z2027" s="214"/>
      <c r="AA2027" s="214"/>
      <c r="AB2027" s="214"/>
      <c r="AC2027" s="214"/>
      <c r="AD2027" s="214"/>
      <c r="AE2027" s="214"/>
      <c r="AF2027" s="214"/>
      <c r="AG2027" s="214" t="s">
        <v>685</v>
      </c>
      <c r="AH2027" s="214"/>
      <c r="AI2027" s="214"/>
      <c r="AJ2027" s="214"/>
      <c r="AK2027" s="214"/>
      <c r="AL2027" s="214"/>
      <c r="AM2027" s="214"/>
      <c r="AN2027" s="214"/>
      <c r="AO2027" s="214"/>
      <c r="AP2027" s="214"/>
      <c r="AQ2027" s="214"/>
      <c r="AR2027" s="214"/>
      <c r="AS2027" s="214"/>
      <c r="AT2027" s="214"/>
      <c r="AU2027" s="214"/>
      <c r="AV2027" s="214"/>
      <c r="AW2027" s="214"/>
      <c r="AX2027" s="214"/>
      <c r="AY2027" s="214"/>
      <c r="AZ2027" s="214"/>
      <c r="BA2027" s="214"/>
      <c r="BB2027" s="214"/>
      <c r="BC2027" s="214"/>
      <c r="BD2027" s="214"/>
      <c r="BE2027" s="214"/>
      <c r="BF2027" s="214"/>
      <c r="BG2027" s="214"/>
      <c r="BH2027" s="214"/>
    </row>
    <row r="2028" spans="1:60" outlineLevel="2" x14ac:dyDescent="0.2">
      <c r="A2028" s="221"/>
      <c r="B2028" s="222"/>
      <c r="C2028" s="266" t="s">
        <v>686</v>
      </c>
      <c r="D2028" s="262"/>
      <c r="E2028" s="263"/>
      <c r="F2028" s="224"/>
      <c r="G2028" s="224"/>
      <c r="H2028" s="224"/>
      <c r="I2028" s="224"/>
      <c r="J2028" s="224"/>
      <c r="K2028" s="224"/>
      <c r="L2028" s="224"/>
      <c r="M2028" s="224"/>
      <c r="N2028" s="223"/>
      <c r="O2028" s="223"/>
      <c r="P2028" s="223"/>
      <c r="Q2028" s="223"/>
      <c r="R2028" s="224"/>
      <c r="S2028" s="224"/>
      <c r="T2028" s="224"/>
      <c r="U2028" s="224"/>
      <c r="V2028" s="224"/>
      <c r="W2028" s="224"/>
      <c r="X2028" s="224"/>
      <c r="Y2028" s="224"/>
      <c r="Z2028" s="214"/>
      <c r="AA2028" s="214"/>
      <c r="AB2028" s="214"/>
      <c r="AC2028" s="214"/>
      <c r="AD2028" s="214"/>
      <c r="AE2028" s="214"/>
      <c r="AF2028" s="214"/>
      <c r="AG2028" s="214" t="s">
        <v>268</v>
      </c>
      <c r="AH2028" s="214">
        <v>0</v>
      </c>
      <c r="AI2028" s="214"/>
      <c r="AJ2028" s="214"/>
      <c r="AK2028" s="214"/>
      <c r="AL2028" s="214"/>
      <c r="AM2028" s="214"/>
      <c r="AN2028" s="214"/>
      <c r="AO2028" s="214"/>
      <c r="AP2028" s="214"/>
      <c r="AQ2028" s="214"/>
      <c r="AR2028" s="214"/>
      <c r="AS2028" s="214"/>
      <c r="AT2028" s="214"/>
      <c r="AU2028" s="214"/>
      <c r="AV2028" s="214"/>
      <c r="AW2028" s="214"/>
      <c r="AX2028" s="214"/>
      <c r="AY2028" s="214"/>
      <c r="AZ2028" s="214"/>
      <c r="BA2028" s="214"/>
      <c r="BB2028" s="214"/>
      <c r="BC2028" s="214"/>
      <c r="BD2028" s="214"/>
      <c r="BE2028" s="214"/>
      <c r="BF2028" s="214"/>
      <c r="BG2028" s="214"/>
      <c r="BH2028" s="214"/>
    </row>
    <row r="2029" spans="1:60" outlineLevel="3" x14ac:dyDescent="0.2">
      <c r="A2029" s="221"/>
      <c r="B2029" s="222"/>
      <c r="C2029" s="266" t="s">
        <v>1915</v>
      </c>
      <c r="D2029" s="262"/>
      <c r="E2029" s="263"/>
      <c r="F2029" s="224"/>
      <c r="G2029" s="224"/>
      <c r="H2029" s="224"/>
      <c r="I2029" s="224"/>
      <c r="J2029" s="224"/>
      <c r="K2029" s="224"/>
      <c r="L2029" s="224"/>
      <c r="M2029" s="224"/>
      <c r="N2029" s="223"/>
      <c r="O2029" s="223"/>
      <c r="P2029" s="223"/>
      <c r="Q2029" s="223"/>
      <c r="R2029" s="224"/>
      <c r="S2029" s="224"/>
      <c r="T2029" s="224"/>
      <c r="U2029" s="224"/>
      <c r="V2029" s="224"/>
      <c r="W2029" s="224"/>
      <c r="X2029" s="224"/>
      <c r="Y2029" s="224"/>
      <c r="Z2029" s="214"/>
      <c r="AA2029" s="214"/>
      <c r="AB2029" s="214"/>
      <c r="AC2029" s="214"/>
      <c r="AD2029" s="214"/>
      <c r="AE2029" s="214"/>
      <c r="AF2029" s="214"/>
      <c r="AG2029" s="214" t="s">
        <v>268</v>
      </c>
      <c r="AH2029" s="214">
        <v>0</v>
      </c>
      <c r="AI2029" s="214"/>
      <c r="AJ2029" s="214"/>
      <c r="AK2029" s="214"/>
      <c r="AL2029" s="214"/>
      <c r="AM2029" s="214"/>
      <c r="AN2029" s="214"/>
      <c r="AO2029" s="214"/>
      <c r="AP2029" s="214"/>
      <c r="AQ2029" s="214"/>
      <c r="AR2029" s="214"/>
      <c r="AS2029" s="214"/>
      <c r="AT2029" s="214"/>
      <c r="AU2029" s="214"/>
      <c r="AV2029" s="214"/>
      <c r="AW2029" s="214"/>
      <c r="AX2029" s="214"/>
      <c r="AY2029" s="214"/>
      <c r="AZ2029" s="214"/>
      <c r="BA2029" s="214"/>
      <c r="BB2029" s="214"/>
      <c r="BC2029" s="214"/>
      <c r="BD2029" s="214"/>
      <c r="BE2029" s="214"/>
      <c r="BF2029" s="214"/>
      <c r="BG2029" s="214"/>
      <c r="BH2029" s="214"/>
    </row>
    <row r="2030" spans="1:60" outlineLevel="3" x14ac:dyDescent="0.2">
      <c r="A2030" s="221"/>
      <c r="B2030" s="222"/>
      <c r="C2030" s="266" t="s">
        <v>1918</v>
      </c>
      <c r="D2030" s="262"/>
      <c r="E2030" s="263">
        <v>1.23</v>
      </c>
      <c r="F2030" s="224"/>
      <c r="G2030" s="224"/>
      <c r="H2030" s="224"/>
      <c r="I2030" s="224"/>
      <c r="J2030" s="224"/>
      <c r="K2030" s="224"/>
      <c r="L2030" s="224"/>
      <c r="M2030" s="224"/>
      <c r="N2030" s="223"/>
      <c r="O2030" s="223"/>
      <c r="P2030" s="223"/>
      <c r="Q2030" s="223"/>
      <c r="R2030" s="224"/>
      <c r="S2030" s="224"/>
      <c r="T2030" s="224"/>
      <c r="U2030" s="224"/>
      <c r="V2030" s="224"/>
      <c r="W2030" s="224"/>
      <c r="X2030" s="224"/>
      <c r="Y2030" s="224"/>
      <c r="Z2030" s="214"/>
      <c r="AA2030" s="214"/>
      <c r="AB2030" s="214"/>
      <c r="AC2030" s="214"/>
      <c r="AD2030" s="214"/>
      <c r="AE2030" s="214"/>
      <c r="AF2030" s="214"/>
      <c r="AG2030" s="214" t="s">
        <v>268</v>
      </c>
      <c r="AH2030" s="214">
        <v>0</v>
      </c>
      <c r="AI2030" s="214"/>
      <c r="AJ2030" s="214"/>
      <c r="AK2030" s="214"/>
      <c r="AL2030" s="214"/>
      <c r="AM2030" s="214"/>
      <c r="AN2030" s="214"/>
      <c r="AO2030" s="214"/>
      <c r="AP2030" s="214"/>
      <c r="AQ2030" s="214"/>
      <c r="AR2030" s="214"/>
      <c r="AS2030" s="214"/>
      <c r="AT2030" s="214"/>
      <c r="AU2030" s="214"/>
      <c r="AV2030" s="214"/>
      <c r="AW2030" s="214"/>
      <c r="AX2030" s="214"/>
      <c r="AY2030" s="214"/>
      <c r="AZ2030" s="214"/>
      <c r="BA2030" s="214"/>
      <c r="BB2030" s="214"/>
      <c r="BC2030" s="214"/>
      <c r="BD2030" s="214"/>
      <c r="BE2030" s="214"/>
      <c r="BF2030" s="214"/>
      <c r="BG2030" s="214"/>
      <c r="BH2030" s="214"/>
    </row>
    <row r="2031" spans="1:60" outlineLevel="1" x14ac:dyDescent="0.2">
      <c r="A2031" s="236">
        <v>297</v>
      </c>
      <c r="B2031" s="237" t="s">
        <v>713</v>
      </c>
      <c r="C2031" s="254" t="s">
        <v>714</v>
      </c>
      <c r="D2031" s="238" t="s">
        <v>530</v>
      </c>
      <c r="E2031" s="239">
        <v>0.30680000000000002</v>
      </c>
      <c r="F2031" s="240"/>
      <c r="G2031" s="241">
        <f>ROUND(E2031*F2031,2)</f>
        <v>0</v>
      </c>
      <c r="H2031" s="240"/>
      <c r="I2031" s="241">
        <f>ROUND(E2031*H2031,2)</f>
        <v>0</v>
      </c>
      <c r="J2031" s="240"/>
      <c r="K2031" s="241">
        <f>ROUND(E2031*J2031,2)</f>
        <v>0</v>
      </c>
      <c r="L2031" s="241">
        <v>15</v>
      </c>
      <c r="M2031" s="241">
        <f>G2031*(1+L2031/100)</f>
        <v>0</v>
      </c>
      <c r="N2031" s="239">
        <v>0</v>
      </c>
      <c r="O2031" s="239">
        <f>ROUND(E2031*N2031,2)</f>
        <v>0</v>
      </c>
      <c r="P2031" s="239">
        <v>0</v>
      </c>
      <c r="Q2031" s="239">
        <f>ROUND(E2031*P2031,2)</f>
        <v>0</v>
      </c>
      <c r="R2031" s="241" t="s">
        <v>326</v>
      </c>
      <c r="S2031" s="241" t="s">
        <v>206</v>
      </c>
      <c r="T2031" s="242" t="s">
        <v>206</v>
      </c>
      <c r="U2031" s="224">
        <v>0</v>
      </c>
      <c r="V2031" s="224">
        <f>ROUND(E2031*U2031,2)</f>
        <v>0</v>
      </c>
      <c r="W2031" s="224"/>
      <c r="X2031" s="224" t="s">
        <v>263</v>
      </c>
      <c r="Y2031" s="224" t="s">
        <v>209</v>
      </c>
      <c r="Z2031" s="214"/>
      <c r="AA2031" s="214"/>
      <c r="AB2031" s="214"/>
      <c r="AC2031" s="214"/>
      <c r="AD2031" s="214"/>
      <c r="AE2031" s="214"/>
      <c r="AF2031" s="214"/>
      <c r="AG2031" s="214" t="s">
        <v>685</v>
      </c>
      <c r="AH2031" s="214"/>
      <c r="AI2031" s="214"/>
      <c r="AJ2031" s="214"/>
      <c r="AK2031" s="214"/>
      <c r="AL2031" s="214"/>
      <c r="AM2031" s="214"/>
      <c r="AN2031" s="214"/>
      <c r="AO2031" s="214"/>
      <c r="AP2031" s="214"/>
      <c r="AQ2031" s="214"/>
      <c r="AR2031" s="214"/>
      <c r="AS2031" s="214"/>
      <c r="AT2031" s="214"/>
      <c r="AU2031" s="214"/>
      <c r="AV2031" s="214"/>
      <c r="AW2031" s="214"/>
      <c r="AX2031" s="214"/>
      <c r="AY2031" s="214"/>
      <c r="AZ2031" s="214"/>
      <c r="BA2031" s="214"/>
      <c r="BB2031" s="214"/>
      <c r="BC2031" s="214"/>
      <c r="BD2031" s="214"/>
      <c r="BE2031" s="214"/>
      <c r="BF2031" s="214"/>
      <c r="BG2031" s="214"/>
      <c r="BH2031" s="214"/>
    </row>
    <row r="2032" spans="1:60" outlineLevel="2" x14ac:dyDescent="0.2">
      <c r="A2032" s="221"/>
      <c r="B2032" s="222"/>
      <c r="C2032" s="266" t="s">
        <v>686</v>
      </c>
      <c r="D2032" s="262"/>
      <c r="E2032" s="263"/>
      <c r="F2032" s="224"/>
      <c r="G2032" s="224"/>
      <c r="H2032" s="224"/>
      <c r="I2032" s="224"/>
      <c r="J2032" s="224"/>
      <c r="K2032" s="224"/>
      <c r="L2032" s="224"/>
      <c r="M2032" s="224"/>
      <c r="N2032" s="223"/>
      <c r="O2032" s="223"/>
      <c r="P2032" s="223"/>
      <c r="Q2032" s="223"/>
      <c r="R2032" s="224"/>
      <c r="S2032" s="224"/>
      <c r="T2032" s="224"/>
      <c r="U2032" s="224"/>
      <c r="V2032" s="224"/>
      <c r="W2032" s="224"/>
      <c r="X2032" s="224"/>
      <c r="Y2032" s="224"/>
      <c r="Z2032" s="214"/>
      <c r="AA2032" s="214"/>
      <c r="AB2032" s="214"/>
      <c r="AC2032" s="214"/>
      <c r="AD2032" s="214"/>
      <c r="AE2032" s="214"/>
      <c r="AF2032" s="214"/>
      <c r="AG2032" s="214" t="s">
        <v>268</v>
      </c>
      <c r="AH2032" s="214">
        <v>0</v>
      </c>
      <c r="AI2032" s="214"/>
      <c r="AJ2032" s="214"/>
      <c r="AK2032" s="214"/>
      <c r="AL2032" s="214"/>
      <c r="AM2032" s="214"/>
      <c r="AN2032" s="214"/>
      <c r="AO2032" s="214"/>
      <c r="AP2032" s="214"/>
      <c r="AQ2032" s="214"/>
      <c r="AR2032" s="214"/>
      <c r="AS2032" s="214"/>
      <c r="AT2032" s="214"/>
      <c r="AU2032" s="214"/>
      <c r="AV2032" s="214"/>
      <c r="AW2032" s="214"/>
      <c r="AX2032" s="214"/>
      <c r="AY2032" s="214"/>
      <c r="AZ2032" s="214"/>
      <c r="BA2032" s="214"/>
      <c r="BB2032" s="214"/>
      <c r="BC2032" s="214"/>
      <c r="BD2032" s="214"/>
      <c r="BE2032" s="214"/>
      <c r="BF2032" s="214"/>
      <c r="BG2032" s="214"/>
      <c r="BH2032" s="214"/>
    </row>
    <row r="2033" spans="1:60" outlineLevel="3" x14ac:dyDescent="0.2">
      <c r="A2033" s="221"/>
      <c r="B2033" s="222"/>
      <c r="C2033" s="266" t="s">
        <v>1915</v>
      </c>
      <c r="D2033" s="262"/>
      <c r="E2033" s="263"/>
      <c r="F2033" s="224"/>
      <c r="G2033" s="224"/>
      <c r="H2033" s="224"/>
      <c r="I2033" s="224"/>
      <c r="J2033" s="224"/>
      <c r="K2033" s="224"/>
      <c r="L2033" s="224"/>
      <c r="M2033" s="224"/>
      <c r="N2033" s="223"/>
      <c r="O2033" s="223"/>
      <c r="P2033" s="223"/>
      <c r="Q2033" s="223"/>
      <c r="R2033" s="224"/>
      <c r="S2033" s="224"/>
      <c r="T2033" s="224"/>
      <c r="U2033" s="224"/>
      <c r="V2033" s="224"/>
      <c r="W2033" s="224"/>
      <c r="X2033" s="224"/>
      <c r="Y2033" s="224"/>
      <c r="Z2033" s="214"/>
      <c r="AA2033" s="214"/>
      <c r="AB2033" s="214"/>
      <c r="AC2033" s="214"/>
      <c r="AD2033" s="214"/>
      <c r="AE2033" s="214"/>
      <c r="AF2033" s="214"/>
      <c r="AG2033" s="214" t="s">
        <v>268</v>
      </c>
      <c r="AH2033" s="214">
        <v>0</v>
      </c>
      <c r="AI2033" s="214"/>
      <c r="AJ2033" s="214"/>
      <c r="AK2033" s="214"/>
      <c r="AL2033" s="214"/>
      <c r="AM2033" s="214"/>
      <c r="AN2033" s="214"/>
      <c r="AO2033" s="214"/>
      <c r="AP2033" s="214"/>
      <c r="AQ2033" s="214"/>
      <c r="AR2033" s="214"/>
      <c r="AS2033" s="214"/>
      <c r="AT2033" s="214"/>
      <c r="AU2033" s="214"/>
      <c r="AV2033" s="214"/>
      <c r="AW2033" s="214"/>
      <c r="AX2033" s="214"/>
      <c r="AY2033" s="214"/>
      <c r="AZ2033" s="214"/>
      <c r="BA2033" s="214"/>
      <c r="BB2033" s="214"/>
      <c r="BC2033" s="214"/>
      <c r="BD2033" s="214"/>
      <c r="BE2033" s="214"/>
      <c r="BF2033" s="214"/>
      <c r="BG2033" s="214"/>
      <c r="BH2033" s="214"/>
    </row>
    <row r="2034" spans="1:60" outlineLevel="3" x14ac:dyDescent="0.2">
      <c r="A2034" s="221"/>
      <c r="B2034" s="222"/>
      <c r="C2034" s="266" t="s">
        <v>1916</v>
      </c>
      <c r="D2034" s="262"/>
      <c r="E2034" s="263">
        <v>0.31</v>
      </c>
      <c r="F2034" s="224"/>
      <c r="G2034" s="224"/>
      <c r="H2034" s="224"/>
      <c r="I2034" s="224"/>
      <c r="J2034" s="224"/>
      <c r="K2034" s="224"/>
      <c r="L2034" s="224"/>
      <c r="M2034" s="224"/>
      <c r="N2034" s="223"/>
      <c r="O2034" s="223"/>
      <c r="P2034" s="223"/>
      <c r="Q2034" s="223"/>
      <c r="R2034" s="224"/>
      <c r="S2034" s="224"/>
      <c r="T2034" s="224"/>
      <c r="U2034" s="224"/>
      <c r="V2034" s="224"/>
      <c r="W2034" s="224"/>
      <c r="X2034" s="224"/>
      <c r="Y2034" s="224"/>
      <c r="Z2034" s="214"/>
      <c r="AA2034" s="214"/>
      <c r="AB2034" s="214"/>
      <c r="AC2034" s="214"/>
      <c r="AD2034" s="214"/>
      <c r="AE2034" s="214"/>
      <c r="AF2034" s="214"/>
      <c r="AG2034" s="214" t="s">
        <v>268</v>
      </c>
      <c r="AH2034" s="214">
        <v>0</v>
      </c>
      <c r="AI2034" s="214"/>
      <c r="AJ2034" s="214"/>
      <c r="AK2034" s="214"/>
      <c r="AL2034" s="214"/>
      <c r="AM2034" s="214"/>
      <c r="AN2034" s="214"/>
      <c r="AO2034" s="214"/>
      <c r="AP2034" s="214"/>
      <c r="AQ2034" s="214"/>
      <c r="AR2034" s="214"/>
      <c r="AS2034" s="214"/>
      <c r="AT2034" s="214"/>
      <c r="AU2034" s="214"/>
      <c r="AV2034" s="214"/>
      <c r="AW2034" s="214"/>
      <c r="AX2034" s="214"/>
      <c r="AY2034" s="214"/>
      <c r="AZ2034" s="214"/>
      <c r="BA2034" s="214"/>
      <c r="BB2034" s="214"/>
      <c r="BC2034" s="214"/>
      <c r="BD2034" s="214"/>
      <c r="BE2034" s="214"/>
      <c r="BF2034" s="214"/>
      <c r="BG2034" s="214"/>
      <c r="BH2034" s="214"/>
    </row>
    <row r="2035" spans="1:60" x14ac:dyDescent="0.2">
      <c r="A2035" s="3"/>
      <c r="B2035" s="4"/>
      <c r="C2035" s="259"/>
      <c r="D2035" s="6"/>
      <c r="E2035" s="3"/>
      <c r="F2035" s="3"/>
      <c r="G2035" s="3"/>
      <c r="H2035" s="3"/>
      <c r="I2035" s="3"/>
      <c r="J2035" s="3"/>
      <c r="K2035" s="3"/>
      <c r="L2035" s="3"/>
      <c r="M2035" s="3"/>
      <c r="N2035" s="3"/>
      <c r="O2035" s="3"/>
      <c r="P2035" s="3"/>
      <c r="Q2035" s="3"/>
      <c r="R2035" s="3"/>
      <c r="S2035" s="3"/>
      <c r="T2035" s="3"/>
      <c r="U2035" s="3"/>
      <c r="V2035" s="3"/>
      <c r="W2035" s="3"/>
      <c r="X2035" s="3"/>
      <c r="Y2035" s="3"/>
      <c r="AE2035">
        <v>15</v>
      </c>
      <c r="AF2035">
        <v>21</v>
      </c>
      <c r="AG2035" t="s">
        <v>187</v>
      </c>
    </row>
    <row r="2036" spans="1:60" x14ac:dyDescent="0.2">
      <c r="A2036" s="217"/>
      <c r="B2036" s="218" t="s">
        <v>29</v>
      </c>
      <c r="C2036" s="260"/>
      <c r="D2036" s="219"/>
      <c r="E2036" s="220"/>
      <c r="F2036" s="220"/>
      <c r="G2036" s="235">
        <f>G8+G23+G93+G120+G190+G298+G342+G384+G411+G424+G431+G523+G538+G597+G718+G1032+G1059+G1605+G1818+G1861+G1922+G1929+G1977+G1985+G1996+G2013</f>
        <v>0</v>
      </c>
      <c r="H2036" s="3"/>
      <c r="I2036" s="3"/>
      <c r="J2036" s="3"/>
      <c r="K2036" s="3"/>
      <c r="L2036" s="3"/>
      <c r="M2036" s="3"/>
      <c r="N2036" s="3"/>
      <c r="O2036" s="3"/>
      <c r="P2036" s="3"/>
      <c r="Q2036" s="3"/>
      <c r="R2036" s="3"/>
      <c r="S2036" s="3"/>
      <c r="T2036" s="3"/>
      <c r="U2036" s="3"/>
      <c r="V2036" s="3"/>
      <c r="W2036" s="3"/>
      <c r="X2036" s="3"/>
      <c r="Y2036" s="3"/>
      <c r="AE2036">
        <f>SUMIF(L7:L2034,AE2035,G7:G2034)</f>
        <v>0</v>
      </c>
      <c r="AF2036">
        <f>SUMIF(L7:L2034,AF2035,G7:G2034)</f>
        <v>0</v>
      </c>
      <c r="AG2036" t="s">
        <v>256</v>
      </c>
    </row>
    <row r="2037" spans="1:60" x14ac:dyDescent="0.2">
      <c r="C2037" s="261"/>
      <c r="D2037" s="10"/>
      <c r="AG2037" t="s">
        <v>257</v>
      </c>
    </row>
    <row r="2038" spans="1:60" x14ac:dyDescent="0.2">
      <c r="D2038" s="10"/>
    </row>
    <row r="2039" spans="1:60" x14ac:dyDescent="0.2">
      <c r="D2039" s="10"/>
    </row>
    <row r="2040" spans="1:60" x14ac:dyDescent="0.2">
      <c r="D2040" s="10"/>
    </row>
    <row r="2041" spans="1:60" x14ac:dyDescent="0.2">
      <c r="D2041" s="10"/>
    </row>
    <row r="2042" spans="1:60" x14ac:dyDescent="0.2">
      <c r="D2042" s="10"/>
    </row>
    <row r="2043" spans="1:60" x14ac:dyDescent="0.2">
      <c r="D2043" s="10"/>
    </row>
    <row r="2044" spans="1:60" x14ac:dyDescent="0.2">
      <c r="D2044" s="10"/>
    </row>
    <row r="2045" spans="1:60" x14ac:dyDescent="0.2">
      <c r="D2045" s="10"/>
    </row>
    <row r="2046" spans="1:60" x14ac:dyDescent="0.2">
      <c r="D2046" s="10"/>
    </row>
    <row r="2047" spans="1:60" x14ac:dyDescent="0.2">
      <c r="D2047" s="10"/>
    </row>
    <row r="2048" spans="1:60"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709">
    <mergeCell ref="C2015:G2015"/>
    <mergeCell ref="C2000:G2000"/>
    <mergeCell ref="C2001:G2001"/>
    <mergeCell ref="C2006:G2006"/>
    <mergeCell ref="C2007:G2007"/>
    <mergeCell ref="C2008:G2008"/>
    <mergeCell ref="C2009:G2009"/>
    <mergeCell ref="C1928:G1928"/>
    <mergeCell ref="C1933:G1933"/>
    <mergeCell ref="C1979:G1979"/>
    <mergeCell ref="C1983:G1983"/>
    <mergeCell ref="C1998:G1998"/>
    <mergeCell ref="C1999:G1999"/>
    <mergeCell ref="C1817:G1817"/>
    <mergeCell ref="C1832:G1832"/>
    <mergeCell ref="C1860:G1860"/>
    <mergeCell ref="C1863:G1863"/>
    <mergeCell ref="C1866:G1866"/>
    <mergeCell ref="C1921:G1921"/>
    <mergeCell ref="C1801:G1801"/>
    <mergeCell ref="C1802:G1802"/>
    <mergeCell ref="C1806:G1806"/>
    <mergeCell ref="C1807:G1807"/>
    <mergeCell ref="C1808:G1808"/>
    <mergeCell ref="C1809:G1809"/>
    <mergeCell ref="C1792:G1792"/>
    <mergeCell ref="C1793:G1793"/>
    <mergeCell ref="C1794:G1794"/>
    <mergeCell ref="C1795:G1795"/>
    <mergeCell ref="C1799:G1799"/>
    <mergeCell ref="C1800:G1800"/>
    <mergeCell ref="C1780:G1780"/>
    <mergeCell ref="C1781:G1781"/>
    <mergeCell ref="C1785:G1785"/>
    <mergeCell ref="C1786:G1786"/>
    <mergeCell ref="C1787:G1787"/>
    <mergeCell ref="C1788:G1788"/>
    <mergeCell ref="C1771:G1771"/>
    <mergeCell ref="C1772:G1772"/>
    <mergeCell ref="C1773:G1773"/>
    <mergeCell ref="C1774:G1774"/>
    <mergeCell ref="C1778:G1778"/>
    <mergeCell ref="C1779:G1779"/>
    <mergeCell ref="C1762:G1762"/>
    <mergeCell ref="C1763:G1763"/>
    <mergeCell ref="C1764:G1764"/>
    <mergeCell ref="C1765:G1765"/>
    <mergeCell ref="C1769:G1769"/>
    <mergeCell ref="C1770:G1770"/>
    <mergeCell ref="C1753:G1753"/>
    <mergeCell ref="C1754:G1754"/>
    <mergeCell ref="C1755:G1755"/>
    <mergeCell ref="C1759:G1759"/>
    <mergeCell ref="C1760:G1760"/>
    <mergeCell ref="C1761:G1761"/>
    <mergeCell ref="C1744:G1744"/>
    <mergeCell ref="C1745:G1745"/>
    <mergeCell ref="C1746:G1746"/>
    <mergeCell ref="C1747:G1747"/>
    <mergeCell ref="C1751:G1751"/>
    <mergeCell ref="C1752:G1752"/>
    <mergeCell ref="C1732:G1732"/>
    <mergeCell ref="C1733:G1733"/>
    <mergeCell ref="C1737:G1737"/>
    <mergeCell ref="C1738:G1738"/>
    <mergeCell ref="C1739:G1739"/>
    <mergeCell ref="C1740:G1740"/>
    <mergeCell ref="C1723:G1723"/>
    <mergeCell ref="C1724:G1724"/>
    <mergeCell ref="C1725:G1725"/>
    <mergeCell ref="C1726:G1726"/>
    <mergeCell ref="C1730:G1730"/>
    <mergeCell ref="C1731:G1731"/>
    <mergeCell ref="C1714:G1714"/>
    <mergeCell ref="C1715:G1715"/>
    <mergeCell ref="C1716:G1716"/>
    <mergeCell ref="C1720:G1720"/>
    <mergeCell ref="C1721:G1721"/>
    <mergeCell ref="C1722:G1722"/>
    <mergeCell ref="C1705:G1705"/>
    <mergeCell ref="C1706:G1706"/>
    <mergeCell ref="C1707:G1707"/>
    <mergeCell ref="C1711:G1711"/>
    <mergeCell ref="C1712:G1712"/>
    <mergeCell ref="C1713:G1713"/>
    <mergeCell ref="C1696:G1696"/>
    <mergeCell ref="C1697:G1697"/>
    <mergeCell ref="C1698:G1698"/>
    <mergeCell ref="C1702:G1702"/>
    <mergeCell ref="C1703:G1703"/>
    <mergeCell ref="C1704:G1704"/>
    <mergeCell ref="C1687:G1687"/>
    <mergeCell ref="C1688:G1688"/>
    <mergeCell ref="C1689:G1689"/>
    <mergeCell ref="C1693:G1693"/>
    <mergeCell ref="C1694:G1694"/>
    <mergeCell ref="C1695:G1695"/>
    <mergeCell ref="C1681:G1681"/>
    <mergeCell ref="C1682:G1682"/>
    <mergeCell ref="C1683:G1683"/>
    <mergeCell ref="C1684:G1684"/>
    <mergeCell ref="C1685:G1685"/>
    <mergeCell ref="C1686:G1686"/>
    <mergeCell ref="C1672:G1672"/>
    <mergeCell ref="C1673:G1673"/>
    <mergeCell ref="C1674:G1674"/>
    <mergeCell ref="C1675:G1675"/>
    <mergeCell ref="C1676:G1676"/>
    <mergeCell ref="C1680:G1680"/>
    <mergeCell ref="C1663:G1663"/>
    <mergeCell ref="C1664:G1664"/>
    <mergeCell ref="C1668:G1668"/>
    <mergeCell ref="C1669:G1669"/>
    <mergeCell ref="C1670:G1670"/>
    <mergeCell ref="C1671:G1671"/>
    <mergeCell ref="C1657:G1657"/>
    <mergeCell ref="C1658:G1658"/>
    <mergeCell ref="C1659:G1659"/>
    <mergeCell ref="C1660:G1660"/>
    <mergeCell ref="C1661:G1661"/>
    <mergeCell ref="C1662:G1662"/>
    <mergeCell ref="C1648:G1648"/>
    <mergeCell ref="C1649:G1649"/>
    <mergeCell ref="C1650:G1650"/>
    <mergeCell ref="C1654:G1654"/>
    <mergeCell ref="C1655:G1655"/>
    <mergeCell ref="C1656:G1656"/>
    <mergeCell ref="C1642:G1642"/>
    <mergeCell ref="C1643:G1643"/>
    <mergeCell ref="C1644:G1644"/>
    <mergeCell ref="C1645:G1645"/>
    <mergeCell ref="C1646:G1646"/>
    <mergeCell ref="C1647:G1647"/>
    <mergeCell ref="C1633:G1633"/>
    <mergeCell ref="C1634:G1634"/>
    <mergeCell ref="C1635:G1635"/>
    <mergeCell ref="C1636:G1636"/>
    <mergeCell ref="C1640:G1640"/>
    <mergeCell ref="C1641:G1641"/>
    <mergeCell ref="C1627:G1627"/>
    <mergeCell ref="C1628:G1628"/>
    <mergeCell ref="C1629:G1629"/>
    <mergeCell ref="C1630:G1630"/>
    <mergeCell ref="C1631:G1631"/>
    <mergeCell ref="C1632:G1632"/>
    <mergeCell ref="C1601:G1601"/>
    <mergeCell ref="C1622:G1622"/>
    <mergeCell ref="C1623:G1623"/>
    <mergeCell ref="C1624:G1624"/>
    <mergeCell ref="C1625:G1625"/>
    <mergeCell ref="C1626:G1626"/>
    <mergeCell ref="C1580:G1580"/>
    <mergeCell ref="C1581:G1581"/>
    <mergeCell ref="C1582:G1582"/>
    <mergeCell ref="C1583:G1583"/>
    <mergeCell ref="C1584:G1584"/>
    <mergeCell ref="C1585:G1585"/>
    <mergeCell ref="C1571:G1571"/>
    <mergeCell ref="C1572:G1572"/>
    <mergeCell ref="C1573:G1573"/>
    <mergeCell ref="C1574:G1574"/>
    <mergeCell ref="C1575:G1575"/>
    <mergeCell ref="C1579:G1579"/>
    <mergeCell ref="C1562:G1562"/>
    <mergeCell ref="C1563:G1563"/>
    <mergeCell ref="C1564:G1564"/>
    <mergeCell ref="C1565:G1565"/>
    <mergeCell ref="C1569:G1569"/>
    <mergeCell ref="C1570:G1570"/>
    <mergeCell ref="C1551:G1551"/>
    <mergeCell ref="C1552:G1552"/>
    <mergeCell ref="C1553:G1553"/>
    <mergeCell ref="C1554:G1554"/>
    <mergeCell ref="C1555:G1555"/>
    <mergeCell ref="C1561:G1561"/>
    <mergeCell ref="C1542:G1542"/>
    <mergeCell ref="C1543:G1543"/>
    <mergeCell ref="C1544:G1544"/>
    <mergeCell ref="C1545:G1545"/>
    <mergeCell ref="C1546:G1546"/>
    <mergeCell ref="C1547:G1547"/>
    <mergeCell ref="C1533:G1533"/>
    <mergeCell ref="C1534:G1534"/>
    <mergeCell ref="C1538:G1538"/>
    <mergeCell ref="C1539:G1539"/>
    <mergeCell ref="C1540:G1540"/>
    <mergeCell ref="C1541:G1541"/>
    <mergeCell ref="C1521:G1521"/>
    <mergeCell ref="C1522:G1522"/>
    <mergeCell ref="C1523:G1523"/>
    <mergeCell ref="C1524:G1524"/>
    <mergeCell ref="C1531:G1531"/>
    <mergeCell ref="C1532:G1532"/>
    <mergeCell ref="C1511:G1511"/>
    <mergeCell ref="C1512:G1512"/>
    <mergeCell ref="C1513:G1513"/>
    <mergeCell ref="C1514:G1514"/>
    <mergeCell ref="C1515:G1515"/>
    <mergeCell ref="C1520:G1520"/>
    <mergeCell ref="C1502:G1502"/>
    <mergeCell ref="C1503:G1503"/>
    <mergeCell ref="C1504:G1504"/>
    <mergeCell ref="C1505:G1505"/>
    <mergeCell ref="C1506:G1506"/>
    <mergeCell ref="C1507:G1507"/>
    <mergeCell ref="C1493:G1493"/>
    <mergeCell ref="C1494:G1494"/>
    <mergeCell ref="C1495:G1495"/>
    <mergeCell ref="C1496:G1496"/>
    <mergeCell ref="C1497:G1497"/>
    <mergeCell ref="C1498:G1498"/>
    <mergeCell ref="C1484:G1484"/>
    <mergeCell ref="C1485:G1485"/>
    <mergeCell ref="C1486:G1486"/>
    <mergeCell ref="C1487:G1487"/>
    <mergeCell ref="C1488:G1488"/>
    <mergeCell ref="C1489:G1489"/>
    <mergeCell ref="C1475:G1475"/>
    <mergeCell ref="C1476:G1476"/>
    <mergeCell ref="C1477:G1477"/>
    <mergeCell ref="C1478:G1478"/>
    <mergeCell ref="C1479:G1479"/>
    <mergeCell ref="C1480:G1480"/>
    <mergeCell ref="C1469:G1469"/>
    <mergeCell ref="C1470:G1470"/>
    <mergeCell ref="C1471:G1471"/>
    <mergeCell ref="C1472:G1472"/>
    <mergeCell ref="C1473:G1473"/>
    <mergeCell ref="C1474:G1474"/>
    <mergeCell ref="C1460:G1460"/>
    <mergeCell ref="C1461:G1461"/>
    <mergeCell ref="C1462:G1462"/>
    <mergeCell ref="C1463:G1463"/>
    <mergeCell ref="C1464:G1464"/>
    <mergeCell ref="C1465:G1465"/>
    <mergeCell ref="C1451:G1451"/>
    <mergeCell ref="C1452:G1452"/>
    <mergeCell ref="C1453:G1453"/>
    <mergeCell ref="C1454:G1454"/>
    <mergeCell ref="C1455:G1455"/>
    <mergeCell ref="C1456:G1456"/>
    <mergeCell ref="C1442:G1442"/>
    <mergeCell ref="C1443:G1443"/>
    <mergeCell ref="C1444:G1444"/>
    <mergeCell ref="C1445:G1445"/>
    <mergeCell ref="C1449:G1449"/>
    <mergeCell ref="C1450:G1450"/>
    <mergeCell ref="C1436:G1436"/>
    <mergeCell ref="C1437:G1437"/>
    <mergeCell ref="C1438:G1438"/>
    <mergeCell ref="C1439:G1439"/>
    <mergeCell ref="C1440:G1440"/>
    <mergeCell ref="C1441:G1441"/>
    <mergeCell ref="C1427:G1427"/>
    <mergeCell ref="C1428:G1428"/>
    <mergeCell ref="C1429:G1429"/>
    <mergeCell ref="C1430:G1430"/>
    <mergeCell ref="C1431:G1431"/>
    <mergeCell ref="C1435:G1435"/>
    <mergeCell ref="C1421:G1421"/>
    <mergeCell ref="C1422:G1422"/>
    <mergeCell ref="C1423:G1423"/>
    <mergeCell ref="C1424:G1424"/>
    <mergeCell ref="C1425:G1425"/>
    <mergeCell ref="C1426:G1426"/>
    <mergeCell ref="C1412:G1412"/>
    <mergeCell ref="C1413:G1413"/>
    <mergeCell ref="C1414:G1414"/>
    <mergeCell ref="C1415:G1415"/>
    <mergeCell ref="C1416:G1416"/>
    <mergeCell ref="C1417:G1417"/>
    <mergeCell ref="C1403:G1403"/>
    <mergeCell ref="C1407:G1407"/>
    <mergeCell ref="C1408:G1408"/>
    <mergeCell ref="C1409:G1409"/>
    <mergeCell ref="C1410:G1410"/>
    <mergeCell ref="C1411:G1411"/>
    <mergeCell ref="C1397:G1397"/>
    <mergeCell ref="C1398:G1398"/>
    <mergeCell ref="C1399:G1399"/>
    <mergeCell ref="C1400:G1400"/>
    <mergeCell ref="C1401:G1401"/>
    <mergeCell ref="C1402:G1402"/>
    <mergeCell ref="C1388:G1388"/>
    <mergeCell ref="C1389:G1389"/>
    <mergeCell ref="C1393:G1393"/>
    <mergeCell ref="C1394:G1394"/>
    <mergeCell ref="C1395:G1395"/>
    <mergeCell ref="C1396:G1396"/>
    <mergeCell ref="C1382:G1382"/>
    <mergeCell ref="C1383:G1383"/>
    <mergeCell ref="C1384:G1384"/>
    <mergeCell ref="C1385:G1385"/>
    <mergeCell ref="C1386:G1386"/>
    <mergeCell ref="C1387:G1387"/>
    <mergeCell ref="C1373:G1373"/>
    <mergeCell ref="C1374:G1374"/>
    <mergeCell ref="C1375:G1375"/>
    <mergeCell ref="C1376:G1376"/>
    <mergeCell ref="C1377:G1377"/>
    <mergeCell ref="C1378:G1378"/>
    <mergeCell ref="C1364:G1364"/>
    <mergeCell ref="C1365:G1365"/>
    <mergeCell ref="C1366:G1366"/>
    <mergeCell ref="C1367:G1367"/>
    <mergeCell ref="C1371:G1371"/>
    <mergeCell ref="C1372:G1372"/>
    <mergeCell ref="C1355:G1355"/>
    <mergeCell ref="C1356:G1356"/>
    <mergeCell ref="C1357:G1357"/>
    <mergeCell ref="C1361:G1361"/>
    <mergeCell ref="C1362:G1362"/>
    <mergeCell ref="C1363:G1363"/>
    <mergeCell ref="C1346:G1346"/>
    <mergeCell ref="C1347:G1347"/>
    <mergeCell ref="C1351:G1351"/>
    <mergeCell ref="C1352:G1352"/>
    <mergeCell ref="C1353:G1353"/>
    <mergeCell ref="C1354:G1354"/>
    <mergeCell ref="C1337:G1337"/>
    <mergeCell ref="C1341:G1341"/>
    <mergeCell ref="C1342:G1342"/>
    <mergeCell ref="C1343:G1343"/>
    <mergeCell ref="C1344:G1344"/>
    <mergeCell ref="C1345:G1345"/>
    <mergeCell ref="C1331:G1331"/>
    <mergeCell ref="C1332:G1332"/>
    <mergeCell ref="C1333:G1333"/>
    <mergeCell ref="C1334:G1334"/>
    <mergeCell ref="C1335:G1335"/>
    <mergeCell ref="C1336:G1336"/>
    <mergeCell ref="C1322:G1322"/>
    <mergeCell ref="C1323:G1323"/>
    <mergeCell ref="C1324:G1324"/>
    <mergeCell ref="C1325:G1325"/>
    <mergeCell ref="C1326:G1326"/>
    <mergeCell ref="C1327:G1327"/>
    <mergeCell ref="C1313:G1313"/>
    <mergeCell ref="C1314:G1314"/>
    <mergeCell ref="C1315:G1315"/>
    <mergeCell ref="C1316:G1316"/>
    <mergeCell ref="C1317:G1317"/>
    <mergeCell ref="C1321:G1321"/>
    <mergeCell ref="C1304:G1304"/>
    <mergeCell ref="C1305:G1305"/>
    <mergeCell ref="C1306:G1306"/>
    <mergeCell ref="C1307:G1307"/>
    <mergeCell ref="C1311:G1311"/>
    <mergeCell ref="C1312:G1312"/>
    <mergeCell ref="C1295:G1295"/>
    <mergeCell ref="C1296:G1296"/>
    <mergeCell ref="C1297:G1297"/>
    <mergeCell ref="C1301:G1301"/>
    <mergeCell ref="C1302:G1302"/>
    <mergeCell ref="C1303:G1303"/>
    <mergeCell ref="C1286:G1286"/>
    <mergeCell ref="C1287:G1287"/>
    <mergeCell ref="C1291:G1291"/>
    <mergeCell ref="C1292:G1292"/>
    <mergeCell ref="C1293:G1293"/>
    <mergeCell ref="C1294:G1294"/>
    <mergeCell ref="C1277:G1277"/>
    <mergeCell ref="C1281:G1281"/>
    <mergeCell ref="C1282:G1282"/>
    <mergeCell ref="C1283:G1283"/>
    <mergeCell ref="C1284:G1284"/>
    <mergeCell ref="C1285:G1285"/>
    <mergeCell ref="C1271:G1271"/>
    <mergeCell ref="C1272:G1272"/>
    <mergeCell ref="C1273:G1273"/>
    <mergeCell ref="C1274:G1274"/>
    <mergeCell ref="C1275:G1275"/>
    <mergeCell ref="C1276:G1276"/>
    <mergeCell ref="C1262:G1262"/>
    <mergeCell ref="C1263:G1263"/>
    <mergeCell ref="C1264:G1264"/>
    <mergeCell ref="C1265:G1265"/>
    <mergeCell ref="C1266:G1266"/>
    <mergeCell ref="C1267:G1267"/>
    <mergeCell ref="C1253:G1253"/>
    <mergeCell ref="C1254:G1254"/>
    <mergeCell ref="C1255:G1255"/>
    <mergeCell ref="C1256:G1256"/>
    <mergeCell ref="C1257:G1257"/>
    <mergeCell ref="C1261:G1261"/>
    <mergeCell ref="C1244:G1244"/>
    <mergeCell ref="C1245:G1245"/>
    <mergeCell ref="C1246:G1246"/>
    <mergeCell ref="C1250:G1250"/>
    <mergeCell ref="C1251:G1251"/>
    <mergeCell ref="C1252:G1252"/>
    <mergeCell ref="C1235:G1235"/>
    <mergeCell ref="C1239:G1239"/>
    <mergeCell ref="C1240:G1240"/>
    <mergeCell ref="C1241:G1241"/>
    <mergeCell ref="C1242:G1242"/>
    <mergeCell ref="C1243:G1243"/>
    <mergeCell ref="C1229:G1229"/>
    <mergeCell ref="C1230:G1230"/>
    <mergeCell ref="C1231:G1231"/>
    <mergeCell ref="C1232:G1232"/>
    <mergeCell ref="C1233:G1233"/>
    <mergeCell ref="C1234:G1234"/>
    <mergeCell ref="C1220:G1220"/>
    <mergeCell ref="C1221:G1221"/>
    <mergeCell ref="C1222:G1222"/>
    <mergeCell ref="C1223:G1223"/>
    <mergeCell ref="C1224:G1224"/>
    <mergeCell ref="C1228:G1228"/>
    <mergeCell ref="C1211:G1211"/>
    <mergeCell ref="C1212:G1212"/>
    <mergeCell ref="C1213:G1213"/>
    <mergeCell ref="C1214:G1214"/>
    <mergeCell ref="C1218:G1218"/>
    <mergeCell ref="C1219:G1219"/>
    <mergeCell ref="C1202:G1202"/>
    <mergeCell ref="C1203:G1203"/>
    <mergeCell ref="C1204:G1204"/>
    <mergeCell ref="C1208:G1208"/>
    <mergeCell ref="C1209:G1209"/>
    <mergeCell ref="C1210:G1210"/>
    <mergeCell ref="C1193:G1193"/>
    <mergeCell ref="C1194:G1194"/>
    <mergeCell ref="C1198:G1198"/>
    <mergeCell ref="C1199:G1199"/>
    <mergeCell ref="C1200:G1200"/>
    <mergeCell ref="C1201:G1201"/>
    <mergeCell ref="C1184:G1184"/>
    <mergeCell ref="C1188:G1188"/>
    <mergeCell ref="C1189:G1189"/>
    <mergeCell ref="C1190:G1190"/>
    <mergeCell ref="C1191:G1191"/>
    <mergeCell ref="C1192:G1192"/>
    <mergeCell ref="C1178:G1178"/>
    <mergeCell ref="C1179:G1179"/>
    <mergeCell ref="C1180:G1180"/>
    <mergeCell ref="C1181:G1181"/>
    <mergeCell ref="C1182:G1182"/>
    <mergeCell ref="C1183:G1183"/>
    <mergeCell ref="C1169:G1169"/>
    <mergeCell ref="C1170:G1170"/>
    <mergeCell ref="C1171:G1171"/>
    <mergeCell ref="C1172:G1172"/>
    <mergeCell ref="C1173:G1173"/>
    <mergeCell ref="C1174:G1174"/>
    <mergeCell ref="C1160:G1160"/>
    <mergeCell ref="C1161:G1161"/>
    <mergeCell ref="C1162:G1162"/>
    <mergeCell ref="C1163:G1163"/>
    <mergeCell ref="C1164:G1164"/>
    <mergeCell ref="C1168:G1168"/>
    <mergeCell ref="C1151:G1151"/>
    <mergeCell ref="C1152:G1152"/>
    <mergeCell ref="C1153:G1153"/>
    <mergeCell ref="C1154:G1154"/>
    <mergeCell ref="C1158:G1158"/>
    <mergeCell ref="C1159:G1159"/>
    <mergeCell ref="C1142:G1142"/>
    <mergeCell ref="C1143:G1143"/>
    <mergeCell ref="C1144:G1144"/>
    <mergeCell ref="C1148:G1148"/>
    <mergeCell ref="C1149:G1149"/>
    <mergeCell ref="C1150:G1150"/>
    <mergeCell ref="C1133:G1133"/>
    <mergeCell ref="C1134:G1134"/>
    <mergeCell ref="C1138:G1138"/>
    <mergeCell ref="C1139:G1139"/>
    <mergeCell ref="C1140:G1140"/>
    <mergeCell ref="C1141:G1141"/>
    <mergeCell ref="C1124:G1124"/>
    <mergeCell ref="C1125:G1125"/>
    <mergeCell ref="C1129:G1129"/>
    <mergeCell ref="C1130:G1130"/>
    <mergeCell ref="C1131:G1131"/>
    <mergeCell ref="C1132:G1132"/>
    <mergeCell ref="C1115:G1115"/>
    <mergeCell ref="C1119:G1119"/>
    <mergeCell ref="C1120:G1120"/>
    <mergeCell ref="C1121:G1121"/>
    <mergeCell ref="C1122:G1122"/>
    <mergeCell ref="C1123:G1123"/>
    <mergeCell ref="C1109:G1109"/>
    <mergeCell ref="C1110:G1110"/>
    <mergeCell ref="C1111:G1111"/>
    <mergeCell ref="C1112:G1112"/>
    <mergeCell ref="C1113:G1113"/>
    <mergeCell ref="C1114:G1114"/>
    <mergeCell ref="C1100:G1100"/>
    <mergeCell ref="C1101:G1101"/>
    <mergeCell ref="C1102:G1102"/>
    <mergeCell ref="C1103:G1103"/>
    <mergeCell ref="C1104:G1104"/>
    <mergeCell ref="C1105:G1105"/>
    <mergeCell ref="C1091:G1091"/>
    <mergeCell ref="C1092:G1092"/>
    <mergeCell ref="C1093:G1093"/>
    <mergeCell ref="C1094:G1094"/>
    <mergeCell ref="C1095:G1095"/>
    <mergeCell ref="C1096:G1096"/>
    <mergeCell ref="C1082:G1082"/>
    <mergeCell ref="C1083:G1083"/>
    <mergeCell ref="C1084:G1084"/>
    <mergeCell ref="C1085:G1085"/>
    <mergeCell ref="C1086:G1086"/>
    <mergeCell ref="C1087:G1087"/>
    <mergeCell ref="C1073:G1073"/>
    <mergeCell ref="C1074:G1074"/>
    <mergeCell ref="C1075:G1075"/>
    <mergeCell ref="C1076:G1076"/>
    <mergeCell ref="C1077:G1077"/>
    <mergeCell ref="C1078:G1078"/>
    <mergeCell ref="C1031:G1031"/>
    <mergeCell ref="C1034:G1034"/>
    <mergeCell ref="C1045:G1045"/>
    <mergeCell ref="C1058:G1058"/>
    <mergeCell ref="C1061:G1061"/>
    <mergeCell ref="C1072:G1072"/>
    <mergeCell ref="C1013:G1013"/>
    <mergeCell ref="C1014:G1014"/>
    <mergeCell ref="C1018:G1018"/>
    <mergeCell ref="C1019:G1019"/>
    <mergeCell ref="C1023:G1023"/>
    <mergeCell ref="C1024:G1024"/>
    <mergeCell ref="C998:G998"/>
    <mergeCell ref="C999:G999"/>
    <mergeCell ref="C1003:G1003"/>
    <mergeCell ref="C1004:G1004"/>
    <mergeCell ref="C1008:G1008"/>
    <mergeCell ref="C1009:G1009"/>
    <mergeCell ref="C986:G986"/>
    <mergeCell ref="C987:G987"/>
    <mergeCell ref="C988:G988"/>
    <mergeCell ref="C989:G989"/>
    <mergeCell ref="C993:G993"/>
    <mergeCell ref="C994:G994"/>
    <mergeCell ref="C971:G971"/>
    <mergeCell ref="C972:G972"/>
    <mergeCell ref="C976:G976"/>
    <mergeCell ref="C977:G977"/>
    <mergeCell ref="C981:G981"/>
    <mergeCell ref="C982:G982"/>
    <mergeCell ref="C956:G956"/>
    <mergeCell ref="C957:G957"/>
    <mergeCell ref="C961:G961"/>
    <mergeCell ref="C962:G962"/>
    <mergeCell ref="C966:G966"/>
    <mergeCell ref="C967:G967"/>
    <mergeCell ref="C941:G941"/>
    <mergeCell ref="C942:G942"/>
    <mergeCell ref="C946:G946"/>
    <mergeCell ref="C947:G947"/>
    <mergeCell ref="C951:G951"/>
    <mergeCell ref="C952:G952"/>
    <mergeCell ref="C926:G926"/>
    <mergeCell ref="C927:G927"/>
    <mergeCell ref="C931:G931"/>
    <mergeCell ref="C932:G932"/>
    <mergeCell ref="C936:G936"/>
    <mergeCell ref="C937:G937"/>
    <mergeCell ref="C911:G911"/>
    <mergeCell ref="C912:G912"/>
    <mergeCell ref="C916:G916"/>
    <mergeCell ref="C917:G917"/>
    <mergeCell ref="C921:G921"/>
    <mergeCell ref="C922:G922"/>
    <mergeCell ref="C896:G896"/>
    <mergeCell ref="C897:G897"/>
    <mergeCell ref="C901:G901"/>
    <mergeCell ref="C902:G902"/>
    <mergeCell ref="C906:G906"/>
    <mergeCell ref="C907:G907"/>
    <mergeCell ref="C881:G881"/>
    <mergeCell ref="C882:G882"/>
    <mergeCell ref="C886:G886"/>
    <mergeCell ref="C887:G887"/>
    <mergeCell ref="C891:G891"/>
    <mergeCell ref="C892:G892"/>
    <mergeCell ref="C869:G869"/>
    <mergeCell ref="C870:G870"/>
    <mergeCell ref="C874:G874"/>
    <mergeCell ref="C875:G875"/>
    <mergeCell ref="C876:G876"/>
    <mergeCell ref="C877:G877"/>
    <mergeCell ref="C854:G854"/>
    <mergeCell ref="C855:G855"/>
    <mergeCell ref="C859:G859"/>
    <mergeCell ref="C860:G860"/>
    <mergeCell ref="C864:G864"/>
    <mergeCell ref="C865:G865"/>
    <mergeCell ref="C839:G839"/>
    <mergeCell ref="C840:G840"/>
    <mergeCell ref="C844:G844"/>
    <mergeCell ref="C845:G845"/>
    <mergeCell ref="C849:G849"/>
    <mergeCell ref="C850:G850"/>
    <mergeCell ref="C824:G824"/>
    <mergeCell ref="C825:G825"/>
    <mergeCell ref="C829:G829"/>
    <mergeCell ref="C830:G830"/>
    <mergeCell ref="C834:G834"/>
    <mergeCell ref="C835:G835"/>
    <mergeCell ref="C809:G809"/>
    <mergeCell ref="C810:G810"/>
    <mergeCell ref="C814:G814"/>
    <mergeCell ref="C815:G815"/>
    <mergeCell ref="C819:G819"/>
    <mergeCell ref="C820:G820"/>
    <mergeCell ref="C794:G794"/>
    <mergeCell ref="C795:G795"/>
    <mergeCell ref="C799:G799"/>
    <mergeCell ref="C800:G800"/>
    <mergeCell ref="C804:G804"/>
    <mergeCell ref="C805:G805"/>
    <mergeCell ref="C779:G779"/>
    <mergeCell ref="C780:G780"/>
    <mergeCell ref="C784:G784"/>
    <mergeCell ref="C785:G785"/>
    <mergeCell ref="C789:G789"/>
    <mergeCell ref="C790:G790"/>
    <mergeCell ref="C764:G764"/>
    <mergeCell ref="C765:G765"/>
    <mergeCell ref="C769:G769"/>
    <mergeCell ref="C770:G770"/>
    <mergeCell ref="C774:G774"/>
    <mergeCell ref="C775:G775"/>
    <mergeCell ref="C749:G749"/>
    <mergeCell ref="C750:G750"/>
    <mergeCell ref="C754:G754"/>
    <mergeCell ref="C755:G755"/>
    <mergeCell ref="C759:G759"/>
    <mergeCell ref="C760:G760"/>
    <mergeCell ref="C734:G734"/>
    <mergeCell ref="C735:G735"/>
    <mergeCell ref="C739:G739"/>
    <mergeCell ref="C740:G740"/>
    <mergeCell ref="C744:G744"/>
    <mergeCell ref="C745:G745"/>
    <mergeCell ref="C609:G609"/>
    <mergeCell ref="C628:G628"/>
    <mergeCell ref="C638:G638"/>
    <mergeCell ref="C714:G714"/>
    <mergeCell ref="C729:G729"/>
    <mergeCell ref="C730:G730"/>
    <mergeCell ref="C519:G519"/>
    <mergeCell ref="C537:G537"/>
    <mergeCell ref="C548:G548"/>
    <mergeCell ref="C554:G554"/>
    <mergeCell ref="C559:G559"/>
    <mergeCell ref="C596:G596"/>
    <mergeCell ref="C407:G407"/>
    <mergeCell ref="C413:G413"/>
    <mergeCell ref="C419:G419"/>
    <mergeCell ref="C426:G426"/>
    <mergeCell ref="C435:G435"/>
    <mergeCell ref="C465:G465"/>
    <mergeCell ref="C350:G350"/>
    <mergeCell ref="C356:G356"/>
    <mergeCell ref="C359:G359"/>
    <mergeCell ref="C386:G386"/>
    <mergeCell ref="C388:G388"/>
    <mergeCell ref="C402:G402"/>
    <mergeCell ref="C317:G317"/>
    <mergeCell ref="C322:G322"/>
    <mergeCell ref="C327:G327"/>
    <mergeCell ref="C344:G344"/>
    <mergeCell ref="C345:G345"/>
    <mergeCell ref="C349:G349"/>
    <mergeCell ref="C296:G296"/>
    <mergeCell ref="C300:G300"/>
    <mergeCell ref="C301:G301"/>
    <mergeCell ref="C306:G306"/>
    <mergeCell ref="C307:G307"/>
    <mergeCell ref="C312:G312"/>
    <mergeCell ref="C136:G136"/>
    <mergeCell ref="C139:G139"/>
    <mergeCell ref="C142:G142"/>
    <mergeCell ref="C192:G192"/>
    <mergeCell ref="C232:G232"/>
    <mergeCell ref="C273:G273"/>
    <mergeCell ref="C112:G112"/>
    <mergeCell ref="C113:G113"/>
    <mergeCell ref="C117:G117"/>
    <mergeCell ref="C122:G122"/>
    <mergeCell ref="C123:G123"/>
    <mergeCell ref="C132:G132"/>
    <mergeCell ref="C102:G102"/>
    <mergeCell ref="C103:G103"/>
    <mergeCell ref="C104:G104"/>
    <mergeCell ref="C105:G105"/>
    <mergeCell ref="C106:G106"/>
    <mergeCell ref="C107:G107"/>
    <mergeCell ref="C70:G70"/>
    <mergeCell ref="C75:G75"/>
    <mergeCell ref="C79:G79"/>
    <mergeCell ref="C80:G80"/>
    <mergeCell ref="C88:G88"/>
    <mergeCell ref="C95:G95"/>
    <mergeCell ref="C18:G18"/>
    <mergeCell ref="C25:G25"/>
    <mergeCell ref="C35:G35"/>
    <mergeCell ref="C40:G40"/>
    <mergeCell ref="C41:G41"/>
    <mergeCell ref="C64:G64"/>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61</v>
      </c>
      <c r="C4" s="206" t="s">
        <v>62</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123</v>
      </c>
      <c r="C8" s="253" t="s">
        <v>124</v>
      </c>
      <c r="D8" s="231"/>
      <c r="E8" s="232"/>
      <c r="F8" s="233"/>
      <c r="G8" s="233">
        <f>SUMIF(AG9:AG27,"&lt;&gt;NOR",G9:G27)</f>
        <v>0</v>
      </c>
      <c r="H8" s="233"/>
      <c r="I8" s="233">
        <f>SUM(I9:I27)</f>
        <v>0</v>
      </c>
      <c r="J8" s="233"/>
      <c r="K8" s="233">
        <f>SUM(K9:K27)</f>
        <v>0</v>
      </c>
      <c r="L8" s="233"/>
      <c r="M8" s="233">
        <f>SUM(M9:M27)</f>
        <v>0</v>
      </c>
      <c r="N8" s="232"/>
      <c r="O8" s="232">
        <f>SUM(O9:O27)</f>
        <v>0</v>
      </c>
      <c r="P8" s="232"/>
      <c r="Q8" s="232">
        <f>SUM(Q9:Q27)</f>
        <v>0</v>
      </c>
      <c r="R8" s="233"/>
      <c r="S8" s="233"/>
      <c r="T8" s="234"/>
      <c r="U8" s="228"/>
      <c r="V8" s="228">
        <f>SUM(V9:V27)</f>
        <v>5</v>
      </c>
      <c r="W8" s="228"/>
      <c r="X8" s="228"/>
      <c r="Y8" s="228"/>
      <c r="AG8" t="s">
        <v>202</v>
      </c>
    </row>
    <row r="9" spans="1:60" outlineLevel="1" x14ac:dyDescent="0.2">
      <c r="A9" s="236">
        <v>1</v>
      </c>
      <c r="B9" s="237" t="s">
        <v>1919</v>
      </c>
      <c r="C9" s="254" t="s">
        <v>1920</v>
      </c>
      <c r="D9" s="238" t="s">
        <v>1921</v>
      </c>
      <c r="E9" s="239">
        <v>5</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253</v>
      </c>
      <c r="T9" s="242" t="s">
        <v>207</v>
      </c>
      <c r="U9" s="224">
        <v>0</v>
      </c>
      <c r="V9" s="224">
        <f>ROUND(E9*U9,2)</f>
        <v>0</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1922</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212</v>
      </c>
      <c r="AH10" s="214"/>
      <c r="AI10" s="214"/>
      <c r="AJ10" s="214"/>
      <c r="AK10" s="214"/>
      <c r="AL10" s="214"/>
      <c r="AM10" s="214"/>
      <c r="AN10" s="214"/>
      <c r="AO10" s="214"/>
      <c r="AP10" s="214"/>
      <c r="AQ10" s="214"/>
      <c r="AR10" s="214"/>
      <c r="AS10" s="214"/>
      <c r="AT10" s="214"/>
      <c r="AU10" s="214"/>
      <c r="AV10" s="214"/>
      <c r="AW10" s="214"/>
      <c r="AX10" s="214"/>
      <c r="AY10" s="214"/>
      <c r="AZ10" s="214"/>
      <c r="BA10" s="244" t="str">
        <f>C10</f>
        <v>Deskové otopné těleso  VK se spodním připojením, konzoly pro uchycení do stěny - typ/výška/délka vč. integrované termostatické vložky</v>
      </c>
      <c r="BB10" s="214"/>
      <c r="BC10" s="214"/>
      <c r="BD10" s="214"/>
      <c r="BE10" s="214"/>
      <c r="BF10" s="214"/>
      <c r="BG10" s="214"/>
      <c r="BH10" s="214"/>
    </row>
    <row r="11" spans="1:60" outlineLevel="1" x14ac:dyDescent="0.2">
      <c r="A11" s="236">
        <v>2</v>
      </c>
      <c r="B11" s="237" t="s">
        <v>1923</v>
      </c>
      <c r="C11" s="254" t="s">
        <v>1924</v>
      </c>
      <c r="D11" s="238" t="s">
        <v>1921</v>
      </c>
      <c r="E11" s="239">
        <v>1</v>
      </c>
      <c r="F11" s="240"/>
      <c r="G11" s="241">
        <f>ROUND(E11*F11,2)</f>
        <v>0</v>
      </c>
      <c r="H11" s="240"/>
      <c r="I11" s="241">
        <f>ROUND(E11*H11,2)</f>
        <v>0</v>
      </c>
      <c r="J11" s="240"/>
      <c r="K11" s="241">
        <f>ROUND(E11*J11,2)</f>
        <v>0</v>
      </c>
      <c r="L11" s="241">
        <v>15</v>
      </c>
      <c r="M11" s="241">
        <f>G11*(1+L11/100)</f>
        <v>0</v>
      </c>
      <c r="N11" s="239">
        <v>0</v>
      </c>
      <c r="O11" s="239">
        <f>ROUND(E11*N11,2)</f>
        <v>0</v>
      </c>
      <c r="P11" s="239">
        <v>0</v>
      </c>
      <c r="Q11" s="239">
        <f>ROUND(E11*P11,2)</f>
        <v>0</v>
      </c>
      <c r="R11" s="241"/>
      <c r="S11" s="241" t="s">
        <v>253</v>
      </c>
      <c r="T11" s="242" t="s">
        <v>207</v>
      </c>
      <c r="U11" s="224">
        <v>0</v>
      </c>
      <c r="V11" s="224">
        <f>ROUND(E11*U11,2)</f>
        <v>0</v>
      </c>
      <c r="W11" s="224"/>
      <c r="X11" s="224" t="s">
        <v>1925</v>
      </c>
      <c r="Y11" s="224" t="s">
        <v>209</v>
      </c>
      <c r="Z11" s="214"/>
      <c r="AA11" s="214"/>
      <c r="AB11" s="214"/>
      <c r="AC11" s="214"/>
      <c r="AD11" s="214"/>
      <c r="AE11" s="214"/>
      <c r="AF11" s="214"/>
      <c r="AG11" s="214" t="s">
        <v>1926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55" t="s">
        <v>1922</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212</v>
      </c>
      <c r="AH12" s="214"/>
      <c r="AI12" s="214"/>
      <c r="AJ12" s="214"/>
      <c r="AK12" s="214"/>
      <c r="AL12" s="214"/>
      <c r="AM12" s="214"/>
      <c r="AN12" s="214"/>
      <c r="AO12" s="214"/>
      <c r="AP12" s="214"/>
      <c r="AQ12" s="214"/>
      <c r="AR12" s="214"/>
      <c r="AS12" s="214"/>
      <c r="AT12" s="214"/>
      <c r="AU12" s="214"/>
      <c r="AV12" s="214"/>
      <c r="AW12" s="214"/>
      <c r="AX12" s="214"/>
      <c r="AY12" s="214"/>
      <c r="AZ12" s="214"/>
      <c r="BA12" s="244" t="str">
        <f>C12</f>
        <v>Deskové otopné těleso  VK se spodním připojením, konzoly pro uchycení do stěny - typ/výška/délka vč. integrované termostatické vložky</v>
      </c>
      <c r="BB12" s="214"/>
      <c r="BC12" s="214"/>
      <c r="BD12" s="214"/>
      <c r="BE12" s="214"/>
      <c r="BF12" s="214"/>
      <c r="BG12" s="214"/>
      <c r="BH12" s="214"/>
    </row>
    <row r="13" spans="1:60" outlineLevel="1" x14ac:dyDescent="0.2">
      <c r="A13" s="236">
        <v>3</v>
      </c>
      <c r="B13" s="237" t="s">
        <v>1927</v>
      </c>
      <c r="C13" s="254" t="s">
        <v>1928</v>
      </c>
      <c r="D13" s="238" t="s">
        <v>1921</v>
      </c>
      <c r="E13" s="239">
        <v>1</v>
      </c>
      <c r="F13" s="240"/>
      <c r="G13" s="241">
        <f>ROUND(E13*F13,2)</f>
        <v>0</v>
      </c>
      <c r="H13" s="240"/>
      <c r="I13" s="241">
        <f>ROUND(E13*H13,2)</f>
        <v>0</v>
      </c>
      <c r="J13" s="240"/>
      <c r="K13" s="241">
        <f>ROUND(E13*J13,2)</f>
        <v>0</v>
      </c>
      <c r="L13" s="241">
        <v>15</v>
      </c>
      <c r="M13" s="241">
        <f>G13*(1+L13/100)</f>
        <v>0</v>
      </c>
      <c r="N13" s="239">
        <v>0</v>
      </c>
      <c r="O13" s="239">
        <f>ROUND(E13*N13,2)</f>
        <v>0</v>
      </c>
      <c r="P13" s="239">
        <v>0</v>
      </c>
      <c r="Q13" s="239">
        <f>ROUND(E13*P13,2)</f>
        <v>0</v>
      </c>
      <c r="R13" s="241"/>
      <c r="S13" s="241" t="s">
        <v>253</v>
      </c>
      <c r="T13" s="242" t="s">
        <v>207</v>
      </c>
      <c r="U13" s="224">
        <v>0</v>
      </c>
      <c r="V13" s="224">
        <f>ROUND(E13*U13,2)</f>
        <v>0</v>
      </c>
      <c r="W13" s="224"/>
      <c r="X13" s="224" t="s">
        <v>263</v>
      </c>
      <c r="Y13" s="224" t="s">
        <v>209</v>
      </c>
      <c r="Z13" s="214"/>
      <c r="AA13" s="214"/>
      <c r="AB13" s="214"/>
      <c r="AC13" s="214"/>
      <c r="AD13" s="214"/>
      <c r="AE13" s="214"/>
      <c r="AF13" s="214"/>
      <c r="AG13" s="214" t="s">
        <v>264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5" t="s">
        <v>1922</v>
      </c>
      <c r="D14" s="243"/>
      <c r="E14" s="243"/>
      <c r="F14" s="243"/>
      <c r="G14" s="243"/>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212</v>
      </c>
      <c r="AH14" s="214"/>
      <c r="AI14" s="214"/>
      <c r="AJ14" s="214"/>
      <c r="AK14" s="214"/>
      <c r="AL14" s="214"/>
      <c r="AM14" s="214"/>
      <c r="AN14" s="214"/>
      <c r="AO14" s="214"/>
      <c r="AP14" s="214"/>
      <c r="AQ14" s="214"/>
      <c r="AR14" s="214"/>
      <c r="AS14" s="214"/>
      <c r="AT14" s="214"/>
      <c r="AU14" s="214"/>
      <c r="AV14" s="214"/>
      <c r="AW14" s="214"/>
      <c r="AX14" s="214"/>
      <c r="AY14" s="214"/>
      <c r="AZ14" s="214"/>
      <c r="BA14" s="244" t="str">
        <f>C14</f>
        <v>Deskové otopné těleso  VK se spodním připojením, konzoly pro uchycení do stěny - typ/výška/délka vč. integrované termostatické vložky</v>
      </c>
      <c r="BB14" s="214"/>
      <c r="BC14" s="214"/>
      <c r="BD14" s="214"/>
      <c r="BE14" s="214"/>
      <c r="BF14" s="214"/>
      <c r="BG14" s="214"/>
      <c r="BH14" s="214"/>
    </row>
    <row r="15" spans="1:60" outlineLevel="1" x14ac:dyDescent="0.2">
      <c r="A15" s="236">
        <v>4</v>
      </c>
      <c r="B15" s="237" t="s">
        <v>1929</v>
      </c>
      <c r="C15" s="254" t="s">
        <v>1930</v>
      </c>
      <c r="D15" s="238" t="s">
        <v>1921</v>
      </c>
      <c r="E15" s="239">
        <v>1</v>
      </c>
      <c r="F15" s="240"/>
      <c r="G15" s="241">
        <f>ROUND(E15*F15,2)</f>
        <v>0</v>
      </c>
      <c r="H15" s="240"/>
      <c r="I15" s="241">
        <f>ROUND(E15*H15,2)</f>
        <v>0</v>
      </c>
      <c r="J15" s="240"/>
      <c r="K15" s="241">
        <f>ROUND(E15*J15,2)</f>
        <v>0</v>
      </c>
      <c r="L15" s="241">
        <v>15</v>
      </c>
      <c r="M15" s="241">
        <f>G15*(1+L15/100)</f>
        <v>0</v>
      </c>
      <c r="N15" s="239">
        <v>0</v>
      </c>
      <c r="O15" s="239">
        <f>ROUND(E15*N15,2)</f>
        <v>0</v>
      </c>
      <c r="P15" s="239">
        <v>0</v>
      </c>
      <c r="Q15" s="239">
        <f>ROUND(E15*P15,2)</f>
        <v>0</v>
      </c>
      <c r="R15" s="241"/>
      <c r="S15" s="241" t="s">
        <v>253</v>
      </c>
      <c r="T15" s="242" t="s">
        <v>207</v>
      </c>
      <c r="U15" s="224">
        <v>0</v>
      </c>
      <c r="V15" s="224">
        <f>ROUND(E15*U15,2)</f>
        <v>0</v>
      </c>
      <c r="W15" s="224"/>
      <c r="X15" s="224" t="s">
        <v>263</v>
      </c>
      <c r="Y15" s="224" t="s">
        <v>209</v>
      </c>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5" t="s">
        <v>1922</v>
      </c>
      <c r="D16" s="243"/>
      <c r="E16" s="243"/>
      <c r="F16" s="243"/>
      <c r="G16" s="243"/>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212</v>
      </c>
      <c r="AH16" s="214"/>
      <c r="AI16" s="214"/>
      <c r="AJ16" s="214"/>
      <c r="AK16" s="214"/>
      <c r="AL16" s="214"/>
      <c r="AM16" s="214"/>
      <c r="AN16" s="214"/>
      <c r="AO16" s="214"/>
      <c r="AP16" s="214"/>
      <c r="AQ16" s="214"/>
      <c r="AR16" s="214"/>
      <c r="AS16" s="214"/>
      <c r="AT16" s="214"/>
      <c r="AU16" s="214"/>
      <c r="AV16" s="214"/>
      <c r="AW16" s="214"/>
      <c r="AX16" s="214"/>
      <c r="AY16" s="214"/>
      <c r="AZ16" s="214"/>
      <c r="BA16" s="244" t="str">
        <f>C16</f>
        <v>Deskové otopné těleso  VK se spodním připojením, konzoly pro uchycení do stěny - typ/výška/délka vč. integrované termostatické vložky</v>
      </c>
      <c r="BB16" s="214"/>
      <c r="BC16" s="214"/>
      <c r="BD16" s="214"/>
      <c r="BE16" s="214"/>
      <c r="BF16" s="214"/>
      <c r="BG16" s="214"/>
      <c r="BH16" s="214"/>
    </row>
    <row r="17" spans="1:60" outlineLevel="1" x14ac:dyDescent="0.2">
      <c r="A17" s="236">
        <v>5</v>
      </c>
      <c r="B17" s="237" t="s">
        <v>1931</v>
      </c>
      <c r="C17" s="254" t="s">
        <v>1932</v>
      </c>
      <c r="D17" s="238" t="s">
        <v>1921</v>
      </c>
      <c r="E17" s="239">
        <v>1</v>
      </c>
      <c r="F17" s="240"/>
      <c r="G17" s="241">
        <f>ROUND(E17*F17,2)</f>
        <v>0</v>
      </c>
      <c r="H17" s="240"/>
      <c r="I17" s="241">
        <f>ROUND(E17*H17,2)</f>
        <v>0</v>
      </c>
      <c r="J17" s="240"/>
      <c r="K17" s="241">
        <f>ROUND(E17*J17,2)</f>
        <v>0</v>
      </c>
      <c r="L17" s="241">
        <v>15</v>
      </c>
      <c r="M17" s="241">
        <f>G17*(1+L17/100)</f>
        <v>0</v>
      </c>
      <c r="N17" s="239">
        <v>0</v>
      </c>
      <c r="O17" s="239">
        <f>ROUND(E17*N17,2)</f>
        <v>0</v>
      </c>
      <c r="P17" s="239">
        <v>0</v>
      </c>
      <c r="Q17" s="239">
        <f>ROUND(E17*P17,2)</f>
        <v>0</v>
      </c>
      <c r="R17" s="241"/>
      <c r="S17" s="241" t="s">
        <v>253</v>
      </c>
      <c r="T17" s="242" t="s">
        <v>207</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55" t="s">
        <v>1922</v>
      </c>
      <c r="D18" s="243"/>
      <c r="E18" s="243"/>
      <c r="F18" s="243"/>
      <c r="G18" s="243"/>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212</v>
      </c>
      <c r="AH18" s="214"/>
      <c r="AI18" s="214"/>
      <c r="AJ18" s="214"/>
      <c r="AK18" s="214"/>
      <c r="AL18" s="214"/>
      <c r="AM18" s="214"/>
      <c r="AN18" s="214"/>
      <c r="AO18" s="214"/>
      <c r="AP18" s="214"/>
      <c r="AQ18" s="214"/>
      <c r="AR18" s="214"/>
      <c r="AS18" s="214"/>
      <c r="AT18" s="214"/>
      <c r="AU18" s="214"/>
      <c r="AV18" s="214"/>
      <c r="AW18" s="214"/>
      <c r="AX18" s="214"/>
      <c r="AY18" s="214"/>
      <c r="AZ18" s="214"/>
      <c r="BA18" s="244" t="str">
        <f>C18</f>
        <v>Deskové otopné těleso  VK se spodním připojením, konzoly pro uchycení do stěny - typ/výška/délka vč. integrované termostatické vložky</v>
      </c>
      <c r="BB18" s="214"/>
      <c r="BC18" s="214"/>
      <c r="BD18" s="214"/>
      <c r="BE18" s="214"/>
      <c r="BF18" s="214"/>
      <c r="BG18" s="214"/>
      <c r="BH18" s="214"/>
    </row>
    <row r="19" spans="1:60" ht="22.5" outlineLevel="1" x14ac:dyDescent="0.2">
      <c r="A19" s="245">
        <v>6</v>
      </c>
      <c r="B19" s="246" t="s">
        <v>1933</v>
      </c>
      <c r="C19" s="256" t="s">
        <v>1934</v>
      </c>
      <c r="D19" s="247" t="s">
        <v>1921</v>
      </c>
      <c r="E19" s="248">
        <v>9</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253</v>
      </c>
      <c r="T19" s="251" t="s">
        <v>207</v>
      </c>
      <c r="U19" s="224">
        <v>0</v>
      </c>
      <c r="V19" s="224">
        <f>ROUND(E19*U19,2)</f>
        <v>0</v>
      </c>
      <c r="W19" s="224"/>
      <c r="X19" s="224" t="s">
        <v>263</v>
      </c>
      <c r="Y19" s="224" t="s">
        <v>209</v>
      </c>
      <c r="Z19" s="214"/>
      <c r="AA19" s="214"/>
      <c r="AB19" s="214"/>
      <c r="AC19" s="214"/>
      <c r="AD19" s="214"/>
      <c r="AE19" s="214"/>
      <c r="AF19" s="214"/>
      <c r="AG19" s="214" t="s">
        <v>264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7</v>
      </c>
      <c r="B20" s="246" t="s">
        <v>1935</v>
      </c>
      <c r="C20" s="256" t="s">
        <v>1936</v>
      </c>
      <c r="D20" s="247" t="s">
        <v>1921</v>
      </c>
      <c r="E20" s="248">
        <v>9</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0</v>
      </c>
      <c r="V20" s="224">
        <f>ROUND(E20*U20,2)</f>
        <v>0</v>
      </c>
      <c r="W20" s="224"/>
      <c r="X20" s="224" t="s">
        <v>263</v>
      </c>
      <c r="Y20" s="224" t="s">
        <v>209</v>
      </c>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8</v>
      </c>
      <c r="B21" s="237" t="s">
        <v>1937</v>
      </c>
      <c r="C21" s="254" t="s">
        <v>1938</v>
      </c>
      <c r="D21" s="238" t="s">
        <v>1921</v>
      </c>
      <c r="E21" s="239">
        <v>5</v>
      </c>
      <c r="F21" s="240"/>
      <c r="G21" s="241">
        <f>ROUND(E21*F21,2)</f>
        <v>0</v>
      </c>
      <c r="H21" s="240"/>
      <c r="I21" s="241">
        <f>ROUND(E21*H21,2)</f>
        <v>0</v>
      </c>
      <c r="J21" s="240"/>
      <c r="K21" s="241">
        <f>ROUND(E21*J21,2)</f>
        <v>0</v>
      </c>
      <c r="L21" s="241">
        <v>15</v>
      </c>
      <c r="M21" s="241">
        <f>G21*(1+L21/100)</f>
        <v>0</v>
      </c>
      <c r="N21" s="239">
        <v>0</v>
      </c>
      <c r="O21" s="239">
        <f>ROUND(E21*N21,2)</f>
        <v>0</v>
      </c>
      <c r="P21" s="239">
        <v>0</v>
      </c>
      <c r="Q21" s="239">
        <f>ROUND(E21*P21,2)</f>
        <v>0</v>
      </c>
      <c r="R21" s="241"/>
      <c r="S21" s="241" t="s">
        <v>253</v>
      </c>
      <c r="T21" s="242" t="s">
        <v>207</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55" t="s">
        <v>1939</v>
      </c>
      <c r="D22" s="243"/>
      <c r="E22" s="243"/>
      <c r="F22" s="243"/>
      <c r="G22" s="243"/>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212</v>
      </c>
      <c r="AH22" s="214"/>
      <c r="AI22" s="214"/>
      <c r="AJ22" s="214"/>
      <c r="AK22" s="214"/>
      <c r="AL22" s="214"/>
      <c r="AM22" s="214"/>
      <c r="AN22" s="214"/>
      <c r="AO22" s="214"/>
      <c r="AP22" s="214"/>
      <c r="AQ22" s="214"/>
      <c r="AR22" s="214"/>
      <c r="AS22" s="214"/>
      <c r="AT22" s="214"/>
      <c r="AU22" s="214"/>
      <c r="AV22" s="214"/>
      <c r="AW22" s="214"/>
      <c r="AX22" s="214"/>
      <c r="AY22" s="214"/>
      <c r="AZ22" s="214"/>
      <c r="BA22" s="244" t="str">
        <f>C22</f>
        <v>Podlahové konvektory s nuceným prouděním(ventilátor) , včetně krycí mřížky - hloubka/šířka - délka mm - napětí 230 V</v>
      </c>
      <c r="BB22" s="214"/>
      <c r="BC22" s="214"/>
      <c r="BD22" s="214"/>
      <c r="BE22" s="214"/>
      <c r="BF22" s="214"/>
      <c r="BG22" s="214"/>
      <c r="BH22" s="214"/>
    </row>
    <row r="23" spans="1:60" outlineLevel="1" x14ac:dyDescent="0.2">
      <c r="A23" s="245">
        <v>9</v>
      </c>
      <c r="B23" s="246" t="s">
        <v>1940</v>
      </c>
      <c r="C23" s="256" t="s">
        <v>1941</v>
      </c>
      <c r="D23" s="247" t="s">
        <v>354</v>
      </c>
      <c r="E23" s="248">
        <v>5</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1</v>
      </c>
      <c r="V23" s="224">
        <f>ROUND(E23*U23,2)</f>
        <v>5</v>
      </c>
      <c r="W23" s="224"/>
      <c r="X23" s="224" t="s">
        <v>263</v>
      </c>
      <c r="Y23" s="224" t="s">
        <v>209</v>
      </c>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10</v>
      </c>
      <c r="B24" s="246" t="s">
        <v>1942</v>
      </c>
      <c r="C24" s="256" t="s">
        <v>1943</v>
      </c>
      <c r="D24" s="247" t="s">
        <v>1921</v>
      </c>
      <c r="E24" s="248">
        <v>5</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11</v>
      </c>
      <c r="B25" s="246" t="s">
        <v>1944</v>
      </c>
      <c r="C25" s="256" t="s">
        <v>1945</v>
      </c>
      <c r="D25" s="247" t="s">
        <v>1921</v>
      </c>
      <c r="E25" s="248">
        <v>5</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263</v>
      </c>
      <c r="Y25" s="224" t="s">
        <v>209</v>
      </c>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5">
        <v>12</v>
      </c>
      <c r="B26" s="246" t="s">
        <v>1946</v>
      </c>
      <c r="C26" s="256" t="s">
        <v>1947</v>
      </c>
      <c r="D26" s="247" t="s">
        <v>1948</v>
      </c>
      <c r="E26" s="248">
        <v>5</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253</v>
      </c>
      <c r="T26" s="251" t="s">
        <v>207</v>
      </c>
      <c r="U26" s="224">
        <v>0</v>
      </c>
      <c r="V26" s="224">
        <f>ROUND(E26*U26,2)</f>
        <v>0</v>
      </c>
      <c r="W26" s="224"/>
      <c r="X26" s="224" t="s">
        <v>263</v>
      </c>
      <c r="Y26" s="224" t="s">
        <v>209</v>
      </c>
      <c r="Z26" s="214"/>
      <c r="AA26" s="214"/>
      <c r="AB26" s="214"/>
      <c r="AC26" s="214"/>
      <c r="AD26" s="214"/>
      <c r="AE26" s="214"/>
      <c r="AF26" s="214"/>
      <c r="AG26" s="214" t="s">
        <v>264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13</v>
      </c>
      <c r="B27" s="246" t="s">
        <v>1949</v>
      </c>
      <c r="C27" s="256" t="s">
        <v>1950</v>
      </c>
      <c r="D27" s="247" t="s">
        <v>1921</v>
      </c>
      <c r="E27" s="248">
        <v>14</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253</v>
      </c>
      <c r="T27" s="251" t="s">
        <v>207</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229" t="s">
        <v>201</v>
      </c>
      <c r="B28" s="230" t="s">
        <v>121</v>
      </c>
      <c r="C28" s="253" t="s">
        <v>122</v>
      </c>
      <c r="D28" s="231"/>
      <c r="E28" s="232"/>
      <c r="F28" s="233"/>
      <c r="G28" s="233">
        <f>SUMIF(AG29:AG53,"&lt;&gt;NOR",G29:G53)</f>
        <v>0</v>
      </c>
      <c r="H28" s="233"/>
      <c r="I28" s="233">
        <f>SUM(I29:I53)</f>
        <v>0</v>
      </c>
      <c r="J28" s="233"/>
      <c r="K28" s="233">
        <f>SUM(K29:K53)</f>
        <v>0</v>
      </c>
      <c r="L28" s="233"/>
      <c r="M28" s="233">
        <f>SUM(M29:M53)</f>
        <v>0</v>
      </c>
      <c r="N28" s="232"/>
      <c r="O28" s="232">
        <f>SUM(O29:O53)</f>
        <v>0</v>
      </c>
      <c r="P28" s="232"/>
      <c r="Q28" s="232">
        <f>SUM(Q29:Q53)</f>
        <v>0</v>
      </c>
      <c r="R28" s="233"/>
      <c r="S28" s="233"/>
      <c r="T28" s="234"/>
      <c r="U28" s="228"/>
      <c r="V28" s="228">
        <f>SUM(V29:V53)</f>
        <v>0</v>
      </c>
      <c r="W28" s="228"/>
      <c r="X28" s="228"/>
      <c r="Y28" s="228"/>
      <c r="AG28" t="s">
        <v>202</v>
      </c>
    </row>
    <row r="29" spans="1:60" outlineLevel="1" x14ac:dyDescent="0.2">
      <c r="A29" s="236">
        <v>14</v>
      </c>
      <c r="B29" s="237" t="s">
        <v>1951</v>
      </c>
      <c r="C29" s="254" t="s">
        <v>1952</v>
      </c>
      <c r="D29" s="238" t="s">
        <v>350</v>
      </c>
      <c r="E29" s="239">
        <v>55</v>
      </c>
      <c r="F29" s="240"/>
      <c r="G29" s="241">
        <f>ROUND(E29*F29,2)</f>
        <v>0</v>
      </c>
      <c r="H29" s="240"/>
      <c r="I29" s="241">
        <f>ROUND(E29*H29,2)</f>
        <v>0</v>
      </c>
      <c r="J29" s="240"/>
      <c r="K29" s="241">
        <f>ROUND(E29*J29,2)</f>
        <v>0</v>
      </c>
      <c r="L29" s="241">
        <v>15</v>
      </c>
      <c r="M29" s="241">
        <f>G29*(1+L29/100)</f>
        <v>0</v>
      </c>
      <c r="N29" s="239">
        <v>0</v>
      </c>
      <c r="O29" s="239">
        <f>ROUND(E29*N29,2)</f>
        <v>0</v>
      </c>
      <c r="P29" s="239">
        <v>0</v>
      </c>
      <c r="Q29" s="239">
        <f>ROUND(E29*P29,2)</f>
        <v>0</v>
      </c>
      <c r="R29" s="241"/>
      <c r="S29" s="241" t="s">
        <v>253</v>
      </c>
      <c r="T29" s="242" t="s">
        <v>207</v>
      </c>
      <c r="U29" s="224">
        <v>0</v>
      </c>
      <c r="V29" s="224">
        <f>ROUND(E29*U29,2)</f>
        <v>0</v>
      </c>
      <c r="W29" s="224"/>
      <c r="X29" s="224" t="s">
        <v>263</v>
      </c>
      <c r="Y29" s="224" t="s">
        <v>209</v>
      </c>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55" t="s">
        <v>1953</v>
      </c>
      <c r="D30" s="243"/>
      <c r="E30" s="243"/>
      <c r="F30" s="243"/>
      <c r="G30" s="243"/>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212</v>
      </c>
      <c r="AH30" s="214"/>
      <c r="AI30" s="214"/>
      <c r="AJ30" s="214"/>
      <c r="AK30" s="214"/>
      <c r="AL30" s="214"/>
      <c r="AM30" s="214"/>
      <c r="AN30" s="214"/>
      <c r="AO30" s="214"/>
      <c r="AP30" s="214"/>
      <c r="AQ30" s="214"/>
      <c r="AR30" s="214"/>
      <c r="AS30" s="214"/>
      <c r="AT30" s="214"/>
      <c r="AU30" s="214"/>
      <c r="AV30" s="214"/>
      <c r="AW30" s="214"/>
      <c r="AX30" s="214"/>
      <c r="AY30" s="214"/>
      <c r="AZ30" s="214"/>
      <c r="BA30" s="244" t="str">
        <f>C30</f>
        <v>Potrubí z měděných trub Supersan (vč. ohybů, redukcí, T-kusů, atd.), spojované lisováním vč. zavěšení, objímek apod</v>
      </c>
      <c r="BB30" s="214"/>
      <c r="BC30" s="214"/>
      <c r="BD30" s="214"/>
      <c r="BE30" s="214"/>
      <c r="BF30" s="214"/>
      <c r="BG30" s="214"/>
      <c r="BH30" s="214"/>
    </row>
    <row r="31" spans="1:60" outlineLevel="1" x14ac:dyDescent="0.2">
      <c r="A31" s="236">
        <v>15</v>
      </c>
      <c r="B31" s="237" t="s">
        <v>1954</v>
      </c>
      <c r="C31" s="254" t="s">
        <v>1955</v>
      </c>
      <c r="D31" s="238" t="s">
        <v>350</v>
      </c>
      <c r="E31" s="239">
        <v>50</v>
      </c>
      <c r="F31" s="240"/>
      <c r="G31" s="241">
        <f>ROUND(E31*F31,2)</f>
        <v>0</v>
      </c>
      <c r="H31" s="240"/>
      <c r="I31" s="241">
        <f>ROUND(E31*H31,2)</f>
        <v>0</v>
      </c>
      <c r="J31" s="240"/>
      <c r="K31" s="241">
        <f>ROUND(E31*J31,2)</f>
        <v>0</v>
      </c>
      <c r="L31" s="241">
        <v>15</v>
      </c>
      <c r="M31" s="241">
        <f>G31*(1+L31/100)</f>
        <v>0</v>
      </c>
      <c r="N31" s="239">
        <v>0</v>
      </c>
      <c r="O31" s="239">
        <f>ROUND(E31*N31,2)</f>
        <v>0</v>
      </c>
      <c r="P31" s="239">
        <v>0</v>
      </c>
      <c r="Q31" s="239">
        <f>ROUND(E31*P31,2)</f>
        <v>0</v>
      </c>
      <c r="R31" s="241"/>
      <c r="S31" s="241" t="s">
        <v>253</v>
      </c>
      <c r="T31" s="242"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5" t="s">
        <v>1953</v>
      </c>
      <c r="D32" s="243"/>
      <c r="E32" s="243"/>
      <c r="F32" s="243"/>
      <c r="G32" s="243"/>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212</v>
      </c>
      <c r="AH32" s="214"/>
      <c r="AI32" s="214"/>
      <c r="AJ32" s="214"/>
      <c r="AK32" s="214"/>
      <c r="AL32" s="214"/>
      <c r="AM32" s="214"/>
      <c r="AN32" s="214"/>
      <c r="AO32" s="214"/>
      <c r="AP32" s="214"/>
      <c r="AQ32" s="214"/>
      <c r="AR32" s="214"/>
      <c r="AS32" s="214"/>
      <c r="AT32" s="214"/>
      <c r="AU32" s="214"/>
      <c r="AV32" s="214"/>
      <c r="AW32" s="214"/>
      <c r="AX32" s="214"/>
      <c r="AY32" s="214"/>
      <c r="AZ32" s="214"/>
      <c r="BA32" s="244" t="str">
        <f>C32</f>
        <v>Potrubí z měděných trub Supersan (vč. ohybů, redukcí, T-kusů, atd.), spojované lisováním vč. zavěšení, objímek apod</v>
      </c>
      <c r="BB32" s="214"/>
      <c r="BC32" s="214"/>
      <c r="BD32" s="214"/>
      <c r="BE32" s="214"/>
      <c r="BF32" s="214"/>
      <c r="BG32" s="214"/>
      <c r="BH32" s="214"/>
    </row>
    <row r="33" spans="1:60" outlineLevel="1" x14ac:dyDescent="0.2">
      <c r="A33" s="236">
        <v>16</v>
      </c>
      <c r="B33" s="237" t="s">
        <v>1956</v>
      </c>
      <c r="C33" s="254" t="s">
        <v>1957</v>
      </c>
      <c r="D33" s="238" t="s">
        <v>350</v>
      </c>
      <c r="E33" s="239">
        <v>53</v>
      </c>
      <c r="F33" s="240"/>
      <c r="G33" s="241">
        <f>ROUND(E33*F33,2)</f>
        <v>0</v>
      </c>
      <c r="H33" s="240"/>
      <c r="I33" s="241">
        <f>ROUND(E33*H33,2)</f>
        <v>0</v>
      </c>
      <c r="J33" s="240"/>
      <c r="K33" s="241">
        <f>ROUND(E33*J33,2)</f>
        <v>0</v>
      </c>
      <c r="L33" s="241">
        <v>15</v>
      </c>
      <c r="M33" s="241">
        <f>G33*(1+L33/100)</f>
        <v>0</v>
      </c>
      <c r="N33" s="239">
        <v>0</v>
      </c>
      <c r="O33" s="239">
        <f>ROUND(E33*N33,2)</f>
        <v>0</v>
      </c>
      <c r="P33" s="239">
        <v>0</v>
      </c>
      <c r="Q33" s="239">
        <f>ROUND(E33*P33,2)</f>
        <v>0</v>
      </c>
      <c r="R33" s="241"/>
      <c r="S33" s="241" t="s">
        <v>253</v>
      </c>
      <c r="T33" s="242"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5" t="s">
        <v>1953</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212</v>
      </c>
      <c r="AH34" s="214"/>
      <c r="AI34" s="214"/>
      <c r="AJ34" s="214"/>
      <c r="AK34" s="214"/>
      <c r="AL34" s="214"/>
      <c r="AM34" s="214"/>
      <c r="AN34" s="214"/>
      <c r="AO34" s="214"/>
      <c r="AP34" s="214"/>
      <c r="AQ34" s="214"/>
      <c r="AR34" s="214"/>
      <c r="AS34" s="214"/>
      <c r="AT34" s="214"/>
      <c r="AU34" s="214"/>
      <c r="AV34" s="214"/>
      <c r="AW34" s="214"/>
      <c r="AX34" s="214"/>
      <c r="AY34" s="214"/>
      <c r="AZ34" s="214"/>
      <c r="BA34" s="244" t="str">
        <f>C34</f>
        <v>Potrubí z měděných trub Supersan (vč. ohybů, redukcí, T-kusů, atd.), spojované lisováním vč. zavěšení, objímek apod</v>
      </c>
      <c r="BB34" s="214"/>
      <c r="BC34" s="214"/>
      <c r="BD34" s="214"/>
      <c r="BE34" s="214"/>
      <c r="BF34" s="214"/>
      <c r="BG34" s="214"/>
      <c r="BH34" s="214"/>
    </row>
    <row r="35" spans="1:60" outlineLevel="1" x14ac:dyDescent="0.2">
      <c r="A35" s="236">
        <v>17</v>
      </c>
      <c r="B35" s="237" t="s">
        <v>1958</v>
      </c>
      <c r="C35" s="254" t="s">
        <v>1959</v>
      </c>
      <c r="D35" s="238" t="s">
        <v>350</v>
      </c>
      <c r="E35" s="239">
        <v>58</v>
      </c>
      <c r="F35" s="240"/>
      <c r="G35" s="241">
        <f>ROUND(E35*F35,2)</f>
        <v>0</v>
      </c>
      <c r="H35" s="240"/>
      <c r="I35" s="241">
        <f>ROUND(E35*H35,2)</f>
        <v>0</v>
      </c>
      <c r="J35" s="240"/>
      <c r="K35" s="241">
        <f>ROUND(E35*J35,2)</f>
        <v>0</v>
      </c>
      <c r="L35" s="241">
        <v>15</v>
      </c>
      <c r="M35" s="241">
        <f>G35*(1+L35/100)</f>
        <v>0</v>
      </c>
      <c r="N35" s="239">
        <v>0</v>
      </c>
      <c r="O35" s="239">
        <f>ROUND(E35*N35,2)</f>
        <v>0</v>
      </c>
      <c r="P35" s="239">
        <v>0</v>
      </c>
      <c r="Q35" s="239">
        <f>ROUND(E35*P35,2)</f>
        <v>0</v>
      </c>
      <c r="R35" s="241"/>
      <c r="S35" s="241" t="s">
        <v>253</v>
      </c>
      <c r="T35" s="242"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55" t="s">
        <v>1953</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212</v>
      </c>
      <c r="AH36" s="214"/>
      <c r="AI36" s="214"/>
      <c r="AJ36" s="214"/>
      <c r="AK36" s="214"/>
      <c r="AL36" s="214"/>
      <c r="AM36" s="214"/>
      <c r="AN36" s="214"/>
      <c r="AO36" s="214"/>
      <c r="AP36" s="214"/>
      <c r="AQ36" s="214"/>
      <c r="AR36" s="214"/>
      <c r="AS36" s="214"/>
      <c r="AT36" s="214"/>
      <c r="AU36" s="214"/>
      <c r="AV36" s="214"/>
      <c r="AW36" s="214"/>
      <c r="AX36" s="214"/>
      <c r="AY36" s="214"/>
      <c r="AZ36" s="214"/>
      <c r="BA36" s="244" t="str">
        <f>C36</f>
        <v>Potrubí z měděných trub Supersan (vč. ohybů, redukcí, T-kusů, atd.), spojované lisováním vč. zavěšení, objímek apod</v>
      </c>
      <c r="BB36" s="214"/>
      <c r="BC36" s="214"/>
      <c r="BD36" s="214"/>
      <c r="BE36" s="214"/>
      <c r="BF36" s="214"/>
      <c r="BG36" s="214"/>
      <c r="BH36" s="214"/>
    </row>
    <row r="37" spans="1:60" outlineLevel="1" x14ac:dyDescent="0.2">
      <c r="A37" s="236">
        <v>18</v>
      </c>
      <c r="B37" s="237" t="s">
        <v>1960</v>
      </c>
      <c r="C37" s="254" t="s">
        <v>1961</v>
      </c>
      <c r="D37" s="238" t="s">
        <v>350</v>
      </c>
      <c r="E37" s="239">
        <v>55</v>
      </c>
      <c r="F37" s="240"/>
      <c r="G37" s="241">
        <f>ROUND(E37*F37,2)</f>
        <v>0</v>
      </c>
      <c r="H37" s="240"/>
      <c r="I37" s="241">
        <f>ROUND(E37*H37,2)</f>
        <v>0</v>
      </c>
      <c r="J37" s="240"/>
      <c r="K37" s="241">
        <f>ROUND(E37*J37,2)</f>
        <v>0</v>
      </c>
      <c r="L37" s="241">
        <v>15</v>
      </c>
      <c r="M37" s="241">
        <f>G37*(1+L37/100)</f>
        <v>0</v>
      </c>
      <c r="N37" s="239">
        <v>0</v>
      </c>
      <c r="O37" s="239">
        <f>ROUND(E37*N37,2)</f>
        <v>0</v>
      </c>
      <c r="P37" s="239">
        <v>0</v>
      </c>
      <c r="Q37" s="239">
        <f>ROUND(E37*P37,2)</f>
        <v>0</v>
      </c>
      <c r="R37" s="241"/>
      <c r="S37" s="241" t="s">
        <v>253</v>
      </c>
      <c r="T37" s="242" t="s">
        <v>207</v>
      </c>
      <c r="U37" s="224">
        <v>0</v>
      </c>
      <c r="V37" s="224">
        <f>ROUND(E37*U37,2)</f>
        <v>0</v>
      </c>
      <c r="W37" s="224"/>
      <c r="X37" s="224" t="s">
        <v>263</v>
      </c>
      <c r="Y37" s="224" t="s">
        <v>209</v>
      </c>
      <c r="Z37" s="214"/>
      <c r="AA37" s="214"/>
      <c r="AB37" s="214"/>
      <c r="AC37" s="214"/>
      <c r="AD37" s="214"/>
      <c r="AE37" s="214"/>
      <c r="AF37" s="214"/>
      <c r="AG37" s="214" t="s">
        <v>264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5" t="s">
        <v>1962</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19</v>
      </c>
      <c r="B39" s="237" t="s">
        <v>1963</v>
      </c>
      <c r="C39" s="254" t="s">
        <v>1964</v>
      </c>
      <c r="D39" s="238" t="s">
        <v>350</v>
      </c>
      <c r="E39" s="239">
        <v>50</v>
      </c>
      <c r="F39" s="240"/>
      <c r="G39" s="241">
        <f>ROUND(E39*F39,2)</f>
        <v>0</v>
      </c>
      <c r="H39" s="240"/>
      <c r="I39" s="241">
        <f>ROUND(E39*H39,2)</f>
        <v>0</v>
      </c>
      <c r="J39" s="240"/>
      <c r="K39" s="241">
        <f>ROUND(E39*J39,2)</f>
        <v>0</v>
      </c>
      <c r="L39" s="241">
        <v>15</v>
      </c>
      <c r="M39" s="241">
        <f>G39*(1+L39/100)</f>
        <v>0</v>
      </c>
      <c r="N39" s="239">
        <v>0</v>
      </c>
      <c r="O39" s="239">
        <f>ROUND(E39*N39,2)</f>
        <v>0</v>
      </c>
      <c r="P39" s="239">
        <v>0</v>
      </c>
      <c r="Q39" s="239">
        <f>ROUND(E39*P39,2)</f>
        <v>0</v>
      </c>
      <c r="R39" s="241"/>
      <c r="S39" s="241" t="s">
        <v>253</v>
      </c>
      <c r="T39" s="242" t="s">
        <v>207</v>
      </c>
      <c r="U39" s="224">
        <v>0</v>
      </c>
      <c r="V39" s="224">
        <f>ROUND(E39*U39,2)</f>
        <v>0</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55" t="s">
        <v>1962</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6">
        <v>20</v>
      </c>
      <c r="B41" s="237" t="s">
        <v>1965</v>
      </c>
      <c r="C41" s="254" t="s">
        <v>1966</v>
      </c>
      <c r="D41" s="238" t="s">
        <v>350</v>
      </c>
      <c r="E41" s="239">
        <v>53</v>
      </c>
      <c r="F41" s="240"/>
      <c r="G41" s="241">
        <f>ROUND(E41*F41,2)</f>
        <v>0</v>
      </c>
      <c r="H41" s="240"/>
      <c r="I41" s="241">
        <f>ROUND(E41*H41,2)</f>
        <v>0</v>
      </c>
      <c r="J41" s="240"/>
      <c r="K41" s="241">
        <f>ROUND(E41*J41,2)</f>
        <v>0</v>
      </c>
      <c r="L41" s="241">
        <v>15</v>
      </c>
      <c r="M41" s="241">
        <f>G41*(1+L41/100)</f>
        <v>0</v>
      </c>
      <c r="N41" s="239">
        <v>0</v>
      </c>
      <c r="O41" s="239">
        <f>ROUND(E41*N41,2)</f>
        <v>0</v>
      </c>
      <c r="P41" s="239">
        <v>0</v>
      </c>
      <c r="Q41" s="239">
        <f>ROUND(E41*P41,2)</f>
        <v>0</v>
      </c>
      <c r="R41" s="241"/>
      <c r="S41" s="241" t="s">
        <v>253</v>
      </c>
      <c r="T41" s="242" t="s">
        <v>207</v>
      </c>
      <c r="U41" s="224">
        <v>0</v>
      </c>
      <c r="V41" s="224">
        <f>ROUND(E41*U41,2)</f>
        <v>0</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5" t="s">
        <v>1962</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212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6">
        <v>21</v>
      </c>
      <c r="B43" s="237" t="s">
        <v>1967</v>
      </c>
      <c r="C43" s="254" t="s">
        <v>1968</v>
      </c>
      <c r="D43" s="238" t="s">
        <v>350</v>
      </c>
      <c r="E43" s="239">
        <v>58</v>
      </c>
      <c r="F43" s="240"/>
      <c r="G43" s="241">
        <f>ROUND(E43*F43,2)</f>
        <v>0</v>
      </c>
      <c r="H43" s="240"/>
      <c r="I43" s="241">
        <f>ROUND(E43*H43,2)</f>
        <v>0</v>
      </c>
      <c r="J43" s="240"/>
      <c r="K43" s="241">
        <f>ROUND(E43*J43,2)</f>
        <v>0</v>
      </c>
      <c r="L43" s="241">
        <v>15</v>
      </c>
      <c r="M43" s="241">
        <f>G43*(1+L43/100)</f>
        <v>0</v>
      </c>
      <c r="N43" s="239">
        <v>0</v>
      </c>
      <c r="O43" s="239">
        <f>ROUND(E43*N43,2)</f>
        <v>0</v>
      </c>
      <c r="P43" s="239">
        <v>0</v>
      </c>
      <c r="Q43" s="239">
        <f>ROUND(E43*P43,2)</f>
        <v>0</v>
      </c>
      <c r="R43" s="241"/>
      <c r="S43" s="241" t="s">
        <v>253</v>
      </c>
      <c r="T43" s="242" t="s">
        <v>207</v>
      </c>
      <c r="U43" s="224">
        <v>0</v>
      </c>
      <c r="V43" s="224">
        <f>ROUND(E43*U43,2)</f>
        <v>0</v>
      </c>
      <c r="W43" s="224"/>
      <c r="X43" s="224" t="s">
        <v>263</v>
      </c>
      <c r="Y43" s="224" t="s">
        <v>209</v>
      </c>
      <c r="Z43" s="214"/>
      <c r="AA43" s="214"/>
      <c r="AB43" s="214"/>
      <c r="AC43" s="214"/>
      <c r="AD43" s="214"/>
      <c r="AE43" s="214"/>
      <c r="AF43" s="214"/>
      <c r="AG43" s="214" t="s">
        <v>264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5" t="s">
        <v>1962</v>
      </c>
      <c r="D44" s="243"/>
      <c r="E44" s="243"/>
      <c r="F44" s="243"/>
      <c r="G44" s="243"/>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212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33.75" outlineLevel="1" x14ac:dyDescent="0.2">
      <c r="A45" s="236">
        <v>22</v>
      </c>
      <c r="B45" s="237" t="s">
        <v>1969</v>
      </c>
      <c r="C45" s="254" t="s">
        <v>1970</v>
      </c>
      <c r="D45" s="238" t="s">
        <v>1948</v>
      </c>
      <c r="E45" s="239">
        <v>1</v>
      </c>
      <c r="F45" s="240"/>
      <c r="G45" s="241">
        <f>ROUND(E45*F45,2)</f>
        <v>0</v>
      </c>
      <c r="H45" s="240"/>
      <c r="I45" s="241">
        <f>ROUND(E45*H45,2)</f>
        <v>0</v>
      </c>
      <c r="J45" s="240"/>
      <c r="K45" s="241">
        <f>ROUND(E45*J45,2)</f>
        <v>0</v>
      </c>
      <c r="L45" s="241">
        <v>15</v>
      </c>
      <c r="M45" s="241">
        <f>G45*(1+L45/100)</f>
        <v>0</v>
      </c>
      <c r="N45" s="239">
        <v>0</v>
      </c>
      <c r="O45" s="239">
        <f>ROUND(E45*N45,2)</f>
        <v>0</v>
      </c>
      <c r="P45" s="239">
        <v>0</v>
      </c>
      <c r="Q45" s="239">
        <f>ROUND(E45*P45,2)</f>
        <v>0</v>
      </c>
      <c r="R45" s="241"/>
      <c r="S45" s="241" t="s">
        <v>253</v>
      </c>
      <c r="T45" s="242" t="s">
        <v>207</v>
      </c>
      <c r="U45" s="224">
        <v>0</v>
      </c>
      <c r="V45" s="224">
        <f>ROUND(E45*U45,2)</f>
        <v>0</v>
      </c>
      <c r="W45" s="224"/>
      <c r="X45" s="224" t="s">
        <v>263</v>
      </c>
      <c r="Y45" s="224" t="s">
        <v>209</v>
      </c>
      <c r="Z45" s="214"/>
      <c r="AA45" s="214"/>
      <c r="AB45" s="214"/>
      <c r="AC45" s="214"/>
      <c r="AD45" s="214"/>
      <c r="AE45" s="214"/>
      <c r="AF45" s="214"/>
      <c r="AG45" s="214" t="s">
        <v>264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55" t="s">
        <v>1971</v>
      </c>
      <c r="D46" s="243"/>
      <c r="E46" s="243"/>
      <c r="F46" s="243"/>
      <c r="G46" s="243"/>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23</v>
      </c>
      <c r="B47" s="246" t="s">
        <v>1972</v>
      </c>
      <c r="C47" s="256" t="s">
        <v>1973</v>
      </c>
      <c r="D47" s="247" t="s">
        <v>1921</v>
      </c>
      <c r="E47" s="248">
        <v>2</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253</v>
      </c>
      <c r="T47" s="251" t="s">
        <v>207</v>
      </c>
      <c r="U47" s="224">
        <v>0</v>
      </c>
      <c r="V47" s="224">
        <f>ROUND(E47*U47,2)</f>
        <v>0</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24</v>
      </c>
      <c r="B48" s="246" t="s">
        <v>1974</v>
      </c>
      <c r="C48" s="256" t="s">
        <v>1975</v>
      </c>
      <c r="D48" s="247" t="s">
        <v>1921</v>
      </c>
      <c r="E48" s="248">
        <v>2</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253</v>
      </c>
      <c r="T48" s="251" t="s">
        <v>207</v>
      </c>
      <c r="U48" s="224">
        <v>0</v>
      </c>
      <c r="V48" s="224">
        <f>ROUND(E48*U48,2)</f>
        <v>0</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25</v>
      </c>
      <c r="B49" s="246" t="s">
        <v>1976</v>
      </c>
      <c r="C49" s="256" t="s">
        <v>1977</v>
      </c>
      <c r="D49" s="247" t="s">
        <v>1921</v>
      </c>
      <c r="E49" s="248">
        <v>1</v>
      </c>
      <c r="F49" s="249"/>
      <c r="G49" s="250">
        <f>ROUND(E49*F49,2)</f>
        <v>0</v>
      </c>
      <c r="H49" s="249"/>
      <c r="I49" s="250">
        <f>ROUND(E49*H49,2)</f>
        <v>0</v>
      </c>
      <c r="J49" s="249"/>
      <c r="K49" s="250">
        <f>ROUND(E49*J49,2)</f>
        <v>0</v>
      </c>
      <c r="L49" s="250">
        <v>15</v>
      </c>
      <c r="M49" s="250">
        <f>G49*(1+L49/100)</f>
        <v>0</v>
      </c>
      <c r="N49" s="248">
        <v>0</v>
      </c>
      <c r="O49" s="248">
        <f>ROUND(E49*N49,2)</f>
        <v>0</v>
      </c>
      <c r="P49" s="248">
        <v>0</v>
      </c>
      <c r="Q49" s="248">
        <f>ROUND(E49*P49,2)</f>
        <v>0</v>
      </c>
      <c r="R49" s="250"/>
      <c r="S49" s="250" t="s">
        <v>253</v>
      </c>
      <c r="T49" s="251" t="s">
        <v>207</v>
      </c>
      <c r="U49" s="224">
        <v>0</v>
      </c>
      <c r="V49" s="224">
        <f>ROUND(E49*U49,2)</f>
        <v>0</v>
      </c>
      <c r="W49" s="224"/>
      <c r="X49" s="224" t="s">
        <v>263</v>
      </c>
      <c r="Y49" s="224" t="s">
        <v>209</v>
      </c>
      <c r="Z49" s="214"/>
      <c r="AA49" s="214"/>
      <c r="AB49" s="214"/>
      <c r="AC49" s="214"/>
      <c r="AD49" s="214"/>
      <c r="AE49" s="214"/>
      <c r="AF49" s="214"/>
      <c r="AG49" s="214" t="s">
        <v>264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5">
        <v>26</v>
      </c>
      <c r="B50" s="246" t="s">
        <v>1978</v>
      </c>
      <c r="C50" s="256" t="s">
        <v>1979</v>
      </c>
      <c r="D50" s="247" t="s">
        <v>1921</v>
      </c>
      <c r="E50" s="248">
        <v>1</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253</v>
      </c>
      <c r="T50" s="251" t="s">
        <v>207</v>
      </c>
      <c r="U50" s="224">
        <v>0</v>
      </c>
      <c r="V50" s="224">
        <f>ROUND(E50*U50,2)</f>
        <v>0</v>
      </c>
      <c r="W50" s="224"/>
      <c r="X50" s="224" t="s">
        <v>263</v>
      </c>
      <c r="Y50" s="224" t="s">
        <v>209</v>
      </c>
      <c r="Z50" s="214"/>
      <c r="AA50" s="214"/>
      <c r="AB50" s="214"/>
      <c r="AC50" s="214"/>
      <c r="AD50" s="214"/>
      <c r="AE50" s="214"/>
      <c r="AF50" s="214"/>
      <c r="AG50" s="214" t="s">
        <v>264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27</v>
      </c>
      <c r="B51" s="246" t="s">
        <v>1980</v>
      </c>
      <c r="C51" s="256" t="s">
        <v>1981</v>
      </c>
      <c r="D51" s="247" t="s">
        <v>1948</v>
      </c>
      <c r="E51" s="248">
        <v>2</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253</v>
      </c>
      <c r="T51" s="251" t="s">
        <v>207</v>
      </c>
      <c r="U51" s="224">
        <v>0</v>
      </c>
      <c r="V51" s="224">
        <f>ROUND(E51*U51,2)</f>
        <v>0</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28</v>
      </c>
      <c r="B52" s="246" t="s">
        <v>1982</v>
      </c>
      <c r="C52" s="256" t="s">
        <v>1983</v>
      </c>
      <c r="D52" s="247" t="s">
        <v>350</v>
      </c>
      <c r="E52" s="248">
        <v>111</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253</v>
      </c>
      <c r="T52" s="251" t="s">
        <v>207</v>
      </c>
      <c r="U52" s="224">
        <v>0</v>
      </c>
      <c r="V52" s="224">
        <f>ROUND(E52*U52,2)</f>
        <v>0</v>
      </c>
      <c r="W52" s="224"/>
      <c r="X52" s="224" t="s">
        <v>263</v>
      </c>
      <c r="Y52" s="224" t="s">
        <v>209</v>
      </c>
      <c r="Z52" s="214"/>
      <c r="AA52" s="214"/>
      <c r="AB52" s="214"/>
      <c r="AC52" s="214"/>
      <c r="AD52" s="214"/>
      <c r="AE52" s="214"/>
      <c r="AF52" s="214"/>
      <c r="AG52" s="214" t="s">
        <v>264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29</v>
      </c>
      <c r="B53" s="246" t="s">
        <v>1984</v>
      </c>
      <c r="C53" s="256" t="s">
        <v>1985</v>
      </c>
      <c r="D53" s="247" t="s">
        <v>519</v>
      </c>
      <c r="E53" s="248">
        <v>20</v>
      </c>
      <c r="F53" s="249"/>
      <c r="G53" s="250">
        <f>ROUND(E53*F53,2)</f>
        <v>0</v>
      </c>
      <c r="H53" s="249"/>
      <c r="I53" s="250">
        <f>ROUND(E53*H53,2)</f>
        <v>0</v>
      </c>
      <c r="J53" s="249"/>
      <c r="K53" s="250">
        <f>ROUND(E53*J53,2)</f>
        <v>0</v>
      </c>
      <c r="L53" s="250">
        <v>15</v>
      </c>
      <c r="M53" s="250">
        <f>G53*(1+L53/100)</f>
        <v>0</v>
      </c>
      <c r="N53" s="248">
        <v>0</v>
      </c>
      <c r="O53" s="248">
        <f>ROUND(E53*N53,2)</f>
        <v>0</v>
      </c>
      <c r="P53" s="248">
        <v>0</v>
      </c>
      <c r="Q53" s="248">
        <f>ROUND(E53*P53,2)</f>
        <v>0</v>
      </c>
      <c r="R53" s="250"/>
      <c r="S53" s="250" t="s">
        <v>253</v>
      </c>
      <c r="T53" s="251" t="s">
        <v>207</v>
      </c>
      <c r="U53" s="224">
        <v>0</v>
      </c>
      <c r="V53" s="224">
        <f>ROUND(E53*U53,2)</f>
        <v>0</v>
      </c>
      <c r="W53" s="224"/>
      <c r="X53" s="224" t="s">
        <v>263</v>
      </c>
      <c r="Y53" s="224" t="s">
        <v>209</v>
      </c>
      <c r="Z53" s="214"/>
      <c r="AA53" s="214"/>
      <c r="AB53" s="214"/>
      <c r="AC53" s="214"/>
      <c r="AD53" s="214"/>
      <c r="AE53" s="214"/>
      <c r="AF53" s="214"/>
      <c r="AG53" s="214" t="s">
        <v>264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x14ac:dyDescent="0.2">
      <c r="A54" s="229" t="s">
        <v>201</v>
      </c>
      <c r="B54" s="230" t="s">
        <v>125</v>
      </c>
      <c r="C54" s="253" t="s">
        <v>126</v>
      </c>
      <c r="D54" s="231"/>
      <c r="E54" s="232"/>
      <c r="F54" s="233"/>
      <c r="G54" s="233">
        <f>SUMIF(AG55:AG65,"&lt;&gt;NOR",G55:G65)</f>
        <v>0</v>
      </c>
      <c r="H54" s="233"/>
      <c r="I54" s="233">
        <f>SUM(I55:I65)</f>
        <v>0</v>
      </c>
      <c r="J54" s="233"/>
      <c r="K54" s="233">
        <f>SUM(K55:K65)</f>
        <v>0</v>
      </c>
      <c r="L54" s="233"/>
      <c r="M54" s="233">
        <f>SUM(M55:M65)</f>
        <v>0</v>
      </c>
      <c r="N54" s="232"/>
      <c r="O54" s="232">
        <f>SUM(O55:O65)</f>
        <v>0</v>
      </c>
      <c r="P54" s="232"/>
      <c r="Q54" s="232">
        <f>SUM(Q55:Q65)</f>
        <v>0</v>
      </c>
      <c r="R54" s="233"/>
      <c r="S54" s="233"/>
      <c r="T54" s="234"/>
      <c r="U54" s="228"/>
      <c r="V54" s="228">
        <f>SUM(V55:V65)</f>
        <v>1</v>
      </c>
      <c r="W54" s="228"/>
      <c r="X54" s="228"/>
      <c r="Y54" s="228"/>
      <c r="AG54" t="s">
        <v>202</v>
      </c>
    </row>
    <row r="55" spans="1:60" outlineLevel="1" x14ac:dyDescent="0.2">
      <c r="A55" s="245">
        <v>30</v>
      </c>
      <c r="B55" s="246" t="s">
        <v>1986</v>
      </c>
      <c r="C55" s="256" t="s">
        <v>1987</v>
      </c>
      <c r="D55" s="247" t="s">
        <v>1948</v>
      </c>
      <c r="E55" s="248">
        <v>1</v>
      </c>
      <c r="F55" s="249"/>
      <c r="G55" s="250">
        <f>ROUND(E55*F55,2)</f>
        <v>0</v>
      </c>
      <c r="H55" s="249"/>
      <c r="I55" s="250">
        <f>ROUND(E55*H55,2)</f>
        <v>0</v>
      </c>
      <c r="J55" s="249"/>
      <c r="K55" s="250">
        <f>ROUND(E55*J55,2)</f>
        <v>0</v>
      </c>
      <c r="L55" s="250">
        <v>15</v>
      </c>
      <c r="M55" s="250">
        <f>G55*(1+L55/100)</f>
        <v>0</v>
      </c>
      <c r="N55" s="248">
        <v>0</v>
      </c>
      <c r="O55" s="248">
        <f>ROUND(E55*N55,2)</f>
        <v>0</v>
      </c>
      <c r="P55" s="248">
        <v>0</v>
      </c>
      <c r="Q55" s="248">
        <f>ROUND(E55*P55,2)</f>
        <v>0</v>
      </c>
      <c r="R55" s="250"/>
      <c r="S55" s="250" t="s">
        <v>253</v>
      </c>
      <c r="T55" s="251" t="s">
        <v>207</v>
      </c>
      <c r="U55" s="224">
        <v>1</v>
      </c>
      <c r="V55" s="224">
        <f>ROUND(E55*U55,2)</f>
        <v>1</v>
      </c>
      <c r="W55" s="224"/>
      <c r="X55" s="224" t="s">
        <v>263</v>
      </c>
      <c r="Y55" s="224" t="s">
        <v>209</v>
      </c>
      <c r="Z55" s="214"/>
      <c r="AA55" s="214"/>
      <c r="AB55" s="214"/>
      <c r="AC55" s="214"/>
      <c r="AD55" s="214"/>
      <c r="AE55" s="214"/>
      <c r="AF55" s="214"/>
      <c r="AG55" s="214" t="s">
        <v>264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31</v>
      </c>
      <c r="B56" s="246" t="s">
        <v>1988</v>
      </c>
      <c r="C56" s="256" t="s">
        <v>1989</v>
      </c>
      <c r="D56" s="247" t="s">
        <v>1948</v>
      </c>
      <c r="E56" s="248">
        <v>1</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253</v>
      </c>
      <c r="T56" s="251" t="s">
        <v>207</v>
      </c>
      <c r="U56" s="224">
        <v>0</v>
      </c>
      <c r="V56" s="224">
        <f>ROUND(E56*U56,2)</f>
        <v>0</v>
      </c>
      <c r="W56" s="224"/>
      <c r="X56" s="224" t="s">
        <v>263</v>
      </c>
      <c r="Y56" s="224" t="s">
        <v>209</v>
      </c>
      <c r="Z56" s="214"/>
      <c r="AA56" s="214"/>
      <c r="AB56" s="214"/>
      <c r="AC56" s="214"/>
      <c r="AD56" s="214"/>
      <c r="AE56" s="214"/>
      <c r="AF56" s="214"/>
      <c r="AG56" s="214" t="s">
        <v>264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32</v>
      </c>
      <c r="B57" s="246" t="s">
        <v>1990</v>
      </c>
      <c r="C57" s="256" t="s">
        <v>1991</v>
      </c>
      <c r="D57" s="247" t="s">
        <v>1948</v>
      </c>
      <c r="E57" s="248">
        <v>1</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253</v>
      </c>
      <c r="T57" s="251" t="s">
        <v>207</v>
      </c>
      <c r="U57" s="224">
        <v>0</v>
      </c>
      <c r="V57" s="224">
        <f>ROUND(E57*U57,2)</f>
        <v>0</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33</v>
      </c>
      <c r="B58" s="246" t="s">
        <v>1992</v>
      </c>
      <c r="C58" s="256" t="s">
        <v>1993</v>
      </c>
      <c r="D58" s="247" t="s">
        <v>1948</v>
      </c>
      <c r="E58" s="248">
        <v>1</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253</v>
      </c>
      <c r="T58" s="251" t="s">
        <v>207</v>
      </c>
      <c r="U58" s="224">
        <v>0</v>
      </c>
      <c r="V58" s="224">
        <f>ROUND(E58*U58,2)</f>
        <v>0</v>
      </c>
      <c r="W58" s="224"/>
      <c r="X58" s="224" t="s">
        <v>263</v>
      </c>
      <c r="Y58" s="224" t="s">
        <v>209</v>
      </c>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34</v>
      </c>
      <c r="B59" s="246" t="s">
        <v>1994</v>
      </c>
      <c r="C59" s="256" t="s">
        <v>1995</v>
      </c>
      <c r="D59" s="247" t="s">
        <v>1948</v>
      </c>
      <c r="E59" s="248">
        <v>1</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253</v>
      </c>
      <c r="T59" s="251" t="s">
        <v>207</v>
      </c>
      <c r="U59" s="224">
        <v>0</v>
      </c>
      <c r="V59" s="224">
        <f>ROUND(E59*U59,2)</f>
        <v>0</v>
      </c>
      <c r="W59" s="224"/>
      <c r="X59" s="224" t="s">
        <v>263</v>
      </c>
      <c r="Y59" s="224" t="s">
        <v>209</v>
      </c>
      <c r="Z59" s="214"/>
      <c r="AA59" s="214"/>
      <c r="AB59" s="214"/>
      <c r="AC59" s="214"/>
      <c r="AD59" s="214"/>
      <c r="AE59" s="214"/>
      <c r="AF59" s="214"/>
      <c r="AG59" s="214" t="s">
        <v>264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35</v>
      </c>
      <c r="B60" s="246" t="s">
        <v>1996</v>
      </c>
      <c r="C60" s="256" t="s">
        <v>1997</v>
      </c>
      <c r="D60" s="247" t="s">
        <v>1948</v>
      </c>
      <c r="E60" s="248">
        <v>1</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253</v>
      </c>
      <c r="T60" s="251" t="s">
        <v>207</v>
      </c>
      <c r="U60" s="224">
        <v>0</v>
      </c>
      <c r="V60" s="224">
        <f>ROUND(E60*U60,2)</f>
        <v>0</v>
      </c>
      <c r="W60" s="224"/>
      <c r="X60" s="224" t="s">
        <v>263</v>
      </c>
      <c r="Y60" s="224" t="s">
        <v>209</v>
      </c>
      <c r="Z60" s="214"/>
      <c r="AA60" s="214"/>
      <c r="AB60" s="214"/>
      <c r="AC60" s="214"/>
      <c r="AD60" s="214"/>
      <c r="AE60" s="214"/>
      <c r="AF60" s="214"/>
      <c r="AG60" s="214" t="s">
        <v>264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36</v>
      </c>
      <c r="B61" s="246" t="s">
        <v>1998</v>
      </c>
      <c r="C61" s="256" t="s">
        <v>1999</v>
      </c>
      <c r="D61" s="247" t="s">
        <v>1948</v>
      </c>
      <c r="E61" s="248">
        <v>1</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253</v>
      </c>
      <c r="T61" s="251" t="s">
        <v>207</v>
      </c>
      <c r="U61" s="224">
        <v>0</v>
      </c>
      <c r="V61" s="224">
        <f>ROUND(E61*U61,2)</f>
        <v>0</v>
      </c>
      <c r="W61" s="224"/>
      <c r="X61" s="224" t="s">
        <v>263</v>
      </c>
      <c r="Y61" s="224" t="s">
        <v>209</v>
      </c>
      <c r="Z61" s="214"/>
      <c r="AA61" s="214"/>
      <c r="AB61" s="214"/>
      <c r="AC61" s="214"/>
      <c r="AD61" s="214"/>
      <c r="AE61" s="214"/>
      <c r="AF61" s="214"/>
      <c r="AG61" s="214" t="s">
        <v>264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5">
        <v>37</v>
      </c>
      <c r="B62" s="246" t="s">
        <v>2000</v>
      </c>
      <c r="C62" s="256" t="s">
        <v>2001</v>
      </c>
      <c r="D62" s="247" t="s">
        <v>1948</v>
      </c>
      <c r="E62" s="248">
        <v>1</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253</v>
      </c>
      <c r="T62" s="251" t="s">
        <v>207</v>
      </c>
      <c r="U62" s="224">
        <v>0</v>
      </c>
      <c r="V62" s="224">
        <f>ROUND(E62*U62,2)</f>
        <v>0</v>
      </c>
      <c r="W62" s="224"/>
      <c r="X62" s="224" t="s">
        <v>263</v>
      </c>
      <c r="Y62" s="224" t="s">
        <v>209</v>
      </c>
      <c r="Z62" s="214"/>
      <c r="AA62" s="214"/>
      <c r="AB62" s="214"/>
      <c r="AC62" s="214"/>
      <c r="AD62" s="214"/>
      <c r="AE62" s="214"/>
      <c r="AF62" s="214"/>
      <c r="AG62" s="214" t="s">
        <v>264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5">
        <v>38</v>
      </c>
      <c r="B63" s="246" t="s">
        <v>2002</v>
      </c>
      <c r="C63" s="256" t="s">
        <v>2003</v>
      </c>
      <c r="D63" s="247" t="s">
        <v>1948</v>
      </c>
      <c r="E63" s="248">
        <v>1</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253</v>
      </c>
      <c r="T63" s="251" t="s">
        <v>207</v>
      </c>
      <c r="U63" s="224">
        <v>0</v>
      </c>
      <c r="V63" s="224">
        <f>ROUND(E63*U63,2)</f>
        <v>0</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39</v>
      </c>
      <c r="B64" s="246" t="s">
        <v>2004</v>
      </c>
      <c r="C64" s="256" t="s">
        <v>2005</v>
      </c>
      <c r="D64" s="247" t="s">
        <v>1948</v>
      </c>
      <c r="E64" s="248">
        <v>1</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253</v>
      </c>
      <c r="T64" s="251" t="s">
        <v>207</v>
      </c>
      <c r="U64" s="224">
        <v>0</v>
      </c>
      <c r="V64" s="224">
        <f>ROUND(E64*U64,2)</f>
        <v>0</v>
      </c>
      <c r="W64" s="224"/>
      <c r="X64" s="224" t="s">
        <v>263</v>
      </c>
      <c r="Y64" s="224" t="s">
        <v>209</v>
      </c>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6">
        <v>40</v>
      </c>
      <c r="B65" s="237" t="s">
        <v>2006</v>
      </c>
      <c r="C65" s="254" t="s">
        <v>2007</v>
      </c>
      <c r="D65" s="238" t="s">
        <v>1948</v>
      </c>
      <c r="E65" s="239">
        <v>1</v>
      </c>
      <c r="F65" s="240"/>
      <c r="G65" s="241">
        <f>ROUND(E65*F65,2)</f>
        <v>0</v>
      </c>
      <c r="H65" s="240"/>
      <c r="I65" s="241">
        <f>ROUND(E65*H65,2)</f>
        <v>0</v>
      </c>
      <c r="J65" s="240"/>
      <c r="K65" s="241">
        <f>ROUND(E65*J65,2)</f>
        <v>0</v>
      </c>
      <c r="L65" s="241">
        <v>15</v>
      </c>
      <c r="M65" s="241">
        <f>G65*(1+L65/100)</f>
        <v>0</v>
      </c>
      <c r="N65" s="239">
        <v>0</v>
      </c>
      <c r="O65" s="239">
        <f>ROUND(E65*N65,2)</f>
        <v>0</v>
      </c>
      <c r="P65" s="239">
        <v>0</v>
      </c>
      <c r="Q65" s="239">
        <f>ROUND(E65*P65,2)</f>
        <v>0</v>
      </c>
      <c r="R65" s="241"/>
      <c r="S65" s="241" t="s">
        <v>253</v>
      </c>
      <c r="T65" s="242" t="s">
        <v>207</v>
      </c>
      <c r="U65" s="224">
        <v>0</v>
      </c>
      <c r="V65" s="224">
        <f>ROUND(E65*U65,2)</f>
        <v>0</v>
      </c>
      <c r="W65" s="224"/>
      <c r="X65" s="224" t="s">
        <v>263</v>
      </c>
      <c r="Y65" s="224" t="s">
        <v>209</v>
      </c>
      <c r="Z65" s="214"/>
      <c r="AA65" s="214"/>
      <c r="AB65" s="214"/>
      <c r="AC65" s="214"/>
      <c r="AD65" s="214"/>
      <c r="AE65" s="214"/>
      <c r="AF65" s="214"/>
      <c r="AG65" s="214" t="s">
        <v>264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3"/>
      <c r="B66" s="4"/>
      <c r="C66" s="259"/>
      <c r="D66" s="6"/>
      <c r="E66" s="3"/>
      <c r="F66" s="3"/>
      <c r="G66" s="3"/>
      <c r="H66" s="3"/>
      <c r="I66" s="3"/>
      <c r="J66" s="3"/>
      <c r="K66" s="3"/>
      <c r="L66" s="3"/>
      <c r="M66" s="3"/>
      <c r="N66" s="3"/>
      <c r="O66" s="3"/>
      <c r="P66" s="3"/>
      <c r="Q66" s="3"/>
      <c r="R66" s="3"/>
      <c r="S66" s="3"/>
      <c r="T66" s="3"/>
      <c r="U66" s="3"/>
      <c r="V66" s="3"/>
      <c r="W66" s="3"/>
      <c r="X66" s="3"/>
      <c r="Y66" s="3"/>
      <c r="AE66">
        <v>15</v>
      </c>
      <c r="AF66">
        <v>21</v>
      </c>
      <c r="AG66" t="s">
        <v>187</v>
      </c>
    </row>
    <row r="67" spans="1:60" x14ac:dyDescent="0.2">
      <c r="A67" s="217"/>
      <c r="B67" s="218" t="s">
        <v>29</v>
      </c>
      <c r="C67" s="260"/>
      <c r="D67" s="219"/>
      <c r="E67" s="220"/>
      <c r="F67" s="220"/>
      <c r="G67" s="235">
        <f>G8+G28+G54</f>
        <v>0</v>
      </c>
      <c r="H67" s="3"/>
      <c r="I67" s="3"/>
      <c r="J67" s="3"/>
      <c r="K67" s="3"/>
      <c r="L67" s="3"/>
      <c r="M67" s="3"/>
      <c r="N67" s="3"/>
      <c r="O67" s="3"/>
      <c r="P67" s="3"/>
      <c r="Q67" s="3"/>
      <c r="R67" s="3"/>
      <c r="S67" s="3"/>
      <c r="T67" s="3"/>
      <c r="U67" s="3"/>
      <c r="V67" s="3"/>
      <c r="W67" s="3"/>
      <c r="X67" s="3"/>
      <c r="Y67" s="3"/>
      <c r="AE67">
        <f>SUMIF(L7:L65,AE66,G7:G65)</f>
        <v>0</v>
      </c>
      <c r="AF67">
        <f>SUMIF(L7:L65,AF66,G7:G65)</f>
        <v>0</v>
      </c>
      <c r="AG67" t="s">
        <v>256</v>
      </c>
    </row>
    <row r="68" spans="1:60" x14ac:dyDescent="0.2">
      <c r="C68" s="261"/>
      <c r="D68" s="10"/>
      <c r="AG68" t="s">
        <v>257</v>
      </c>
    </row>
    <row r="69" spans="1:60" x14ac:dyDescent="0.2">
      <c r="D69" s="10"/>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9">
    <mergeCell ref="C46:G46"/>
    <mergeCell ref="C34:G34"/>
    <mergeCell ref="C36:G36"/>
    <mergeCell ref="C38:G38"/>
    <mergeCell ref="C40:G40"/>
    <mergeCell ref="C42:G42"/>
    <mergeCell ref="C44:G44"/>
    <mergeCell ref="C14:G14"/>
    <mergeCell ref="C16:G16"/>
    <mergeCell ref="C18:G18"/>
    <mergeCell ref="C22:G22"/>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63</v>
      </c>
      <c r="C4" s="206" t="s">
        <v>64</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161</v>
      </c>
      <c r="C8" s="253" t="s">
        <v>162</v>
      </c>
      <c r="D8" s="231"/>
      <c r="E8" s="232"/>
      <c r="F8" s="233"/>
      <c r="G8" s="233">
        <f>SUMIF(AG9:AG20,"&lt;&gt;NOR",G9:G20)</f>
        <v>0</v>
      </c>
      <c r="H8" s="233"/>
      <c r="I8" s="233">
        <f>SUM(I9:I20)</f>
        <v>0</v>
      </c>
      <c r="J8" s="233"/>
      <c r="K8" s="233">
        <f>SUM(K9:K20)</f>
        <v>0</v>
      </c>
      <c r="L8" s="233"/>
      <c r="M8" s="233">
        <f>SUM(M9:M20)</f>
        <v>0</v>
      </c>
      <c r="N8" s="232"/>
      <c r="O8" s="232">
        <f>SUM(O9:O20)</f>
        <v>0</v>
      </c>
      <c r="P8" s="232"/>
      <c r="Q8" s="232">
        <f>SUM(Q9:Q20)</f>
        <v>0</v>
      </c>
      <c r="R8" s="233"/>
      <c r="S8" s="233"/>
      <c r="T8" s="234"/>
      <c r="U8" s="228"/>
      <c r="V8" s="228">
        <f>SUM(V9:V20)</f>
        <v>2</v>
      </c>
      <c r="W8" s="228"/>
      <c r="X8" s="228"/>
      <c r="Y8" s="228"/>
      <c r="AG8" t="s">
        <v>202</v>
      </c>
    </row>
    <row r="9" spans="1:60" ht="33.75" outlineLevel="1" x14ac:dyDescent="0.2">
      <c r="A9" s="236">
        <v>1</v>
      </c>
      <c r="B9" s="237" t="s">
        <v>86</v>
      </c>
      <c r="C9" s="254" t="s">
        <v>2008</v>
      </c>
      <c r="D9" s="238" t="s">
        <v>1921</v>
      </c>
      <c r="E9" s="239">
        <v>1</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253</v>
      </c>
      <c r="T9" s="242" t="s">
        <v>207</v>
      </c>
      <c r="U9" s="224">
        <v>0</v>
      </c>
      <c r="V9" s="224">
        <f>ROUND(E9*U9,2)</f>
        <v>0</v>
      </c>
      <c r="W9" s="224"/>
      <c r="X9" s="224" t="s">
        <v>1180</v>
      </c>
      <c r="Y9" s="224" t="s">
        <v>209</v>
      </c>
      <c r="Z9" s="214"/>
      <c r="AA9" s="214"/>
      <c r="AB9" s="214"/>
      <c r="AC9" s="214"/>
      <c r="AD9" s="214"/>
      <c r="AE9" s="214"/>
      <c r="AF9" s="214"/>
      <c r="AG9" s="214" t="s">
        <v>1181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2009</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212</v>
      </c>
      <c r="AH10" s="214"/>
      <c r="AI10" s="214"/>
      <c r="AJ10" s="214"/>
      <c r="AK10" s="214"/>
      <c r="AL10" s="214"/>
      <c r="AM10" s="214"/>
      <c r="AN10" s="214"/>
      <c r="AO10" s="214"/>
      <c r="AP10" s="214"/>
      <c r="AQ10" s="214"/>
      <c r="AR10" s="214"/>
      <c r="AS10" s="214"/>
      <c r="AT10" s="214"/>
      <c r="AU10" s="214"/>
      <c r="AV10" s="214"/>
      <c r="AW10" s="214"/>
      <c r="AX10" s="214"/>
      <c r="AY10" s="214"/>
      <c r="AZ10" s="214"/>
      <c r="BA10" s="244" t="str">
        <f>C10</f>
        <v>LwA=45 dB(A) do okolí. Ventilátor je vybaven nastavitelným časovým doběhem. Včetně spojovacích pružných manžet.</v>
      </c>
      <c r="BB10" s="214"/>
      <c r="BC10" s="214"/>
      <c r="BD10" s="214"/>
      <c r="BE10" s="214"/>
      <c r="BF10" s="214"/>
      <c r="BG10" s="214"/>
      <c r="BH10" s="214"/>
    </row>
    <row r="11" spans="1:60" outlineLevel="3" x14ac:dyDescent="0.2">
      <c r="A11" s="221"/>
      <c r="B11" s="222"/>
      <c r="C11" s="257" t="s">
        <v>2010</v>
      </c>
      <c r="D11" s="252"/>
      <c r="E11" s="252"/>
      <c r="F11" s="252"/>
      <c r="G11" s="252"/>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212</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2</v>
      </c>
      <c r="B12" s="246" t="s">
        <v>2011</v>
      </c>
      <c r="C12" s="256" t="s">
        <v>2012</v>
      </c>
      <c r="D12" s="247" t="s">
        <v>354</v>
      </c>
      <c r="E12" s="248">
        <v>1</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253</v>
      </c>
      <c r="T12" s="251" t="s">
        <v>207</v>
      </c>
      <c r="U12" s="224">
        <v>0</v>
      </c>
      <c r="V12" s="224">
        <f>ROUND(E12*U12,2)</f>
        <v>0</v>
      </c>
      <c r="W12" s="224"/>
      <c r="X12" s="224" t="s">
        <v>1180</v>
      </c>
      <c r="Y12" s="224" t="s">
        <v>209</v>
      </c>
      <c r="Z12" s="214"/>
      <c r="AA12" s="214"/>
      <c r="AB12" s="214"/>
      <c r="AC12" s="214"/>
      <c r="AD12" s="214"/>
      <c r="AE12" s="214"/>
      <c r="AF12" s="214"/>
      <c r="AG12" s="214" t="s">
        <v>1181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3</v>
      </c>
      <c r="B13" s="246" t="s">
        <v>88</v>
      </c>
      <c r="C13" s="256" t="s">
        <v>2013</v>
      </c>
      <c r="D13" s="247" t="s">
        <v>1921</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253</v>
      </c>
      <c r="T13" s="251" t="s">
        <v>207</v>
      </c>
      <c r="U13" s="224">
        <v>0</v>
      </c>
      <c r="V13" s="224">
        <f>ROUND(E13*U13,2)</f>
        <v>0</v>
      </c>
      <c r="W13" s="224"/>
      <c r="X13" s="224" t="s">
        <v>1180</v>
      </c>
      <c r="Y13" s="224" t="s">
        <v>209</v>
      </c>
      <c r="Z13" s="214"/>
      <c r="AA13" s="214"/>
      <c r="AB13" s="214"/>
      <c r="AC13" s="214"/>
      <c r="AD13" s="214"/>
      <c r="AE13" s="214"/>
      <c r="AF13" s="214"/>
      <c r="AG13" s="214" t="s">
        <v>1181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4</v>
      </c>
      <c r="B14" s="246" t="s">
        <v>90</v>
      </c>
      <c r="C14" s="256" t="s">
        <v>2014</v>
      </c>
      <c r="D14" s="247" t="s">
        <v>1921</v>
      </c>
      <c r="E14" s="248">
        <v>2</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253</v>
      </c>
      <c r="T14" s="251" t="s">
        <v>207</v>
      </c>
      <c r="U14" s="224">
        <v>0</v>
      </c>
      <c r="V14" s="224">
        <f>ROUND(E14*U14,2)</f>
        <v>0</v>
      </c>
      <c r="W14" s="224"/>
      <c r="X14" s="224" t="s">
        <v>1180</v>
      </c>
      <c r="Y14" s="224" t="s">
        <v>209</v>
      </c>
      <c r="Z14" s="214"/>
      <c r="AA14" s="214"/>
      <c r="AB14" s="214"/>
      <c r="AC14" s="214"/>
      <c r="AD14" s="214"/>
      <c r="AE14" s="214"/>
      <c r="AF14" s="214"/>
      <c r="AG14" s="214" t="s">
        <v>1181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33.75" outlineLevel="1" x14ac:dyDescent="0.2">
      <c r="A15" s="245">
        <v>5</v>
      </c>
      <c r="B15" s="246" t="s">
        <v>2015</v>
      </c>
      <c r="C15" s="256" t="s">
        <v>2016</v>
      </c>
      <c r="D15" s="247" t="s">
        <v>2017</v>
      </c>
      <c r="E15" s="248">
        <v>2</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253</v>
      </c>
      <c r="T15" s="251" t="s">
        <v>207</v>
      </c>
      <c r="U15" s="224">
        <v>0</v>
      </c>
      <c r="V15" s="224">
        <f>ROUND(E15*U15,2)</f>
        <v>0</v>
      </c>
      <c r="W15" s="224"/>
      <c r="X15" s="224" t="s">
        <v>1180</v>
      </c>
      <c r="Y15" s="224" t="s">
        <v>209</v>
      </c>
      <c r="Z15" s="214"/>
      <c r="AA15" s="214"/>
      <c r="AB15" s="214"/>
      <c r="AC15" s="214"/>
      <c r="AD15" s="214"/>
      <c r="AE15" s="214"/>
      <c r="AF15" s="214"/>
      <c r="AG15" s="214" t="s">
        <v>1181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45">
        <v>6</v>
      </c>
      <c r="B16" s="246" t="s">
        <v>2018</v>
      </c>
      <c r="C16" s="256" t="s">
        <v>2019</v>
      </c>
      <c r="D16" s="247" t="s">
        <v>2017</v>
      </c>
      <c r="E16" s="248">
        <v>8</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253</v>
      </c>
      <c r="T16" s="251" t="s">
        <v>207</v>
      </c>
      <c r="U16" s="224">
        <v>0</v>
      </c>
      <c r="V16" s="224">
        <f>ROUND(E16*U16,2)</f>
        <v>0</v>
      </c>
      <c r="W16" s="224"/>
      <c r="X16" s="224" t="s">
        <v>1180</v>
      </c>
      <c r="Y16" s="224" t="s">
        <v>209</v>
      </c>
      <c r="Z16" s="214"/>
      <c r="AA16" s="214"/>
      <c r="AB16" s="214"/>
      <c r="AC16" s="214"/>
      <c r="AD16" s="214"/>
      <c r="AE16" s="214"/>
      <c r="AF16" s="214"/>
      <c r="AG16" s="214" t="s">
        <v>1181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45">
        <v>7</v>
      </c>
      <c r="B17" s="246" t="s">
        <v>2020</v>
      </c>
      <c r="C17" s="256" t="s">
        <v>2021</v>
      </c>
      <c r="D17" s="247" t="s">
        <v>637</v>
      </c>
      <c r="E17" s="248">
        <v>8</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253</v>
      </c>
      <c r="T17" s="251" t="s">
        <v>207</v>
      </c>
      <c r="U17" s="224">
        <v>0</v>
      </c>
      <c r="V17" s="224">
        <f>ROUND(E17*U17,2)</f>
        <v>0</v>
      </c>
      <c r="W17" s="224"/>
      <c r="X17" s="224" t="s">
        <v>1180</v>
      </c>
      <c r="Y17" s="224" t="s">
        <v>209</v>
      </c>
      <c r="Z17" s="214"/>
      <c r="AA17" s="214"/>
      <c r="AB17" s="214"/>
      <c r="AC17" s="214"/>
      <c r="AD17" s="214"/>
      <c r="AE17" s="214"/>
      <c r="AF17" s="214"/>
      <c r="AG17" s="214" t="s">
        <v>1181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33.75" outlineLevel="1" x14ac:dyDescent="0.2">
      <c r="A18" s="236">
        <v>8</v>
      </c>
      <c r="B18" s="237" t="s">
        <v>2022</v>
      </c>
      <c r="C18" s="254" t="s">
        <v>2023</v>
      </c>
      <c r="D18" s="238" t="s">
        <v>637</v>
      </c>
      <c r="E18" s="239">
        <v>8</v>
      </c>
      <c r="F18" s="240"/>
      <c r="G18" s="241">
        <f>ROUND(E18*F18,2)</f>
        <v>0</v>
      </c>
      <c r="H18" s="240"/>
      <c r="I18" s="241">
        <f>ROUND(E18*H18,2)</f>
        <v>0</v>
      </c>
      <c r="J18" s="240"/>
      <c r="K18" s="241">
        <f>ROUND(E18*J18,2)</f>
        <v>0</v>
      </c>
      <c r="L18" s="241">
        <v>15</v>
      </c>
      <c r="M18" s="241">
        <f>G18*(1+L18/100)</f>
        <v>0</v>
      </c>
      <c r="N18" s="239">
        <v>0</v>
      </c>
      <c r="O18" s="239">
        <f>ROUND(E18*N18,2)</f>
        <v>0</v>
      </c>
      <c r="P18" s="239">
        <v>0</v>
      </c>
      <c r="Q18" s="239">
        <f>ROUND(E18*P18,2)</f>
        <v>0</v>
      </c>
      <c r="R18" s="241"/>
      <c r="S18" s="241" t="s">
        <v>253</v>
      </c>
      <c r="T18" s="242" t="s">
        <v>207</v>
      </c>
      <c r="U18" s="224">
        <v>0</v>
      </c>
      <c r="V18" s="224">
        <f>ROUND(E18*U18,2)</f>
        <v>0</v>
      </c>
      <c r="W18" s="224"/>
      <c r="X18" s="224" t="s">
        <v>1180</v>
      </c>
      <c r="Y18" s="224" t="s">
        <v>209</v>
      </c>
      <c r="Z18" s="214"/>
      <c r="AA18" s="214"/>
      <c r="AB18" s="214"/>
      <c r="AC18" s="214"/>
      <c r="AD18" s="214"/>
      <c r="AE18" s="214"/>
      <c r="AF18" s="214"/>
      <c r="AG18" s="214" t="s">
        <v>1181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55" t="s">
        <v>2024</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212</v>
      </c>
      <c r="AH19" s="214"/>
      <c r="AI19" s="214"/>
      <c r="AJ19" s="214"/>
      <c r="AK19" s="214"/>
      <c r="AL19" s="214"/>
      <c r="AM19" s="214"/>
      <c r="AN19" s="214"/>
      <c r="AO19" s="214"/>
      <c r="AP19" s="214"/>
      <c r="AQ19" s="214"/>
      <c r="AR19" s="214"/>
      <c r="AS19" s="214"/>
      <c r="AT19" s="214"/>
      <c r="AU19" s="214"/>
      <c r="AV19" s="214"/>
      <c r="AW19" s="214"/>
      <c r="AX19" s="214"/>
      <c r="AY19" s="214"/>
      <c r="AZ19" s="214"/>
      <c r="BA19" s="244" t="str">
        <f>C19</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19" s="214"/>
      <c r="BC19" s="214"/>
      <c r="BD19" s="214"/>
      <c r="BE19" s="214"/>
      <c r="BF19" s="214"/>
      <c r="BG19" s="214"/>
      <c r="BH19" s="214"/>
    </row>
    <row r="20" spans="1:60" ht="22.5" outlineLevel="1" x14ac:dyDescent="0.2">
      <c r="A20" s="245">
        <v>9</v>
      </c>
      <c r="B20" s="246" t="s">
        <v>2025</v>
      </c>
      <c r="C20" s="256" t="s">
        <v>2026</v>
      </c>
      <c r="D20" s="247" t="s">
        <v>290</v>
      </c>
      <c r="E20" s="248">
        <v>2</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1</v>
      </c>
      <c r="V20" s="224">
        <f>ROUND(E20*U20,2)</f>
        <v>2</v>
      </c>
      <c r="W20" s="224"/>
      <c r="X20" s="224" t="s">
        <v>1180</v>
      </c>
      <c r="Y20" s="224" t="s">
        <v>209</v>
      </c>
      <c r="Z20" s="214"/>
      <c r="AA20" s="214"/>
      <c r="AB20" s="214"/>
      <c r="AC20" s="214"/>
      <c r="AD20" s="214"/>
      <c r="AE20" s="214"/>
      <c r="AF20" s="214"/>
      <c r="AG20" s="214" t="s">
        <v>1181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9" t="s">
        <v>201</v>
      </c>
      <c r="B21" s="230" t="s">
        <v>163</v>
      </c>
      <c r="C21" s="253" t="s">
        <v>164</v>
      </c>
      <c r="D21" s="231"/>
      <c r="E21" s="232"/>
      <c r="F21" s="233"/>
      <c r="G21" s="233">
        <f>SUMIF(AG22:AG28,"&lt;&gt;NOR",G22:G28)</f>
        <v>0</v>
      </c>
      <c r="H21" s="233"/>
      <c r="I21" s="233">
        <f>SUM(I22:I28)</f>
        <v>0</v>
      </c>
      <c r="J21" s="233"/>
      <c r="K21" s="233">
        <f>SUM(K22:K28)</f>
        <v>0</v>
      </c>
      <c r="L21" s="233"/>
      <c r="M21" s="233">
        <f>SUM(M22:M28)</f>
        <v>0</v>
      </c>
      <c r="N21" s="232"/>
      <c r="O21" s="232">
        <f>SUM(O22:O28)</f>
        <v>0</v>
      </c>
      <c r="P21" s="232"/>
      <c r="Q21" s="232">
        <f>SUM(Q22:Q28)</f>
        <v>0</v>
      </c>
      <c r="R21" s="233"/>
      <c r="S21" s="233"/>
      <c r="T21" s="234"/>
      <c r="U21" s="228"/>
      <c r="V21" s="228">
        <f>SUM(V22:V28)</f>
        <v>0</v>
      </c>
      <c r="W21" s="228"/>
      <c r="X21" s="228"/>
      <c r="Y21" s="228"/>
      <c r="AG21" t="s">
        <v>202</v>
      </c>
    </row>
    <row r="22" spans="1:60" ht="22.5" outlineLevel="1" x14ac:dyDescent="0.2">
      <c r="A22" s="245">
        <v>10</v>
      </c>
      <c r="B22" s="246" t="s">
        <v>2027</v>
      </c>
      <c r="C22" s="256" t="s">
        <v>2028</v>
      </c>
      <c r="D22" s="247" t="s">
        <v>290</v>
      </c>
      <c r="E22" s="248">
        <v>52</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253</v>
      </c>
      <c r="T22" s="251" t="s">
        <v>207</v>
      </c>
      <c r="U22" s="224">
        <v>0</v>
      </c>
      <c r="V22" s="224">
        <f>ROUND(E22*U22,2)</f>
        <v>0</v>
      </c>
      <c r="W22" s="224"/>
      <c r="X22" s="224" t="s">
        <v>1180</v>
      </c>
      <c r="Y22" s="224" t="s">
        <v>209</v>
      </c>
      <c r="Z22" s="214"/>
      <c r="AA22" s="214"/>
      <c r="AB22" s="214"/>
      <c r="AC22" s="214"/>
      <c r="AD22" s="214"/>
      <c r="AE22" s="214"/>
      <c r="AF22" s="214"/>
      <c r="AG22" s="214" t="s">
        <v>1181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45">
        <v>11</v>
      </c>
      <c r="B23" s="246" t="s">
        <v>2029</v>
      </c>
      <c r="C23" s="256" t="s">
        <v>2030</v>
      </c>
      <c r="D23" s="247" t="s">
        <v>290</v>
      </c>
      <c r="E23" s="248">
        <v>16</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0</v>
      </c>
      <c r="V23" s="224">
        <f>ROUND(E23*U23,2)</f>
        <v>0</v>
      </c>
      <c r="W23" s="224"/>
      <c r="X23" s="224" t="s">
        <v>1180</v>
      </c>
      <c r="Y23" s="224" t="s">
        <v>209</v>
      </c>
      <c r="Z23" s="214"/>
      <c r="AA23" s="214"/>
      <c r="AB23" s="214"/>
      <c r="AC23" s="214"/>
      <c r="AD23" s="214"/>
      <c r="AE23" s="214"/>
      <c r="AF23" s="214"/>
      <c r="AG23" s="214" t="s">
        <v>1181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12</v>
      </c>
      <c r="B24" s="246" t="s">
        <v>2031</v>
      </c>
      <c r="C24" s="256" t="s">
        <v>2032</v>
      </c>
      <c r="D24" s="247" t="s">
        <v>1921</v>
      </c>
      <c r="E24" s="248">
        <v>1</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1180</v>
      </c>
      <c r="Y24" s="224" t="s">
        <v>209</v>
      </c>
      <c r="Z24" s="214"/>
      <c r="AA24" s="214"/>
      <c r="AB24" s="214"/>
      <c r="AC24" s="214"/>
      <c r="AD24" s="214"/>
      <c r="AE24" s="214"/>
      <c r="AF24" s="214"/>
      <c r="AG24" s="214" t="s">
        <v>1181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45">
        <v>13</v>
      </c>
      <c r="B25" s="246" t="s">
        <v>2033</v>
      </c>
      <c r="C25" s="256" t="s">
        <v>2034</v>
      </c>
      <c r="D25" s="247" t="s">
        <v>290</v>
      </c>
      <c r="E25" s="248">
        <v>36</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1180</v>
      </c>
      <c r="Y25" s="224" t="s">
        <v>209</v>
      </c>
      <c r="Z25" s="214"/>
      <c r="AA25" s="214"/>
      <c r="AB25" s="214"/>
      <c r="AC25" s="214"/>
      <c r="AD25" s="214"/>
      <c r="AE25" s="214"/>
      <c r="AF25" s="214"/>
      <c r="AG25" s="214" t="s">
        <v>1181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5">
        <v>14</v>
      </c>
      <c r="B26" s="246" t="s">
        <v>2035</v>
      </c>
      <c r="C26" s="256" t="s">
        <v>2021</v>
      </c>
      <c r="D26" s="247" t="s">
        <v>637</v>
      </c>
      <c r="E26" s="248">
        <v>28</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253</v>
      </c>
      <c r="T26" s="251" t="s">
        <v>207</v>
      </c>
      <c r="U26" s="224">
        <v>0</v>
      </c>
      <c r="V26" s="224">
        <f>ROUND(E26*U26,2)</f>
        <v>0</v>
      </c>
      <c r="W26" s="224"/>
      <c r="X26" s="224" t="s">
        <v>1180</v>
      </c>
      <c r="Y26" s="224" t="s">
        <v>209</v>
      </c>
      <c r="Z26" s="214"/>
      <c r="AA26" s="214"/>
      <c r="AB26" s="214"/>
      <c r="AC26" s="214"/>
      <c r="AD26" s="214"/>
      <c r="AE26" s="214"/>
      <c r="AF26" s="214"/>
      <c r="AG26" s="214" t="s">
        <v>1181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1" x14ac:dyDescent="0.2">
      <c r="A27" s="236">
        <v>15</v>
      </c>
      <c r="B27" s="237" t="s">
        <v>2036</v>
      </c>
      <c r="C27" s="254" t="s">
        <v>2023</v>
      </c>
      <c r="D27" s="238" t="s">
        <v>637</v>
      </c>
      <c r="E27" s="239">
        <v>28</v>
      </c>
      <c r="F27" s="240"/>
      <c r="G27" s="241">
        <f>ROUND(E27*F27,2)</f>
        <v>0</v>
      </c>
      <c r="H27" s="240"/>
      <c r="I27" s="241">
        <f>ROUND(E27*H27,2)</f>
        <v>0</v>
      </c>
      <c r="J27" s="240"/>
      <c r="K27" s="241">
        <f>ROUND(E27*J27,2)</f>
        <v>0</v>
      </c>
      <c r="L27" s="241">
        <v>15</v>
      </c>
      <c r="M27" s="241">
        <f>G27*(1+L27/100)</f>
        <v>0</v>
      </c>
      <c r="N27" s="239">
        <v>0</v>
      </c>
      <c r="O27" s="239">
        <f>ROUND(E27*N27,2)</f>
        <v>0</v>
      </c>
      <c r="P27" s="239">
        <v>0</v>
      </c>
      <c r="Q27" s="239">
        <f>ROUND(E27*P27,2)</f>
        <v>0</v>
      </c>
      <c r="R27" s="241"/>
      <c r="S27" s="241" t="s">
        <v>253</v>
      </c>
      <c r="T27" s="242" t="s">
        <v>207</v>
      </c>
      <c r="U27" s="224">
        <v>0</v>
      </c>
      <c r="V27" s="224">
        <f>ROUND(E27*U27,2)</f>
        <v>0</v>
      </c>
      <c r="W27" s="224"/>
      <c r="X27" s="224" t="s">
        <v>1180</v>
      </c>
      <c r="Y27" s="224" t="s">
        <v>209</v>
      </c>
      <c r="Z27" s="214"/>
      <c r="AA27" s="214"/>
      <c r="AB27" s="214"/>
      <c r="AC27" s="214"/>
      <c r="AD27" s="214"/>
      <c r="AE27" s="214"/>
      <c r="AF27" s="214"/>
      <c r="AG27" s="214" t="s">
        <v>1181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2" x14ac:dyDescent="0.2">
      <c r="A28" s="221"/>
      <c r="B28" s="222"/>
      <c r="C28" s="255" t="s">
        <v>2024</v>
      </c>
      <c r="D28" s="243"/>
      <c r="E28" s="243"/>
      <c r="F28" s="243"/>
      <c r="G28" s="243"/>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212</v>
      </c>
      <c r="AH28" s="214"/>
      <c r="AI28" s="214"/>
      <c r="AJ28" s="214"/>
      <c r="AK28" s="214"/>
      <c r="AL28" s="214"/>
      <c r="AM28" s="214"/>
      <c r="AN28" s="214"/>
      <c r="AO28" s="214"/>
      <c r="AP28" s="214"/>
      <c r="AQ28" s="214"/>
      <c r="AR28" s="214"/>
      <c r="AS28" s="214"/>
      <c r="AT28" s="214"/>
      <c r="AU28" s="214"/>
      <c r="AV28" s="214"/>
      <c r="AW28" s="214"/>
      <c r="AX28" s="214"/>
      <c r="AY28" s="214"/>
      <c r="AZ28" s="214"/>
      <c r="BA28" s="244" t="str">
        <f>C28</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28" s="214"/>
      <c r="BC28" s="214"/>
      <c r="BD28" s="214"/>
      <c r="BE28" s="214"/>
      <c r="BF28" s="214"/>
      <c r="BG28" s="214"/>
      <c r="BH28" s="214"/>
    </row>
    <row r="29" spans="1:60" x14ac:dyDescent="0.2">
      <c r="A29" s="229" t="s">
        <v>201</v>
      </c>
      <c r="B29" s="230" t="s">
        <v>165</v>
      </c>
      <c r="C29" s="253" t="s">
        <v>166</v>
      </c>
      <c r="D29" s="231"/>
      <c r="E29" s="232"/>
      <c r="F29" s="233"/>
      <c r="G29" s="233">
        <f>SUMIF(AG30:AG35,"&lt;&gt;NOR",G30:G35)</f>
        <v>0</v>
      </c>
      <c r="H29" s="233"/>
      <c r="I29" s="233">
        <f>SUM(I30:I35)</f>
        <v>0</v>
      </c>
      <c r="J29" s="233"/>
      <c r="K29" s="233">
        <f>SUM(K30:K35)</f>
        <v>0</v>
      </c>
      <c r="L29" s="233"/>
      <c r="M29" s="233">
        <f>SUM(M30:M35)</f>
        <v>0</v>
      </c>
      <c r="N29" s="232"/>
      <c r="O29" s="232">
        <f>SUM(O30:O35)</f>
        <v>0</v>
      </c>
      <c r="P29" s="232"/>
      <c r="Q29" s="232">
        <f>SUM(Q30:Q35)</f>
        <v>0</v>
      </c>
      <c r="R29" s="233"/>
      <c r="S29" s="233"/>
      <c r="T29" s="234"/>
      <c r="U29" s="228"/>
      <c r="V29" s="228">
        <f>SUM(V30:V35)</f>
        <v>0</v>
      </c>
      <c r="W29" s="228"/>
      <c r="X29" s="228"/>
      <c r="Y29" s="228"/>
      <c r="AG29" t="s">
        <v>202</v>
      </c>
    </row>
    <row r="30" spans="1:60" outlineLevel="1" x14ac:dyDescent="0.2">
      <c r="A30" s="245">
        <v>16</v>
      </c>
      <c r="B30" s="246" t="s">
        <v>2037</v>
      </c>
      <c r="C30" s="256" t="s">
        <v>2038</v>
      </c>
      <c r="D30" s="247" t="s">
        <v>554</v>
      </c>
      <c r="E30" s="248">
        <v>1</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253</v>
      </c>
      <c r="T30" s="251" t="s">
        <v>207</v>
      </c>
      <c r="U30" s="224">
        <v>0</v>
      </c>
      <c r="V30" s="224">
        <f>ROUND(E30*U30,2)</f>
        <v>0</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5">
        <v>17</v>
      </c>
      <c r="B31" s="246" t="s">
        <v>2039</v>
      </c>
      <c r="C31" s="256" t="s">
        <v>2040</v>
      </c>
      <c r="D31" s="247" t="s">
        <v>2041</v>
      </c>
      <c r="E31" s="248">
        <v>1</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253</v>
      </c>
      <c r="T31" s="251"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18</v>
      </c>
      <c r="B32" s="246" t="s">
        <v>2042</v>
      </c>
      <c r="C32" s="256" t="s">
        <v>2043</v>
      </c>
      <c r="D32" s="247" t="s">
        <v>554</v>
      </c>
      <c r="E32" s="248">
        <v>1</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253</v>
      </c>
      <c r="T32" s="251" t="s">
        <v>207</v>
      </c>
      <c r="U32" s="224">
        <v>0</v>
      </c>
      <c r="V32" s="224">
        <f>ROUND(E32*U32,2)</f>
        <v>0</v>
      </c>
      <c r="W32" s="224"/>
      <c r="X32" s="224" t="s">
        <v>263</v>
      </c>
      <c r="Y32" s="224" t="s">
        <v>209</v>
      </c>
      <c r="Z32" s="214"/>
      <c r="AA32" s="214"/>
      <c r="AB32" s="214"/>
      <c r="AC32" s="214"/>
      <c r="AD32" s="214"/>
      <c r="AE32" s="214"/>
      <c r="AF32" s="214"/>
      <c r="AG32" s="214" t="s">
        <v>264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19</v>
      </c>
      <c r="B33" s="246" t="s">
        <v>2044</v>
      </c>
      <c r="C33" s="256" t="s">
        <v>2045</v>
      </c>
      <c r="D33" s="247" t="s">
        <v>554</v>
      </c>
      <c r="E33" s="248">
        <v>1</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253</v>
      </c>
      <c r="T33" s="251"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20</v>
      </c>
      <c r="B34" s="246" t="s">
        <v>2046</v>
      </c>
      <c r="C34" s="256" t="s">
        <v>2047</v>
      </c>
      <c r="D34" s="247" t="s">
        <v>554</v>
      </c>
      <c r="E34" s="248">
        <v>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253</v>
      </c>
      <c r="T34" s="251" t="s">
        <v>207</v>
      </c>
      <c r="U34" s="224">
        <v>0</v>
      </c>
      <c r="V34" s="224">
        <f>ROUND(E34*U34,2)</f>
        <v>0</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36">
        <v>21</v>
      </c>
      <c r="B35" s="237" t="s">
        <v>2048</v>
      </c>
      <c r="C35" s="254" t="s">
        <v>2049</v>
      </c>
      <c r="D35" s="238" t="s">
        <v>554</v>
      </c>
      <c r="E35" s="239">
        <v>1</v>
      </c>
      <c r="F35" s="240"/>
      <c r="G35" s="241">
        <f>ROUND(E35*F35,2)</f>
        <v>0</v>
      </c>
      <c r="H35" s="240"/>
      <c r="I35" s="241">
        <f>ROUND(E35*H35,2)</f>
        <v>0</v>
      </c>
      <c r="J35" s="240"/>
      <c r="K35" s="241">
        <f>ROUND(E35*J35,2)</f>
        <v>0</v>
      </c>
      <c r="L35" s="241">
        <v>15</v>
      </c>
      <c r="M35" s="241">
        <f>G35*(1+L35/100)</f>
        <v>0</v>
      </c>
      <c r="N35" s="239">
        <v>0</v>
      </c>
      <c r="O35" s="239">
        <f>ROUND(E35*N35,2)</f>
        <v>0</v>
      </c>
      <c r="P35" s="239">
        <v>0</v>
      </c>
      <c r="Q35" s="239">
        <f>ROUND(E35*P35,2)</f>
        <v>0</v>
      </c>
      <c r="R35" s="241"/>
      <c r="S35" s="241" t="s">
        <v>253</v>
      </c>
      <c r="T35" s="242"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x14ac:dyDescent="0.2">
      <c r="A36" s="3"/>
      <c r="B36" s="4"/>
      <c r="C36" s="259"/>
      <c r="D36" s="6"/>
      <c r="E36" s="3"/>
      <c r="F36" s="3"/>
      <c r="G36" s="3"/>
      <c r="H36" s="3"/>
      <c r="I36" s="3"/>
      <c r="J36" s="3"/>
      <c r="K36" s="3"/>
      <c r="L36" s="3"/>
      <c r="M36" s="3"/>
      <c r="N36" s="3"/>
      <c r="O36" s="3"/>
      <c r="P36" s="3"/>
      <c r="Q36" s="3"/>
      <c r="R36" s="3"/>
      <c r="S36" s="3"/>
      <c r="T36" s="3"/>
      <c r="U36" s="3"/>
      <c r="V36" s="3"/>
      <c r="W36" s="3"/>
      <c r="X36" s="3"/>
      <c r="Y36" s="3"/>
      <c r="AE36">
        <v>15</v>
      </c>
      <c r="AF36">
        <v>21</v>
      </c>
      <c r="AG36" t="s">
        <v>187</v>
      </c>
    </row>
    <row r="37" spans="1:60" x14ac:dyDescent="0.2">
      <c r="A37" s="217"/>
      <c r="B37" s="218" t="s">
        <v>29</v>
      </c>
      <c r="C37" s="260"/>
      <c r="D37" s="219"/>
      <c r="E37" s="220"/>
      <c r="F37" s="220"/>
      <c r="G37" s="235">
        <f>G8+G21+G29</f>
        <v>0</v>
      </c>
      <c r="H37" s="3"/>
      <c r="I37" s="3"/>
      <c r="J37" s="3"/>
      <c r="K37" s="3"/>
      <c r="L37" s="3"/>
      <c r="M37" s="3"/>
      <c r="N37" s="3"/>
      <c r="O37" s="3"/>
      <c r="P37" s="3"/>
      <c r="Q37" s="3"/>
      <c r="R37" s="3"/>
      <c r="S37" s="3"/>
      <c r="T37" s="3"/>
      <c r="U37" s="3"/>
      <c r="V37" s="3"/>
      <c r="W37" s="3"/>
      <c r="X37" s="3"/>
      <c r="Y37" s="3"/>
      <c r="AE37">
        <f>SUMIF(L7:L35,AE36,G7:G35)</f>
        <v>0</v>
      </c>
      <c r="AF37">
        <f>SUMIF(L7:L35,AF36,G7:G35)</f>
        <v>0</v>
      </c>
      <c r="AG37" t="s">
        <v>256</v>
      </c>
    </row>
    <row r="38" spans="1:60" x14ac:dyDescent="0.2">
      <c r="C38" s="261"/>
      <c r="D38" s="10"/>
      <c r="AG38" t="s">
        <v>257</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8">
    <mergeCell ref="C19:G19"/>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65</v>
      </c>
      <c r="C4" s="206" t="s">
        <v>66</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112</v>
      </c>
      <c r="C8" s="253" t="s">
        <v>114</v>
      </c>
      <c r="D8" s="231"/>
      <c r="E8" s="232"/>
      <c r="F8" s="233"/>
      <c r="G8" s="233">
        <f>SUMIF(AG9:AG27,"&lt;&gt;NOR",G9:G27)</f>
        <v>0</v>
      </c>
      <c r="H8" s="233"/>
      <c r="I8" s="233">
        <f>SUM(I9:I27)</f>
        <v>0</v>
      </c>
      <c r="J8" s="233"/>
      <c r="K8" s="233">
        <f>SUM(K9:K27)</f>
        <v>0</v>
      </c>
      <c r="L8" s="233"/>
      <c r="M8" s="233">
        <f>SUM(M9:M27)</f>
        <v>0</v>
      </c>
      <c r="N8" s="232"/>
      <c r="O8" s="232">
        <f>SUM(O9:O27)</f>
        <v>0.01</v>
      </c>
      <c r="P8" s="232"/>
      <c r="Q8" s="232">
        <f>SUM(Q9:Q27)</f>
        <v>0.72</v>
      </c>
      <c r="R8" s="233"/>
      <c r="S8" s="233"/>
      <c r="T8" s="234"/>
      <c r="U8" s="228"/>
      <c r="V8" s="228">
        <f>SUM(V9:V27)</f>
        <v>22.060000000000002</v>
      </c>
      <c r="W8" s="228"/>
      <c r="X8" s="228"/>
      <c r="Y8" s="228"/>
      <c r="AG8" t="s">
        <v>202</v>
      </c>
    </row>
    <row r="9" spans="1:60" ht="22.5" outlineLevel="1" x14ac:dyDescent="0.2">
      <c r="A9" s="245">
        <v>1</v>
      </c>
      <c r="B9" s="246" t="s">
        <v>86</v>
      </c>
      <c r="C9" s="256" t="s">
        <v>2050</v>
      </c>
      <c r="D9" s="247" t="s">
        <v>350</v>
      </c>
      <c r="E9" s="248">
        <v>9</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253</v>
      </c>
      <c r="T9" s="251" t="s">
        <v>207</v>
      </c>
      <c r="U9" s="224">
        <v>0</v>
      </c>
      <c r="V9" s="224">
        <f>ROUND(E9*U9,2)</f>
        <v>0</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45">
        <v>2</v>
      </c>
      <c r="B10" s="246" t="s">
        <v>2011</v>
      </c>
      <c r="C10" s="256" t="s">
        <v>2051</v>
      </c>
      <c r="D10" s="247" t="s">
        <v>350</v>
      </c>
      <c r="E10" s="248">
        <v>8</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253</v>
      </c>
      <c r="T10" s="251" t="s">
        <v>207</v>
      </c>
      <c r="U10" s="224">
        <v>0</v>
      </c>
      <c r="V10" s="224">
        <f>ROUND(E10*U10,2)</f>
        <v>0</v>
      </c>
      <c r="W10" s="224"/>
      <c r="X10" s="224" t="s">
        <v>263</v>
      </c>
      <c r="Y10" s="224" t="s">
        <v>209</v>
      </c>
      <c r="Z10" s="214"/>
      <c r="AA10" s="214"/>
      <c r="AB10" s="214"/>
      <c r="AC10" s="214"/>
      <c r="AD10" s="214"/>
      <c r="AE10" s="214"/>
      <c r="AF10" s="214"/>
      <c r="AG10" s="214" t="s">
        <v>264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45">
        <v>3</v>
      </c>
      <c r="B11" s="246" t="s">
        <v>88</v>
      </c>
      <c r="C11" s="256" t="s">
        <v>2052</v>
      </c>
      <c r="D11" s="247" t="s">
        <v>350</v>
      </c>
      <c r="E11" s="248">
        <v>9</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253</v>
      </c>
      <c r="T11" s="251" t="s">
        <v>207</v>
      </c>
      <c r="U11" s="224">
        <v>0</v>
      </c>
      <c r="V11" s="224">
        <f>ROUND(E11*U11,2)</f>
        <v>0</v>
      </c>
      <c r="W11" s="224"/>
      <c r="X11" s="224" t="s">
        <v>263</v>
      </c>
      <c r="Y11" s="224" t="s">
        <v>209</v>
      </c>
      <c r="Z11" s="214"/>
      <c r="AA11" s="214"/>
      <c r="AB11" s="214"/>
      <c r="AC11" s="214"/>
      <c r="AD11" s="214"/>
      <c r="AE11" s="214"/>
      <c r="AF11" s="214"/>
      <c r="AG11" s="214" t="s">
        <v>264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45">
        <v>4</v>
      </c>
      <c r="B12" s="246" t="s">
        <v>90</v>
      </c>
      <c r="C12" s="256" t="s">
        <v>2053</v>
      </c>
      <c r="D12" s="247" t="s">
        <v>350</v>
      </c>
      <c r="E12" s="248">
        <v>10</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253</v>
      </c>
      <c r="T12" s="251" t="s">
        <v>207</v>
      </c>
      <c r="U12" s="224">
        <v>0</v>
      </c>
      <c r="V12" s="224">
        <f>ROUND(E12*U12,2)</f>
        <v>0</v>
      </c>
      <c r="W12" s="224"/>
      <c r="X12" s="224" t="s">
        <v>263</v>
      </c>
      <c r="Y12" s="224" t="s">
        <v>209</v>
      </c>
      <c r="Z12" s="214"/>
      <c r="AA12" s="214"/>
      <c r="AB12" s="214"/>
      <c r="AC12" s="214"/>
      <c r="AD12" s="214"/>
      <c r="AE12" s="214"/>
      <c r="AF12" s="214"/>
      <c r="AG12" s="214" t="s">
        <v>264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45">
        <v>5</v>
      </c>
      <c r="B13" s="246" t="s">
        <v>2015</v>
      </c>
      <c r="C13" s="256" t="s">
        <v>2053</v>
      </c>
      <c r="D13" s="247" t="s">
        <v>350</v>
      </c>
      <c r="E13" s="248">
        <v>35</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253</v>
      </c>
      <c r="T13" s="251" t="s">
        <v>207</v>
      </c>
      <c r="U13" s="224">
        <v>0</v>
      </c>
      <c r="V13" s="224">
        <f>ROUND(E13*U13,2)</f>
        <v>0</v>
      </c>
      <c r="W13" s="224"/>
      <c r="X13" s="224" t="s">
        <v>263</v>
      </c>
      <c r="Y13" s="224" t="s">
        <v>209</v>
      </c>
      <c r="Z13" s="214"/>
      <c r="AA13" s="214"/>
      <c r="AB13" s="214"/>
      <c r="AC13" s="214"/>
      <c r="AD13" s="214"/>
      <c r="AE13" s="214"/>
      <c r="AF13" s="214"/>
      <c r="AG13" s="214" t="s">
        <v>264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2018</v>
      </c>
      <c r="C14" s="256" t="s">
        <v>2054</v>
      </c>
      <c r="D14" s="247" t="s">
        <v>350</v>
      </c>
      <c r="E14" s="248">
        <v>9</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253</v>
      </c>
      <c r="T14" s="251" t="s">
        <v>207</v>
      </c>
      <c r="U14" s="224">
        <v>0</v>
      </c>
      <c r="V14" s="224">
        <f>ROUND(E14*U14,2)</f>
        <v>0</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2020</v>
      </c>
      <c r="C15" s="256" t="s">
        <v>2055</v>
      </c>
      <c r="D15" s="247" t="s">
        <v>350</v>
      </c>
      <c r="E15" s="248">
        <v>8</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253</v>
      </c>
      <c r="T15" s="251" t="s">
        <v>207</v>
      </c>
      <c r="U15" s="224">
        <v>0</v>
      </c>
      <c r="V15" s="224">
        <f>ROUND(E15*U15,2)</f>
        <v>0</v>
      </c>
      <c r="W15" s="224"/>
      <c r="X15" s="224" t="s">
        <v>263</v>
      </c>
      <c r="Y15" s="224" t="s">
        <v>209</v>
      </c>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2022</v>
      </c>
      <c r="C16" s="256" t="s">
        <v>2056</v>
      </c>
      <c r="D16" s="247" t="s">
        <v>350</v>
      </c>
      <c r="E16" s="248">
        <v>9</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253</v>
      </c>
      <c r="T16" s="251" t="s">
        <v>207</v>
      </c>
      <c r="U16" s="224">
        <v>0</v>
      </c>
      <c r="V16" s="224">
        <f>ROUND(E16*U16,2)</f>
        <v>0</v>
      </c>
      <c r="W16" s="224"/>
      <c r="X16" s="224" t="s">
        <v>263</v>
      </c>
      <c r="Y16" s="224" t="s">
        <v>209</v>
      </c>
      <c r="Z16" s="214"/>
      <c r="AA16" s="214"/>
      <c r="AB16" s="214"/>
      <c r="AC16" s="214"/>
      <c r="AD16" s="214"/>
      <c r="AE16" s="214"/>
      <c r="AF16" s="214"/>
      <c r="AG16" s="214" t="s">
        <v>264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2057</v>
      </c>
      <c r="C17" s="256" t="s">
        <v>2058</v>
      </c>
      <c r="D17" s="247" t="s">
        <v>350</v>
      </c>
      <c r="E17" s="248">
        <v>10</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253</v>
      </c>
      <c r="T17" s="251" t="s">
        <v>207</v>
      </c>
      <c r="U17" s="224">
        <v>1</v>
      </c>
      <c r="V17" s="224">
        <f>ROUND(E17*U17,2)</f>
        <v>10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10</v>
      </c>
      <c r="B18" s="246" t="s">
        <v>2027</v>
      </c>
      <c r="C18" s="256" t="s">
        <v>2059</v>
      </c>
      <c r="D18" s="247" t="s">
        <v>350</v>
      </c>
      <c r="E18" s="248">
        <v>35</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253</v>
      </c>
      <c r="T18" s="251" t="s">
        <v>207</v>
      </c>
      <c r="U18" s="224">
        <v>0</v>
      </c>
      <c r="V18" s="224">
        <f>ROUND(E18*U18,2)</f>
        <v>0</v>
      </c>
      <c r="W18" s="224"/>
      <c r="X18" s="224" t="s">
        <v>263</v>
      </c>
      <c r="Y18" s="224" t="s">
        <v>209</v>
      </c>
      <c r="Z18" s="214"/>
      <c r="AA18" s="214"/>
      <c r="AB18" s="214"/>
      <c r="AC18" s="214"/>
      <c r="AD18" s="214"/>
      <c r="AE18" s="214"/>
      <c r="AF18" s="214"/>
      <c r="AG18" s="214" t="s">
        <v>264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2029</v>
      </c>
      <c r="C19" s="256" t="s">
        <v>2060</v>
      </c>
      <c r="D19" s="247" t="s">
        <v>1921</v>
      </c>
      <c r="E19" s="248">
        <v>2</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253</v>
      </c>
      <c r="T19" s="251" t="s">
        <v>207</v>
      </c>
      <c r="U19" s="224">
        <v>0</v>
      </c>
      <c r="V19" s="224">
        <f>ROUND(E19*U19,2)</f>
        <v>0</v>
      </c>
      <c r="W19" s="224"/>
      <c r="X19" s="224" t="s">
        <v>263</v>
      </c>
      <c r="Y19" s="224" t="s">
        <v>209</v>
      </c>
      <c r="Z19" s="214"/>
      <c r="AA19" s="214"/>
      <c r="AB19" s="214"/>
      <c r="AC19" s="214"/>
      <c r="AD19" s="214"/>
      <c r="AE19" s="214"/>
      <c r="AF19" s="214"/>
      <c r="AG19" s="214" t="s">
        <v>264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2031</v>
      </c>
      <c r="C20" s="256" t="s">
        <v>2061</v>
      </c>
      <c r="D20" s="247" t="s">
        <v>1921</v>
      </c>
      <c r="E20" s="248">
        <v>15</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0</v>
      </c>
      <c r="V20" s="224">
        <f>ROUND(E20*U20,2)</f>
        <v>0</v>
      </c>
      <c r="W20" s="224"/>
      <c r="X20" s="224" t="s">
        <v>263</v>
      </c>
      <c r="Y20" s="224" t="s">
        <v>209</v>
      </c>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5">
        <v>13</v>
      </c>
      <c r="B21" s="246" t="s">
        <v>2033</v>
      </c>
      <c r="C21" s="256" t="s">
        <v>2062</v>
      </c>
      <c r="D21" s="247" t="s">
        <v>1921</v>
      </c>
      <c r="E21" s="248">
        <v>2</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253</v>
      </c>
      <c r="T21" s="251" t="s">
        <v>207</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5">
        <v>14</v>
      </c>
      <c r="B22" s="246" t="s">
        <v>2035</v>
      </c>
      <c r="C22" s="256" t="s">
        <v>2063</v>
      </c>
      <c r="D22" s="247" t="s">
        <v>1921</v>
      </c>
      <c r="E22" s="248">
        <v>2</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253</v>
      </c>
      <c r="T22" s="251" t="s">
        <v>207</v>
      </c>
      <c r="U22" s="224">
        <v>0</v>
      </c>
      <c r="V22" s="224">
        <f>ROUND(E22*U22,2)</f>
        <v>0</v>
      </c>
      <c r="W22" s="224"/>
      <c r="X22" s="224" t="s">
        <v>263</v>
      </c>
      <c r="Y22" s="224" t="s">
        <v>209</v>
      </c>
      <c r="Z22" s="214"/>
      <c r="AA22" s="214"/>
      <c r="AB22" s="214"/>
      <c r="AC22" s="214"/>
      <c r="AD22" s="214"/>
      <c r="AE22" s="214"/>
      <c r="AF22" s="214"/>
      <c r="AG22" s="214" t="s">
        <v>264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15</v>
      </c>
      <c r="B23" s="246" t="s">
        <v>2036</v>
      </c>
      <c r="C23" s="256" t="s">
        <v>2064</v>
      </c>
      <c r="D23" s="247" t="s">
        <v>350</v>
      </c>
      <c r="E23" s="248">
        <v>71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0</v>
      </c>
      <c r="V23" s="224">
        <f>ROUND(E23*U23,2)</f>
        <v>0</v>
      </c>
      <c r="W23" s="224"/>
      <c r="X23" s="224" t="s">
        <v>263</v>
      </c>
      <c r="Y23" s="224" t="s">
        <v>209</v>
      </c>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2065</v>
      </c>
      <c r="C24" s="256" t="s">
        <v>2066</v>
      </c>
      <c r="D24" s="247" t="s">
        <v>350</v>
      </c>
      <c r="E24" s="248">
        <v>35</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2067</v>
      </c>
      <c r="C25" s="256" t="s">
        <v>2068</v>
      </c>
      <c r="D25" s="247" t="s">
        <v>554</v>
      </c>
      <c r="E25" s="248">
        <v>2</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263</v>
      </c>
      <c r="Y25" s="224" t="s">
        <v>209</v>
      </c>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2069</v>
      </c>
      <c r="C26" s="256" t="s">
        <v>2070</v>
      </c>
      <c r="D26" s="247" t="s">
        <v>350</v>
      </c>
      <c r="E26" s="248">
        <v>18</v>
      </c>
      <c r="F26" s="249"/>
      <c r="G26" s="250">
        <f>ROUND(E26*F26,2)</f>
        <v>0</v>
      </c>
      <c r="H26" s="249"/>
      <c r="I26" s="250">
        <f>ROUND(E26*H26,2)</f>
        <v>0</v>
      </c>
      <c r="J26" s="249"/>
      <c r="K26" s="250">
        <f>ROUND(E26*J26,2)</f>
        <v>0</v>
      </c>
      <c r="L26" s="250">
        <v>15</v>
      </c>
      <c r="M26" s="250">
        <f>G26*(1+L26/100)</f>
        <v>0</v>
      </c>
      <c r="N26" s="248">
        <v>4.8999999999999998E-4</v>
      </c>
      <c r="O26" s="248">
        <f>ROUND(E26*N26,2)</f>
        <v>0.01</v>
      </c>
      <c r="P26" s="248">
        <v>0.04</v>
      </c>
      <c r="Q26" s="248">
        <f>ROUND(E26*P26,2)</f>
        <v>0.72</v>
      </c>
      <c r="R26" s="250"/>
      <c r="S26" s="250" t="s">
        <v>253</v>
      </c>
      <c r="T26" s="251" t="s">
        <v>207</v>
      </c>
      <c r="U26" s="224">
        <v>0.67</v>
      </c>
      <c r="V26" s="224">
        <f>ROUND(E26*U26,2)</f>
        <v>12.06</v>
      </c>
      <c r="W26" s="224"/>
      <c r="X26" s="224" t="s">
        <v>263</v>
      </c>
      <c r="Y26" s="224" t="s">
        <v>209</v>
      </c>
      <c r="Z26" s="214"/>
      <c r="AA26" s="214"/>
      <c r="AB26" s="214"/>
      <c r="AC26" s="214"/>
      <c r="AD26" s="214"/>
      <c r="AE26" s="214"/>
      <c r="AF26" s="214"/>
      <c r="AG26" s="214" t="s">
        <v>264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45">
        <v>19</v>
      </c>
      <c r="B27" s="246" t="s">
        <v>2037</v>
      </c>
      <c r="C27" s="256" t="s">
        <v>2071</v>
      </c>
      <c r="D27" s="247" t="s">
        <v>261</v>
      </c>
      <c r="E27" s="248">
        <v>0.22500000000000001</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253</v>
      </c>
      <c r="T27" s="251" t="s">
        <v>207</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229" t="s">
        <v>201</v>
      </c>
      <c r="B28" s="230" t="s">
        <v>117</v>
      </c>
      <c r="C28" s="253" t="s">
        <v>118</v>
      </c>
      <c r="D28" s="231"/>
      <c r="E28" s="232"/>
      <c r="F28" s="233"/>
      <c r="G28" s="233">
        <f>SUMIF(AG29:AG54,"&lt;&gt;NOR",G29:G54)</f>
        <v>0</v>
      </c>
      <c r="H28" s="233"/>
      <c r="I28" s="233">
        <f>SUM(I29:I54)</f>
        <v>0</v>
      </c>
      <c r="J28" s="233"/>
      <c r="K28" s="233">
        <f>SUM(K29:K54)</f>
        <v>0</v>
      </c>
      <c r="L28" s="233"/>
      <c r="M28" s="233">
        <f>SUM(M29:M54)</f>
        <v>0</v>
      </c>
      <c r="N28" s="232"/>
      <c r="O28" s="232">
        <f>SUM(O29:O54)</f>
        <v>0.03</v>
      </c>
      <c r="P28" s="232"/>
      <c r="Q28" s="232">
        <f>SUM(Q29:Q54)</f>
        <v>0.7</v>
      </c>
      <c r="R28" s="233"/>
      <c r="S28" s="233"/>
      <c r="T28" s="234"/>
      <c r="U28" s="228"/>
      <c r="V28" s="228">
        <f>SUM(V29:V54)</f>
        <v>16.2</v>
      </c>
      <c r="W28" s="228"/>
      <c r="X28" s="228"/>
      <c r="Y28" s="228"/>
      <c r="AG28" t="s">
        <v>202</v>
      </c>
    </row>
    <row r="29" spans="1:60" ht="22.5" outlineLevel="1" x14ac:dyDescent="0.2">
      <c r="A29" s="245">
        <v>20</v>
      </c>
      <c r="B29" s="246" t="s">
        <v>2039</v>
      </c>
      <c r="C29" s="256" t="s">
        <v>2072</v>
      </c>
      <c r="D29" s="247" t="s">
        <v>350</v>
      </c>
      <c r="E29" s="248">
        <v>45</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253</v>
      </c>
      <c r="T29" s="251" t="s">
        <v>207</v>
      </c>
      <c r="U29" s="224">
        <v>0</v>
      </c>
      <c r="V29" s="224">
        <f>ROUND(E29*U29,2)</f>
        <v>0</v>
      </c>
      <c r="W29" s="224"/>
      <c r="X29" s="224" t="s">
        <v>263</v>
      </c>
      <c r="Y29" s="224" t="s">
        <v>209</v>
      </c>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5">
        <v>21</v>
      </c>
      <c r="B30" s="246" t="s">
        <v>2042</v>
      </c>
      <c r="C30" s="256" t="s">
        <v>2073</v>
      </c>
      <c r="D30" s="247" t="s">
        <v>350</v>
      </c>
      <c r="E30" s="248">
        <v>41</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253</v>
      </c>
      <c r="T30" s="251" t="s">
        <v>207</v>
      </c>
      <c r="U30" s="224">
        <v>0</v>
      </c>
      <c r="V30" s="224">
        <f>ROUND(E30*U30,2)</f>
        <v>0</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5">
        <v>22</v>
      </c>
      <c r="B31" s="246" t="s">
        <v>2044</v>
      </c>
      <c r="C31" s="256" t="s">
        <v>2074</v>
      </c>
      <c r="D31" s="247" t="s">
        <v>350</v>
      </c>
      <c r="E31" s="248">
        <v>20</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253</v>
      </c>
      <c r="T31" s="251"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23</v>
      </c>
      <c r="B32" s="246" t="s">
        <v>2046</v>
      </c>
      <c r="C32" s="256" t="s">
        <v>2075</v>
      </c>
      <c r="D32" s="247" t="s">
        <v>350</v>
      </c>
      <c r="E32" s="248">
        <v>45</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253</v>
      </c>
      <c r="T32" s="251" t="s">
        <v>207</v>
      </c>
      <c r="U32" s="224">
        <v>0</v>
      </c>
      <c r="V32" s="224">
        <f>ROUND(E32*U32,2)</f>
        <v>0</v>
      </c>
      <c r="W32" s="224"/>
      <c r="X32" s="224" t="s">
        <v>263</v>
      </c>
      <c r="Y32" s="224" t="s">
        <v>209</v>
      </c>
      <c r="Z32" s="214"/>
      <c r="AA32" s="214"/>
      <c r="AB32" s="214"/>
      <c r="AC32" s="214"/>
      <c r="AD32" s="214"/>
      <c r="AE32" s="214"/>
      <c r="AF32" s="214"/>
      <c r="AG32" s="214" t="s">
        <v>264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24</v>
      </c>
      <c r="B33" s="246" t="s">
        <v>2048</v>
      </c>
      <c r="C33" s="256" t="s">
        <v>2076</v>
      </c>
      <c r="D33" s="247" t="s">
        <v>350</v>
      </c>
      <c r="E33" s="248">
        <v>41</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253</v>
      </c>
      <c r="T33" s="251"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25</v>
      </c>
      <c r="B34" s="246" t="s">
        <v>2077</v>
      </c>
      <c r="C34" s="256" t="s">
        <v>2078</v>
      </c>
      <c r="D34" s="247" t="s">
        <v>350</v>
      </c>
      <c r="E34" s="248">
        <v>20</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253</v>
      </c>
      <c r="T34" s="251" t="s">
        <v>207</v>
      </c>
      <c r="U34" s="224">
        <v>0</v>
      </c>
      <c r="V34" s="224">
        <f>ROUND(E34*U34,2)</f>
        <v>0</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26</v>
      </c>
      <c r="B35" s="246" t="s">
        <v>2079</v>
      </c>
      <c r="C35" s="256" t="s">
        <v>2080</v>
      </c>
      <c r="D35" s="247" t="s">
        <v>1921</v>
      </c>
      <c r="E35" s="248">
        <v>22</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253</v>
      </c>
      <c r="T35" s="251"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27</v>
      </c>
      <c r="B36" s="246" t="s">
        <v>2081</v>
      </c>
      <c r="C36" s="256" t="s">
        <v>2082</v>
      </c>
      <c r="D36" s="247" t="s">
        <v>1921</v>
      </c>
      <c r="E36" s="248">
        <v>20</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253</v>
      </c>
      <c r="T36" s="251" t="s">
        <v>207</v>
      </c>
      <c r="U36" s="224">
        <v>0</v>
      </c>
      <c r="V36" s="224">
        <f>ROUND(E36*U36,2)</f>
        <v>0</v>
      </c>
      <c r="W36" s="224"/>
      <c r="X36" s="224" t="s">
        <v>263</v>
      </c>
      <c r="Y36" s="224" t="s">
        <v>209</v>
      </c>
      <c r="Z36" s="214"/>
      <c r="AA36" s="214"/>
      <c r="AB36" s="214"/>
      <c r="AC36" s="214"/>
      <c r="AD36" s="214"/>
      <c r="AE36" s="214"/>
      <c r="AF36" s="214"/>
      <c r="AG36" s="214" t="s">
        <v>264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28</v>
      </c>
      <c r="B37" s="246" t="s">
        <v>2083</v>
      </c>
      <c r="C37" s="256" t="s">
        <v>2084</v>
      </c>
      <c r="D37" s="247" t="s">
        <v>1921</v>
      </c>
      <c r="E37" s="248">
        <v>1</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253</v>
      </c>
      <c r="T37" s="251" t="s">
        <v>207</v>
      </c>
      <c r="U37" s="224">
        <v>0</v>
      </c>
      <c r="V37" s="224">
        <f>ROUND(E37*U37,2)</f>
        <v>0</v>
      </c>
      <c r="W37" s="224"/>
      <c r="X37" s="224" t="s">
        <v>263</v>
      </c>
      <c r="Y37" s="224" t="s">
        <v>209</v>
      </c>
      <c r="Z37" s="214"/>
      <c r="AA37" s="214"/>
      <c r="AB37" s="214"/>
      <c r="AC37" s="214"/>
      <c r="AD37" s="214"/>
      <c r="AE37" s="214"/>
      <c r="AF37" s="214"/>
      <c r="AG37" s="214" t="s">
        <v>264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5">
        <v>29</v>
      </c>
      <c r="B38" s="246" t="s">
        <v>2085</v>
      </c>
      <c r="C38" s="256" t="s">
        <v>2086</v>
      </c>
      <c r="D38" s="247" t="s">
        <v>1921</v>
      </c>
      <c r="E38" s="248">
        <v>2</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253</v>
      </c>
      <c r="T38" s="251" t="s">
        <v>207</v>
      </c>
      <c r="U38" s="224">
        <v>0</v>
      </c>
      <c r="V38" s="224">
        <f>ROUND(E38*U38,2)</f>
        <v>0</v>
      </c>
      <c r="W38" s="224"/>
      <c r="X38" s="224" t="s">
        <v>263</v>
      </c>
      <c r="Y38" s="224" t="s">
        <v>209</v>
      </c>
      <c r="Z38" s="214"/>
      <c r="AA38" s="214"/>
      <c r="AB38" s="214"/>
      <c r="AC38" s="214"/>
      <c r="AD38" s="214"/>
      <c r="AE38" s="214"/>
      <c r="AF38" s="214"/>
      <c r="AG38" s="214" t="s">
        <v>264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30</v>
      </c>
      <c r="B39" s="246" t="s">
        <v>2087</v>
      </c>
      <c r="C39" s="256" t="s">
        <v>2088</v>
      </c>
      <c r="D39" s="247" t="s">
        <v>1921</v>
      </c>
      <c r="E39" s="248">
        <v>1</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253</v>
      </c>
      <c r="T39" s="251" t="s">
        <v>207</v>
      </c>
      <c r="U39" s="224">
        <v>0</v>
      </c>
      <c r="V39" s="224">
        <f>ROUND(E39*U39,2)</f>
        <v>0</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31</v>
      </c>
      <c r="B40" s="246" t="s">
        <v>2089</v>
      </c>
      <c r="C40" s="256" t="s">
        <v>2090</v>
      </c>
      <c r="D40" s="247" t="s">
        <v>1921</v>
      </c>
      <c r="E40" s="248">
        <v>1</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253</v>
      </c>
      <c r="T40" s="251" t="s">
        <v>207</v>
      </c>
      <c r="U40" s="224">
        <v>0</v>
      </c>
      <c r="V40" s="224">
        <f>ROUND(E40*U40,2)</f>
        <v>0</v>
      </c>
      <c r="W40" s="224"/>
      <c r="X40" s="224" t="s">
        <v>263</v>
      </c>
      <c r="Y40" s="224" t="s">
        <v>209</v>
      </c>
      <c r="Z40" s="214"/>
      <c r="AA40" s="214"/>
      <c r="AB40" s="214"/>
      <c r="AC40" s="214"/>
      <c r="AD40" s="214"/>
      <c r="AE40" s="214"/>
      <c r="AF40" s="214"/>
      <c r="AG40" s="214" t="s">
        <v>264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32</v>
      </c>
      <c r="B41" s="246" t="s">
        <v>2091</v>
      </c>
      <c r="C41" s="256" t="s">
        <v>2092</v>
      </c>
      <c r="D41" s="247" t="s">
        <v>1921</v>
      </c>
      <c r="E41" s="248">
        <v>1</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253</v>
      </c>
      <c r="T41" s="251" t="s">
        <v>207</v>
      </c>
      <c r="U41" s="224">
        <v>0</v>
      </c>
      <c r="V41" s="224">
        <f>ROUND(E41*U41,2)</f>
        <v>0</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5">
        <v>33</v>
      </c>
      <c r="B42" s="246" t="s">
        <v>2093</v>
      </c>
      <c r="C42" s="256" t="s">
        <v>2094</v>
      </c>
      <c r="D42" s="247" t="s">
        <v>1921</v>
      </c>
      <c r="E42" s="248">
        <v>1</v>
      </c>
      <c r="F42" s="249"/>
      <c r="G42" s="250">
        <f>ROUND(E42*F42,2)</f>
        <v>0</v>
      </c>
      <c r="H42" s="249"/>
      <c r="I42" s="250">
        <f>ROUND(E42*H42,2)</f>
        <v>0</v>
      </c>
      <c r="J42" s="249"/>
      <c r="K42" s="250">
        <f>ROUND(E42*J42,2)</f>
        <v>0</v>
      </c>
      <c r="L42" s="250">
        <v>15</v>
      </c>
      <c r="M42" s="250">
        <f>G42*(1+L42/100)</f>
        <v>0</v>
      </c>
      <c r="N42" s="248">
        <v>0</v>
      </c>
      <c r="O42" s="248">
        <f>ROUND(E42*N42,2)</f>
        <v>0</v>
      </c>
      <c r="P42" s="248">
        <v>0</v>
      </c>
      <c r="Q42" s="248">
        <f>ROUND(E42*P42,2)</f>
        <v>0</v>
      </c>
      <c r="R42" s="250"/>
      <c r="S42" s="250" t="s">
        <v>253</v>
      </c>
      <c r="T42" s="251" t="s">
        <v>207</v>
      </c>
      <c r="U42" s="224">
        <v>0</v>
      </c>
      <c r="V42" s="224">
        <f>ROUND(E42*U42,2)</f>
        <v>0</v>
      </c>
      <c r="W42" s="224"/>
      <c r="X42" s="224" t="s">
        <v>263</v>
      </c>
      <c r="Y42" s="224" t="s">
        <v>209</v>
      </c>
      <c r="Z42" s="214"/>
      <c r="AA42" s="214"/>
      <c r="AB42" s="214"/>
      <c r="AC42" s="214"/>
      <c r="AD42" s="214"/>
      <c r="AE42" s="214"/>
      <c r="AF42" s="214"/>
      <c r="AG42" s="214" t="s">
        <v>264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34</v>
      </c>
      <c r="B43" s="246" t="s">
        <v>2095</v>
      </c>
      <c r="C43" s="256" t="s">
        <v>2096</v>
      </c>
      <c r="D43" s="247" t="s">
        <v>1921</v>
      </c>
      <c r="E43" s="248">
        <v>2</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253</v>
      </c>
      <c r="T43" s="251" t="s">
        <v>207</v>
      </c>
      <c r="U43" s="224">
        <v>0</v>
      </c>
      <c r="V43" s="224">
        <f>ROUND(E43*U43,2)</f>
        <v>0</v>
      </c>
      <c r="W43" s="224"/>
      <c r="X43" s="224" t="s">
        <v>263</v>
      </c>
      <c r="Y43" s="224" t="s">
        <v>209</v>
      </c>
      <c r="Z43" s="214"/>
      <c r="AA43" s="214"/>
      <c r="AB43" s="214"/>
      <c r="AC43" s="214"/>
      <c r="AD43" s="214"/>
      <c r="AE43" s="214"/>
      <c r="AF43" s="214"/>
      <c r="AG43" s="214" t="s">
        <v>264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45">
        <v>35</v>
      </c>
      <c r="B44" s="246" t="s">
        <v>2097</v>
      </c>
      <c r="C44" s="256" t="s">
        <v>2098</v>
      </c>
      <c r="D44" s="247" t="s">
        <v>554</v>
      </c>
      <c r="E44" s="248">
        <v>4</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253</v>
      </c>
      <c r="T44" s="251" t="s">
        <v>207</v>
      </c>
      <c r="U44" s="224">
        <v>0</v>
      </c>
      <c r="V44" s="224">
        <f>ROUND(E44*U44,2)</f>
        <v>0</v>
      </c>
      <c r="W44" s="224"/>
      <c r="X44" s="224" t="s">
        <v>263</v>
      </c>
      <c r="Y44" s="224" t="s">
        <v>209</v>
      </c>
      <c r="Z44" s="214"/>
      <c r="AA44" s="214"/>
      <c r="AB44" s="214"/>
      <c r="AC44" s="214"/>
      <c r="AD44" s="214"/>
      <c r="AE44" s="214"/>
      <c r="AF44" s="214"/>
      <c r="AG44" s="214" t="s">
        <v>264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36</v>
      </c>
      <c r="B45" s="246" t="s">
        <v>2099</v>
      </c>
      <c r="C45" s="256" t="s">
        <v>2100</v>
      </c>
      <c r="D45" s="247" t="s">
        <v>519</v>
      </c>
      <c r="E45" s="248">
        <v>20</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253</v>
      </c>
      <c r="T45" s="251" t="s">
        <v>207</v>
      </c>
      <c r="U45" s="224">
        <v>0</v>
      </c>
      <c r="V45" s="224">
        <f>ROUND(E45*U45,2)</f>
        <v>0</v>
      </c>
      <c r="W45" s="224"/>
      <c r="X45" s="224" t="s">
        <v>263</v>
      </c>
      <c r="Y45" s="224" t="s">
        <v>209</v>
      </c>
      <c r="Z45" s="214"/>
      <c r="AA45" s="214"/>
      <c r="AB45" s="214"/>
      <c r="AC45" s="214"/>
      <c r="AD45" s="214"/>
      <c r="AE45" s="214"/>
      <c r="AF45" s="214"/>
      <c r="AG45" s="214" t="s">
        <v>264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37</v>
      </c>
      <c r="B46" s="246" t="s">
        <v>2101</v>
      </c>
      <c r="C46" s="256" t="s">
        <v>2102</v>
      </c>
      <c r="D46" s="247" t="s">
        <v>350</v>
      </c>
      <c r="E46" s="248">
        <v>108</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253</v>
      </c>
      <c r="T46" s="251" t="s">
        <v>207</v>
      </c>
      <c r="U46" s="224">
        <v>0</v>
      </c>
      <c r="V46" s="224">
        <f>ROUND(E46*U46,2)</f>
        <v>0</v>
      </c>
      <c r="W46" s="224"/>
      <c r="X46" s="224" t="s">
        <v>263</v>
      </c>
      <c r="Y46" s="224" t="s">
        <v>209</v>
      </c>
      <c r="Z46" s="214"/>
      <c r="AA46" s="214"/>
      <c r="AB46" s="214"/>
      <c r="AC46" s="214"/>
      <c r="AD46" s="214"/>
      <c r="AE46" s="214"/>
      <c r="AF46" s="214"/>
      <c r="AG46" s="214" t="s">
        <v>264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38</v>
      </c>
      <c r="B47" s="246" t="s">
        <v>2103</v>
      </c>
      <c r="C47" s="256" t="s">
        <v>2104</v>
      </c>
      <c r="D47" s="247" t="s">
        <v>350</v>
      </c>
      <c r="E47" s="248">
        <v>108</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253</v>
      </c>
      <c r="T47" s="251" t="s">
        <v>207</v>
      </c>
      <c r="U47" s="224">
        <v>0</v>
      </c>
      <c r="V47" s="224">
        <f>ROUND(E47*U47,2)</f>
        <v>0</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39</v>
      </c>
      <c r="B48" s="246" t="s">
        <v>2105</v>
      </c>
      <c r="C48" s="256" t="s">
        <v>2106</v>
      </c>
      <c r="D48" s="247" t="s">
        <v>554</v>
      </c>
      <c r="E48" s="248">
        <v>1</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253</v>
      </c>
      <c r="T48" s="251" t="s">
        <v>207</v>
      </c>
      <c r="U48" s="224">
        <v>0</v>
      </c>
      <c r="V48" s="224">
        <f>ROUND(E48*U48,2)</f>
        <v>0</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40</v>
      </c>
      <c r="B49" s="246" t="s">
        <v>2107</v>
      </c>
      <c r="C49" s="256" t="s">
        <v>2108</v>
      </c>
      <c r="D49" s="247" t="s">
        <v>350</v>
      </c>
      <c r="E49" s="248">
        <v>65</v>
      </c>
      <c r="F49" s="249"/>
      <c r="G49" s="250">
        <f>ROUND(E49*F49,2)</f>
        <v>0</v>
      </c>
      <c r="H49" s="249"/>
      <c r="I49" s="250">
        <f>ROUND(E49*H49,2)</f>
        <v>0</v>
      </c>
      <c r="J49" s="249"/>
      <c r="K49" s="250">
        <f>ROUND(E49*J49,2)</f>
        <v>0</v>
      </c>
      <c r="L49" s="250">
        <v>15</v>
      </c>
      <c r="M49" s="250">
        <f>G49*(1+L49/100)</f>
        <v>0</v>
      </c>
      <c r="N49" s="248">
        <v>0</v>
      </c>
      <c r="O49" s="248">
        <f>ROUND(E49*N49,2)</f>
        <v>0</v>
      </c>
      <c r="P49" s="248">
        <v>0</v>
      </c>
      <c r="Q49" s="248">
        <f>ROUND(E49*P49,2)</f>
        <v>0</v>
      </c>
      <c r="R49" s="250"/>
      <c r="S49" s="250" t="s">
        <v>253</v>
      </c>
      <c r="T49" s="251" t="s">
        <v>207</v>
      </c>
      <c r="U49" s="224">
        <v>0</v>
      </c>
      <c r="V49" s="224">
        <f>ROUND(E49*U49,2)</f>
        <v>0</v>
      </c>
      <c r="W49" s="224"/>
      <c r="X49" s="224" t="s">
        <v>263</v>
      </c>
      <c r="Y49" s="224" t="s">
        <v>209</v>
      </c>
      <c r="Z49" s="214"/>
      <c r="AA49" s="214"/>
      <c r="AB49" s="214"/>
      <c r="AC49" s="214"/>
      <c r="AD49" s="214"/>
      <c r="AE49" s="214"/>
      <c r="AF49" s="214"/>
      <c r="AG49" s="214" t="s">
        <v>264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45">
        <v>41</v>
      </c>
      <c r="B50" s="246" t="s">
        <v>2109</v>
      </c>
      <c r="C50" s="256" t="s">
        <v>2110</v>
      </c>
      <c r="D50" s="247" t="s">
        <v>554</v>
      </c>
      <c r="E50" s="248">
        <v>1</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253</v>
      </c>
      <c r="T50" s="251" t="s">
        <v>207</v>
      </c>
      <c r="U50" s="224">
        <v>0</v>
      </c>
      <c r="V50" s="224">
        <f>ROUND(E50*U50,2)</f>
        <v>0</v>
      </c>
      <c r="W50" s="224"/>
      <c r="X50" s="224" t="s">
        <v>263</v>
      </c>
      <c r="Y50" s="224" t="s">
        <v>209</v>
      </c>
      <c r="Z50" s="214"/>
      <c r="AA50" s="214"/>
      <c r="AB50" s="214"/>
      <c r="AC50" s="214"/>
      <c r="AD50" s="214"/>
      <c r="AE50" s="214"/>
      <c r="AF50" s="214"/>
      <c r="AG50" s="214" t="s">
        <v>264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45">
        <v>42</v>
      </c>
      <c r="B51" s="246" t="s">
        <v>2111</v>
      </c>
      <c r="C51" s="256" t="s">
        <v>2112</v>
      </c>
      <c r="D51" s="247" t="s">
        <v>554</v>
      </c>
      <c r="E51" s="248">
        <v>1</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253</v>
      </c>
      <c r="T51" s="251" t="s">
        <v>207</v>
      </c>
      <c r="U51" s="224">
        <v>0</v>
      </c>
      <c r="V51" s="224">
        <f>ROUND(E51*U51,2)</f>
        <v>0</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45">
        <v>43</v>
      </c>
      <c r="B52" s="246" t="s">
        <v>2113</v>
      </c>
      <c r="C52" s="256" t="s">
        <v>2114</v>
      </c>
      <c r="D52" s="247" t="s">
        <v>554</v>
      </c>
      <c r="E52" s="248">
        <v>1</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253</v>
      </c>
      <c r="T52" s="251" t="s">
        <v>207</v>
      </c>
      <c r="U52" s="224">
        <v>0</v>
      </c>
      <c r="V52" s="224">
        <f>ROUND(E52*U52,2)</f>
        <v>0</v>
      </c>
      <c r="W52" s="224"/>
      <c r="X52" s="224" t="s">
        <v>263</v>
      </c>
      <c r="Y52" s="224" t="s">
        <v>209</v>
      </c>
      <c r="Z52" s="214"/>
      <c r="AA52" s="214"/>
      <c r="AB52" s="214"/>
      <c r="AC52" s="214"/>
      <c r="AD52" s="214"/>
      <c r="AE52" s="214"/>
      <c r="AF52" s="214"/>
      <c r="AG52" s="214" t="s">
        <v>264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44</v>
      </c>
      <c r="B53" s="246" t="s">
        <v>2115</v>
      </c>
      <c r="C53" s="256" t="s">
        <v>2116</v>
      </c>
      <c r="D53" s="247" t="s">
        <v>350</v>
      </c>
      <c r="E53" s="248">
        <v>54</v>
      </c>
      <c r="F53" s="249"/>
      <c r="G53" s="250">
        <f>ROUND(E53*F53,2)</f>
        <v>0</v>
      </c>
      <c r="H53" s="249"/>
      <c r="I53" s="250">
        <f>ROUND(E53*H53,2)</f>
        <v>0</v>
      </c>
      <c r="J53" s="249"/>
      <c r="K53" s="250">
        <f>ROUND(E53*J53,2)</f>
        <v>0</v>
      </c>
      <c r="L53" s="250">
        <v>15</v>
      </c>
      <c r="M53" s="250">
        <f>G53*(1+L53/100)</f>
        <v>0</v>
      </c>
      <c r="N53" s="248">
        <v>4.8999999999999998E-4</v>
      </c>
      <c r="O53" s="248">
        <f>ROUND(E53*N53,2)</f>
        <v>0.03</v>
      </c>
      <c r="P53" s="248">
        <v>1.2999999999999999E-2</v>
      </c>
      <c r="Q53" s="248">
        <f>ROUND(E53*P53,2)</f>
        <v>0.7</v>
      </c>
      <c r="R53" s="250"/>
      <c r="S53" s="250" t="s">
        <v>253</v>
      </c>
      <c r="T53" s="251" t="s">
        <v>207</v>
      </c>
      <c r="U53" s="224">
        <v>0.3</v>
      </c>
      <c r="V53" s="224">
        <f>ROUND(E53*U53,2)</f>
        <v>16.2</v>
      </c>
      <c r="W53" s="224"/>
      <c r="X53" s="224" t="s">
        <v>263</v>
      </c>
      <c r="Y53" s="224" t="s">
        <v>209</v>
      </c>
      <c r="Z53" s="214"/>
      <c r="AA53" s="214"/>
      <c r="AB53" s="214"/>
      <c r="AC53" s="214"/>
      <c r="AD53" s="214"/>
      <c r="AE53" s="214"/>
      <c r="AF53" s="214"/>
      <c r="AG53" s="214" t="s">
        <v>264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45">
        <v>45</v>
      </c>
      <c r="B54" s="246" t="s">
        <v>2117</v>
      </c>
      <c r="C54" s="256" t="s">
        <v>2071</v>
      </c>
      <c r="D54" s="247" t="s">
        <v>261</v>
      </c>
      <c r="E54" s="248">
        <v>0.378</v>
      </c>
      <c r="F54" s="249"/>
      <c r="G54" s="250">
        <f>ROUND(E54*F54,2)</f>
        <v>0</v>
      </c>
      <c r="H54" s="249"/>
      <c r="I54" s="250">
        <f>ROUND(E54*H54,2)</f>
        <v>0</v>
      </c>
      <c r="J54" s="249"/>
      <c r="K54" s="250">
        <f>ROUND(E54*J54,2)</f>
        <v>0</v>
      </c>
      <c r="L54" s="250">
        <v>15</v>
      </c>
      <c r="M54" s="250">
        <f>G54*(1+L54/100)</f>
        <v>0</v>
      </c>
      <c r="N54" s="248">
        <v>0</v>
      </c>
      <c r="O54" s="248">
        <f>ROUND(E54*N54,2)</f>
        <v>0</v>
      </c>
      <c r="P54" s="248">
        <v>0</v>
      </c>
      <c r="Q54" s="248">
        <f>ROUND(E54*P54,2)</f>
        <v>0</v>
      </c>
      <c r="R54" s="250"/>
      <c r="S54" s="250" t="s">
        <v>253</v>
      </c>
      <c r="T54" s="251" t="s">
        <v>207</v>
      </c>
      <c r="U54" s="224">
        <v>0</v>
      </c>
      <c r="V54" s="224">
        <f>ROUND(E54*U54,2)</f>
        <v>0</v>
      </c>
      <c r="W54" s="224"/>
      <c r="X54" s="224" t="s">
        <v>263</v>
      </c>
      <c r="Y54" s="224" t="s">
        <v>209</v>
      </c>
      <c r="Z54" s="214"/>
      <c r="AA54" s="214"/>
      <c r="AB54" s="214"/>
      <c r="AC54" s="214"/>
      <c r="AD54" s="214"/>
      <c r="AE54" s="214"/>
      <c r="AF54" s="214"/>
      <c r="AG54" s="214" t="s">
        <v>264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x14ac:dyDescent="0.2">
      <c r="A55" s="229" t="s">
        <v>201</v>
      </c>
      <c r="B55" s="230" t="s">
        <v>115</v>
      </c>
      <c r="C55" s="253" t="s">
        <v>116</v>
      </c>
      <c r="D55" s="231"/>
      <c r="E55" s="232"/>
      <c r="F55" s="233"/>
      <c r="G55" s="233">
        <f>SUMIF(AG56:AG75,"&lt;&gt;NOR",G56:G75)</f>
        <v>0</v>
      </c>
      <c r="H55" s="233"/>
      <c r="I55" s="233">
        <f>SUM(I56:I75)</f>
        <v>0</v>
      </c>
      <c r="J55" s="233"/>
      <c r="K55" s="233">
        <f>SUM(K56:K75)</f>
        <v>0</v>
      </c>
      <c r="L55" s="233"/>
      <c r="M55" s="233">
        <f>SUM(M56:M75)</f>
        <v>0</v>
      </c>
      <c r="N55" s="232"/>
      <c r="O55" s="232">
        <f>SUM(O56:O75)</f>
        <v>10.58</v>
      </c>
      <c r="P55" s="232"/>
      <c r="Q55" s="232">
        <f>SUM(Q56:Q75)</f>
        <v>0</v>
      </c>
      <c r="R55" s="233"/>
      <c r="S55" s="233"/>
      <c r="T55" s="234"/>
      <c r="U55" s="228"/>
      <c r="V55" s="228">
        <f>SUM(V56:V75)</f>
        <v>99.640000000000015</v>
      </c>
      <c r="W55" s="228"/>
      <c r="X55" s="228"/>
      <c r="Y55" s="228"/>
      <c r="AG55" t="s">
        <v>202</v>
      </c>
    </row>
    <row r="56" spans="1:60" ht="22.5" outlineLevel="1" x14ac:dyDescent="0.2">
      <c r="A56" s="245">
        <v>46</v>
      </c>
      <c r="B56" s="246" t="s">
        <v>2118</v>
      </c>
      <c r="C56" s="256" t="s">
        <v>2119</v>
      </c>
      <c r="D56" s="247" t="s">
        <v>554</v>
      </c>
      <c r="E56" s="248">
        <v>1</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253</v>
      </c>
      <c r="T56" s="251" t="s">
        <v>207</v>
      </c>
      <c r="U56" s="224">
        <v>0</v>
      </c>
      <c r="V56" s="224">
        <f>ROUND(E56*U56,2)</f>
        <v>0</v>
      </c>
      <c r="W56" s="224"/>
      <c r="X56" s="224" t="s">
        <v>263</v>
      </c>
      <c r="Y56" s="224" t="s">
        <v>209</v>
      </c>
      <c r="Z56" s="214"/>
      <c r="AA56" s="214"/>
      <c r="AB56" s="214"/>
      <c r="AC56" s="214"/>
      <c r="AD56" s="214"/>
      <c r="AE56" s="214"/>
      <c r="AF56" s="214"/>
      <c r="AG56" s="214" t="s">
        <v>264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45">
        <v>47</v>
      </c>
      <c r="B57" s="246" t="s">
        <v>2120</v>
      </c>
      <c r="C57" s="256" t="s">
        <v>2121</v>
      </c>
      <c r="D57" s="247" t="s">
        <v>554</v>
      </c>
      <c r="E57" s="248">
        <v>1</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253</v>
      </c>
      <c r="T57" s="251" t="s">
        <v>207</v>
      </c>
      <c r="U57" s="224">
        <v>0</v>
      </c>
      <c r="V57" s="224">
        <f>ROUND(E57*U57,2)</f>
        <v>0</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48</v>
      </c>
      <c r="B58" s="246" t="s">
        <v>2122</v>
      </c>
      <c r="C58" s="256" t="s">
        <v>2123</v>
      </c>
      <c r="D58" s="247" t="s">
        <v>350</v>
      </c>
      <c r="E58" s="248">
        <v>15</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253</v>
      </c>
      <c r="T58" s="251" t="s">
        <v>207</v>
      </c>
      <c r="U58" s="224">
        <v>0</v>
      </c>
      <c r="V58" s="224">
        <f>ROUND(E58*U58,2)</f>
        <v>0</v>
      </c>
      <c r="W58" s="224"/>
      <c r="X58" s="224" t="s">
        <v>263</v>
      </c>
      <c r="Y58" s="224" t="s">
        <v>209</v>
      </c>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49</v>
      </c>
      <c r="B59" s="246" t="s">
        <v>2124</v>
      </c>
      <c r="C59" s="256" t="s">
        <v>2125</v>
      </c>
      <c r="D59" s="247" t="s">
        <v>350</v>
      </c>
      <c r="E59" s="248">
        <v>15</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253</v>
      </c>
      <c r="T59" s="251" t="s">
        <v>207</v>
      </c>
      <c r="U59" s="224">
        <v>0</v>
      </c>
      <c r="V59" s="224">
        <f>ROUND(E59*U59,2)</f>
        <v>0</v>
      </c>
      <c r="W59" s="224"/>
      <c r="X59" s="224" t="s">
        <v>263</v>
      </c>
      <c r="Y59" s="224" t="s">
        <v>209</v>
      </c>
      <c r="Z59" s="214"/>
      <c r="AA59" s="214"/>
      <c r="AB59" s="214"/>
      <c r="AC59" s="214"/>
      <c r="AD59" s="214"/>
      <c r="AE59" s="214"/>
      <c r="AF59" s="214"/>
      <c r="AG59" s="214" t="s">
        <v>264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50</v>
      </c>
      <c r="B60" s="246" t="s">
        <v>2126</v>
      </c>
      <c r="C60" s="256" t="s">
        <v>2127</v>
      </c>
      <c r="D60" s="247" t="s">
        <v>261</v>
      </c>
      <c r="E60" s="248">
        <v>18</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253</v>
      </c>
      <c r="T60" s="251" t="s">
        <v>207</v>
      </c>
      <c r="U60" s="224">
        <v>3.53</v>
      </c>
      <c r="V60" s="224">
        <f>ROUND(E60*U60,2)</f>
        <v>63.54</v>
      </c>
      <c r="W60" s="224"/>
      <c r="X60" s="224" t="s">
        <v>263</v>
      </c>
      <c r="Y60" s="224" t="s">
        <v>209</v>
      </c>
      <c r="Z60" s="214"/>
      <c r="AA60" s="214"/>
      <c r="AB60" s="214"/>
      <c r="AC60" s="214"/>
      <c r="AD60" s="214"/>
      <c r="AE60" s="214"/>
      <c r="AF60" s="214"/>
      <c r="AG60" s="214" t="s">
        <v>264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51</v>
      </c>
      <c r="B61" s="246" t="s">
        <v>2128</v>
      </c>
      <c r="C61" s="256" t="s">
        <v>2129</v>
      </c>
      <c r="D61" s="247" t="s">
        <v>261</v>
      </c>
      <c r="E61" s="248">
        <v>12</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253</v>
      </c>
      <c r="T61" s="251" t="s">
        <v>207</v>
      </c>
      <c r="U61" s="224">
        <v>1.1499999999999999</v>
      </c>
      <c r="V61" s="224">
        <f>ROUND(E61*U61,2)</f>
        <v>13.8</v>
      </c>
      <c r="W61" s="224"/>
      <c r="X61" s="224" t="s">
        <v>263</v>
      </c>
      <c r="Y61" s="224" t="s">
        <v>209</v>
      </c>
      <c r="Z61" s="214"/>
      <c r="AA61" s="214"/>
      <c r="AB61" s="214"/>
      <c r="AC61" s="214"/>
      <c r="AD61" s="214"/>
      <c r="AE61" s="214"/>
      <c r="AF61" s="214"/>
      <c r="AG61" s="214" t="s">
        <v>264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6">
        <v>52</v>
      </c>
      <c r="B62" s="237" t="s">
        <v>2130</v>
      </c>
      <c r="C62" s="254" t="s">
        <v>2131</v>
      </c>
      <c r="D62" s="238" t="s">
        <v>261</v>
      </c>
      <c r="E62" s="239">
        <v>6</v>
      </c>
      <c r="F62" s="240"/>
      <c r="G62" s="241">
        <f>ROUND(E62*F62,2)</f>
        <v>0</v>
      </c>
      <c r="H62" s="240"/>
      <c r="I62" s="241">
        <f>ROUND(E62*H62,2)</f>
        <v>0</v>
      </c>
      <c r="J62" s="240"/>
      <c r="K62" s="241">
        <f>ROUND(E62*J62,2)</f>
        <v>0</v>
      </c>
      <c r="L62" s="241">
        <v>15</v>
      </c>
      <c r="M62" s="241">
        <f>G62*(1+L62/100)</f>
        <v>0</v>
      </c>
      <c r="N62" s="239">
        <v>0</v>
      </c>
      <c r="O62" s="239">
        <f>ROUND(E62*N62,2)</f>
        <v>0</v>
      </c>
      <c r="P62" s="239">
        <v>0</v>
      </c>
      <c r="Q62" s="239">
        <f>ROUND(E62*P62,2)</f>
        <v>0</v>
      </c>
      <c r="R62" s="241"/>
      <c r="S62" s="241" t="s">
        <v>253</v>
      </c>
      <c r="T62" s="242" t="s">
        <v>207</v>
      </c>
      <c r="U62" s="224">
        <v>0</v>
      </c>
      <c r="V62" s="224">
        <f>ROUND(E62*U62,2)</f>
        <v>0</v>
      </c>
      <c r="W62" s="224"/>
      <c r="X62" s="224" t="s">
        <v>263</v>
      </c>
      <c r="Y62" s="224" t="s">
        <v>209</v>
      </c>
      <c r="Z62" s="214"/>
      <c r="AA62" s="214"/>
      <c r="AB62" s="214"/>
      <c r="AC62" s="214"/>
      <c r="AD62" s="214"/>
      <c r="AE62" s="214"/>
      <c r="AF62" s="214"/>
      <c r="AG62" s="214" t="s">
        <v>264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55" t="s">
        <v>2132</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212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36">
        <v>53</v>
      </c>
      <c r="B64" s="237" t="s">
        <v>2133</v>
      </c>
      <c r="C64" s="254" t="s">
        <v>2131</v>
      </c>
      <c r="D64" s="238" t="s">
        <v>261</v>
      </c>
      <c r="E64" s="239">
        <v>60</v>
      </c>
      <c r="F64" s="240"/>
      <c r="G64" s="241">
        <f>ROUND(E64*F64,2)</f>
        <v>0</v>
      </c>
      <c r="H64" s="240"/>
      <c r="I64" s="241">
        <f>ROUND(E64*H64,2)</f>
        <v>0</v>
      </c>
      <c r="J64" s="240"/>
      <c r="K64" s="241">
        <f>ROUND(E64*J64,2)</f>
        <v>0</v>
      </c>
      <c r="L64" s="241">
        <v>15</v>
      </c>
      <c r="M64" s="241">
        <f>G64*(1+L64/100)</f>
        <v>0</v>
      </c>
      <c r="N64" s="239">
        <v>0</v>
      </c>
      <c r="O64" s="239">
        <f>ROUND(E64*N64,2)</f>
        <v>0</v>
      </c>
      <c r="P64" s="239">
        <v>0</v>
      </c>
      <c r="Q64" s="239">
        <f>ROUND(E64*P64,2)</f>
        <v>0</v>
      </c>
      <c r="R64" s="241"/>
      <c r="S64" s="241" t="s">
        <v>253</v>
      </c>
      <c r="T64" s="242" t="s">
        <v>207</v>
      </c>
      <c r="U64" s="224">
        <v>0</v>
      </c>
      <c r="V64" s="224">
        <f>ROUND(E64*U64,2)</f>
        <v>0</v>
      </c>
      <c r="W64" s="224"/>
      <c r="X64" s="224" t="s">
        <v>263</v>
      </c>
      <c r="Y64" s="224" t="s">
        <v>209</v>
      </c>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55" t="s">
        <v>2134</v>
      </c>
      <c r="D65" s="243"/>
      <c r="E65" s="243"/>
      <c r="F65" s="243"/>
      <c r="G65" s="243"/>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212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5">
        <v>54</v>
      </c>
      <c r="B66" s="246" t="s">
        <v>2135</v>
      </c>
      <c r="C66" s="256" t="s">
        <v>2136</v>
      </c>
      <c r="D66" s="247" t="s">
        <v>261</v>
      </c>
      <c r="E66" s="248">
        <v>6</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253</v>
      </c>
      <c r="T66" s="251" t="s">
        <v>207</v>
      </c>
      <c r="U66" s="224">
        <v>0</v>
      </c>
      <c r="V66" s="224">
        <f>ROUND(E66*U66,2)</f>
        <v>0</v>
      </c>
      <c r="W66" s="224"/>
      <c r="X66" s="224" t="s">
        <v>263</v>
      </c>
      <c r="Y66" s="224" t="s">
        <v>209</v>
      </c>
      <c r="Z66" s="214"/>
      <c r="AA66" s="214"/>
      <c r="AB66" s="214"/>
      <c r="AC66" s="214"/>
      <c r="AD66" s="214"/>
      <c r="AE66" s="214"/>
      <c r="AF66" s="214"/>
      <c r="AG66" s="214" t="s">
        <v>264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45">
        <v>55</v>
      </c>
      <c r="B67" s="246" t="s">
        <v>2137</v>
      </c>
      <c r="C67" s="256" t="s">
        <v>2138</v>
      </c>
      <c r="D67" s="247" t="s">
        <v>530</v>
      </c>
      <c r="E67" s="248">
        <v>10.8</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253</v>
      </c>
      <c r="T67" s="251" t="s">
        <v>207</v>
      </c>
      <c r="U67" s="224">
        <v>0</v>
      </c>
      <c r="V67" s="224">
        <f>ROUND(E67*U67,2)</f>
        <v>0</v>
      </c>
      <c r="W67" s="224"/>
      <c r="X67" s="224" t="s">
        <v>263</v>
      </c>
      <c r="Y67" s="224" t="s">
        <v>209</v>
      </c>
      <c r="Z67" s="214"/>
      <c r="AA67" s="214"/>
      <c r="AB67" s="214"/>
      <c r="AC67" s="214"/>
      <c r="AD67" s="214"/>
      <c r="AE67" s="214"/>
      <c r="AF67" s="214"/>
      <c r="AG67" s="214" t="s">
        <v>264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56</v>
      </c>
      <c r="B68" s="246" t="s">
        <v>2139</v>
      </c>
      <c r="C68" s="256" t="s">
        <v>2140</v>
      </c>
      <c r="D68" s="247" t="s">
        <v>261</v>
      </c>
      <c r="E68" s="248">
        <v>2</v>
      </c>
      <c r="F68" s="249"/>
      <c r="G68" s="250">
        <f>ROUND(E68*F68,2)</f>
        <v>0</v>
      </c>
      <c r="H68" s="249"/>
      <c r="I68" s="250">
        <f>ROUND(E68*H68,2)</f>
        <v>0</v>
      </c>
      <c r="J68" s="249"/>
      <c r="K68" s="250">
        <f>ROUND(E68*J68,2)</f>
        <v>0</v>
      </c>
      <c r="L68" s="250">
        <v>15</v>
      </c>
      <c r="M68" s="250">
        <f>G68*(1+L68/100)</f>
        <v>0</v>
      </c>
      <c r="N68" s="248">
        <v>1.8907700000000001</v>
      </c>
      <c r="O68" s="248">
        <f>ROUND(E68*N68,2)</f>
        <v>3.78</v>
      </c>
      <c r="P68" s="248">
        <v>0</v>
      </c>
      <c r="Q68" s="248">
        <f>ROUND(E68*P68,2)</f>
        <v>0</v>
      </c>
      <c r="R68" s="250"/>
      <c r="S68" s="250" t="s">
        <v>253</v>
      </c>
      <c r="T68" s="251" t="s">
        <v>207</v>
      </c>
      <c r="U68" s="224">
        <v>1.32</v>
      </c>
      <c r="V68" s="224">
        <f>ROUND(E68*U68,2)</f>
        <v>2.64</v>
      </c>
      <c r="W68" s="224"/>
      <c r="X68" s="224" t="s">
        <v>263</v>
      </c>
      <c r="Y68" s="224" t="s">
        <v>209</v>
      </c>
      <c r="Z68" s="214"/>
      <c r="AA68" s="214"/>
      <c r="AB68" s="214"/>
      <c r="AC68" s="214"/>
      <c r="AD68" s="214"/>
      <c r="AE68" s="214"/>
      <c r="AF68" s="214"/>
      <c r="AG68" s="214" t="s">
        <v>264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57</v>
      </c>
      <c r="B69" s="246" t="s">
        <v>2141</v>
      </c>
      <c r="C69" s="256" t="s">
        <v>2142</v>
      </c>
      <c r="D69" s="247" t="s">
        <v>261</v>
      </c>
      <c r="E69" s="248">
        <v>4</v>
      </c>
      <c r="F69" s="249"/>
      <c r="G69" s="250">
        <f>ROUND(E69*F69,2)</f>
        <v>0</v>
      </c>
      <c r="H69" s="249"/>
      <c r="I69" s="250">
        <f>ROUND(E69*H69,2)</f>
        <v>0</v>
      </c>
      <c r="J69" s="249"/>
      <c r="K69" s="250">
        <f>ROUND(E69*J69,2)</f>
        <v>0</v>
      </c>
      <c r="L69" s="250">
        <v>15</v>
      </c>
      <c r="M69" s="250">
        <f>G69*(1+L69/100)</f>
        <v>0</v>
      </c>
      <c r="N69" s="248">
        <v>1.7</v>
      </c>
      <c r="O69" s="248">
        <f>ROUND(E69*N69,2)</f>
        <v>6.8</v>
      </c>
      <c r="P69" s="248">
        <v>0</v>
      </c>
      <c r="Q69" s="248">
        <f>ROUND(E69*P69,2)</f>
        <v>0</v>
      </c>
      <c r="R69" s="250"/>
      <c r="S69" s="250" t="s">
        <v>253</v>
      </c>
      <c r="T69" s="251" t="s">
        <v>207</v>
      </c>
      <c r="U69" s="224">
        <v>1.59</v>
      </c>
      <c r="V69" s="224">
        <f>ROUND(E69*U69,2)</f>
        <v>6.36</v>
      </c>
      <c r="W69" s="224"/>
      <c r="X69" s="224" t="s">
        <v>263</v>
      </c>
      <c r="Y69" s="224" t="s">
        <v>209</v>
      </c>
      <c r="Z69" s="214"/>
      <c r="AA69" s="214"/>
      <c r="AB69" s="214"/>
      <c r="AC69" s="214"/>
      <c r="AD69" s="214"/>
      <c r="AE69" s="214"/>
      <c r="AF69" s="214"/>
      <c r="AG69" s="214" t="s">
        <v>264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58</v>
      </c>
      <c r="B70" s="246" t="s">
        <v>2143</v>
      </c>
      <c r="C70" s="256" t="s">
        <v>2144</v>
      </c>
      <c r="D70" s="247" t="s">
        <v>2145</v>
      </c>
      <c r="E70" s="248">
        <v>2</v>
      </c>
      <c r="F70" s="249"/>
      <c r="G70" s="250">
        <f>ROUND(E70*F70,2)</f>
        <v>0</v>
      </c>
      <c r="H70" s="249"/>
      <c r="I70" s="250">
        <f>ROUND(E70*H70,2)</f>
        <v>0</v>
      </c>
      <c r="J70" s="249"/>
      <c r="K70" s="250">
        <f>ROUND(E70*J70,2)</f>
        <v>0</v>
      </c>
      <c r="L70" s="250">
        <v>15</v>
      </c>
      <c r="M70" s="250">
        <f>G70*(1+L70/100)</f>
        <v>0</v>
      </c>
      <c r="N70" s="248">
        <v>1.2999999999999999E-4</v>
      </c>
      <c r="O70" s="248">
        <f>ROUND(E70*N70,2)</f>
        <v>0</v>
      </c>
      <c r="P70" s="248">
        <v>0</v>
      </c>
      <c r="Q70" s="248">
        <f>ROUND(E70*P70,2)</f>
        <v>0</v>
      </c>
      <c r="R70" s="250"/>
      <c r="S70" s="250" t="s">
        <v>253</v>
      </c>
      <c r="T70" s="251" t="s">
        <v>207</v>
      </c>
      <c r="U70" s="224">
        <v>6.2</v>
      </c>
      <c r="V70" s="224">
        <f>ROUND(E70*U70,2)</f>
        <v>12.4</v>
      </c>
      <c r="W70" s="224"/>
      <c r="X70" s="224" t="s">
        <v>263</v>
      </c>
      <c r="Y70" s="224" t="s">
        <v>209</v>
      </c>
      <c r="Z70" s="214"/>
      <c r="AA70" s="214"/>
      <c r="AB70" s="214"/>
      <c r="AC70" s="214"/>
      <c r="AD70" s="214"/>
      <c r="AE70" s="214"/>
      <c r="AF70" s="214"/>
      <c r="AG70" s="214" t="s">
        <v>264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59</v>
      </c>
      <c r="B71" s="246" t="s">
        <v>2146</v>
      </c>
      <c r="C71" s="256" t="s">
        <v>2147</v>
      </c>
      <c r="D71" s="247" t="s">
        <v>350</v>
      </c>
      <c r="E71" s="248">
        <v>15</v>
      </c>
      <c r="F71" s="249"/>
      <c r="G71" s="250">
        <f>ROUND(E71*F71,2)</f>
        <v>0</v>
      </c>
      <c r="H71" s="249"/>
      <c r="I71" s="250">
        <f>ROUND(E71*H71,2)</f>
        <v>0</v>
      </c>
      <c r="J71" s="249"/>
      <c r="K71" s="250">
        <f>ROUND(E71*J71,2)</f>
        <v>0</v>
      </c>
      <c r="L71" s="250">
        <v>15</v>
      </c>
      <c r="M71" s="250">
        <f>G71*(1+L71/100)</f>
        <v>0</v>
      </c>
      <c r="N71" s="248">
        <v>0</v>
      </c>
      <c r="O71" s="248">
        <f>ROUND(E71*N71,2)</f>
        <v>0</v>
      </c>
      <c r="P71" s="248">
        <v>0</v>
      </c>
      <c r="Q71" s="248">
        <f>ROUND(E71*P71,2)</f>
        <v>0</v>
      </c>
      <c r="R71" s="250"/>
      <c r="S71" s="250" t="s">
        <v>253</v>
      </c>
      <c r="T71" s="251" t="s">
        <v>207</v>
      </c>
      <c r="U71" s="224">
        <v>0.06</v>
      </c>
      <c r="V71" s="224">
        <f>ROUND(E71*U71,2)</f>
        <v>0.9</v>
      </c>
      <c r="W71" s="224"/>
      <c r="X71" s="224" t="s">
        <v>263</v>
      </c>
      <c r="Y71" s="224" t="s">
        <v>209</v>
      </c>
      <c r="Z71" s="214"/>
      <c r="AA71" s="214"/>
      <c r="AB71" s="214"/>
      <c r="AC71" s="214"/>
      <c r="AD71" s="214"/>
      <c r="AE71" s="214"/>
      <c r="AF71" s="214"/>
      <c r="AG71" s="214" t="s">
        <v>264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5">
        <v>60</v>
      </c>
      <c r="B72" s="246" t="s">
        <v>2148</v>
      </c>
      <c r="C72" s="256" t="s">
        <v>2149</v>
      </c>
      <c r="D72" s="247" t="s">
        <v>554</v>
      </c>
      <c r="E72" s="248">
        <v>1</v>
      </c>
      <c r="F72" s="249"/>
      <c r="G72" s="250">
        <f>ROUND(E72*F72,2)</f>
        <v>0</v>
      </c>
      <c r="H72" s="249"/>
      <c r="I72" s="250">
        <f>ROUND(E72*H72,2)</f>
        <v>0</v>
      </c>
      <c r="J72" s="249"/>
      <c r="K72" s="250">
        <f>ROUND(E72*J72,2)</f>
        <v>0</v>
      </c>
      <c r="L72" s="250">
        <v>15</v>
      </c>
      <c r="M72" s="250">
        <f>G72*(1+L72/100)</f>
        <v>0</v>
      </c>
      <c r="N72" s="248">
        <v>0</v>
      </c>
      <c r="O72" s="248">
        <f>ROUND(E72*N72,2)</f>
        <v>0</v>
      </c>
      <c r="P72" s="248">
        <v>0</v>
      </c>
      <c r="Q72" s="248">
        <f>ROUND(E72*P72,2)</f>
        <v>0</v>
      </c>
      <c r="R72" s="250"/>
      <c r="S72" s="250" t="s">
        <v>253</v>
      </c>
      <c r="T72" s="251" t="s">
        <v>207</v>
      </c>
      <c r="U72" s="224">
        <v>0</v>
      </c>
      <c r="V72" s="224">
        <f>ROUND(E72*U72,2)</f>
        <v>0</v>
      </c>
      <c r="W72" s="224"/>
      <c r="X72" s="224" t="s">
        <v>263</v>
      </c>
      <c r="Y72" s="224" t="s">
        <v>209</v>
      </c>
      <c r="Z72" s="214"/>
      <c r="AA72" s="214"/>
      <c r="AB72" s="214"/>
      <c r="AC72" s="214"/>
      <c r="AD72" s="214"/>
      <c r="AE72" s="214"/>
      <c r="AF72" s="214"/>
      <c r="AG72" s="214" t="s">
        <v>264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5">
        <v>61</v>
      </c>
      <c r="B73" s="246" t="s">
        <v>2150</v>
      </c>
      <c r="C73" s="256" t="s">
        <v>2151</v>
      </c>
      <c r="D73" s="247" t="s">
        <v>554</v>
      </c>
      <c r="E73" s="248">
        <v>1</v>
      </c>
      <c r="F73" s="249"/>
      <c r="G73" s="250">
        <f>ROUND(E73*F73,2)</f>
        <v>0</v>
      </c>
      <c r="H73" s="249"/>
      <c r="I73" s="250">
        <f>ROUND(E73*H73,2)</f>
        <v>0</v>
      </c>
      <c r="J73" s="249"/>
      <c r="K73" s="250">
        <f>ROUND(E73*J73,2)</f>
        <v>0</v>
      </c>
      <c r="L73" s="250">
        <v>15</v>
      </c>
      <c r="M73" s="250">
        <f>G73*(1+L73/100)</f>
        <v>0</v>
      </c>
      <c r="N73" s="248">
        <v>0</v>
      </c>
      <c r="O73" s="248">
        <f>ROUND(E73*N73,2)</f>
        <v>0</v>
      </c>
      <c r="P73" s="248">
        <v>0</v>
      </c>
      <c r="Q73" s="248">
        <f>ROUND(E73*P73,2)</f>
        <v>0</v>
      </c>
      <c r="R73" s="250"/>
      <c r="S73" s="250" t="s">
        <v>253</v>
      </c>
      <c r="T73" s="251" t="s">
        <v>207</v>
      </c>
      <c r="U73" s="224">
        <v>0</v>
      </c>
      <c r="V73" s="224">
        <f>ROUND(E73*U73,2)</f>
        <v>0</v>
      </c>
      <c r="W73" s="224"/>
      <c r="X73" s="224" t="s">
        <v>263</v>
      </c>
      <c r="Y73" s="224" t="s">
        <v>209</v>
      </c>
      <c r="Z73" s="214"/>
      <c r="AA73" s="214"/>
      <c r="AB73" s="214"/>
      <c r="AC73" s="214"/>
      <c r="AD73" s="214"/>
      <c r="AE73" s="214"/>
      <c r="AF73" s="214"/>
      <c r="AG73" s="214" t="s">
        <v>264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5">
        <v>62</v>
      </c>
      <c r="B74" s="246" t="s">
        <v>2152</v>
      </c>
      <c r="C74" s="256" t="s">
        <v>2153</v>
      </c>
      <c r="D74" s="247" t="s">
        <v>554</v>
      </c>
      <c r="E74" s="248">
        <v>1</v>
      </c>
      <c r="F74" s="249"/>
      <c r="G74" s="250">
        <f>ROUND(E74*F74,2)</f>
        <v>0</v>
      </c>
      <c r="H74" s="249"/>
      <c r="I74" s="250">
        <f>ROUND(E74*H74,2)</f>
        <v>0</v>
      </c>
      <c r="J74" s="249"/>
      <c r="K74" s="250">
        <f>ROUND(E74*J74,2)</f>
        <v>0</v>
      </c>
      <c r="L74" s="250">
        <v>15</v>
      </c>
      <c r="M74" s="250">
        <f>G74*(1+L74/100)</f>
        <v>0</v>
      </c>
      <c r="N74" s="248">
        <v>0</v>
      </c>
      <c r="O74" s="248">
        <f>ROUND(E74*N74,2)</f>
        <v>0</v>
      </c>
      <c r="P74" s="248">
        <v>0</v>
      </c>
      <c r="Q74" s="248">
        <f>ROUND(E74*P74,2)</f>
        <v>0</v>
      </c>
      <c r="R74" s="250"/>
      <c r="S74" s="250" t="s">
        <v>253</v>
      </c>
      <c r="T74" s="251" t="s">
        <v>207</v>
      </c>
      <c r="U74" s="224">
        <v>0</v>
      </c>
      <c r="V74" s="224">
        <f>ROUND(E74*U74,2)</f>
        <v>0</v>
      </c>
      <c r="W74" s="224"/>
      <c r="X74" s="224" t="s">
        <v>263</v>
      </c>
      <c r="Y74" s="224" t="s">
        <v>209</v>
      </c>
      <c r="Z74" s="214"/>
      <c r="AA74" s="214"/>
      <c r="AB74" s="214"/>
      <c r="AC74" s="214"/>
      <c r="AD74" s="214"/>
      <c r="AE74" s="214"/>
      <c r="AF74" s="214"/>
      <c r="AG74" s="214" t="s">
        <v>264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5">
        <v>63</v>
      </c>
      <c r="B75" s="246" t="s">
        <v>2154</v>
      </c>
      <c r="C75" s="256" t="s">
        <v>2155</v>
      </c>
      <c r="D75" s="247" t="s">
        <v>554</v>
      </c>
      <c r="E75" s="248">
        <v>1</v>
      </c>
      <c r="F75" s="249"/>
      <c r="G75" s="250">
        <f>ROUND(E75*F75,2)</f>
        <v>0</v>
      </c>
      <c r="H75" s="249"/>
      <c r="I75" s="250">
        <f>ROUND(E75*H75,2)</f>
        <v>0</v>
      </c>
      <c r="J75" s="249"/>
      <c r="K75" s="250">
        <f>ROUND(E75*J75,2)</f>
        <v>0</v>
      </c>
      <c r="L75" s="250">
        <v>15</v>
      </c>
      <c r="M75" s="250">
        <f>G75*(1+L75/100)</f>
        <v>0</v>
      </c>
      <c r="N75" s="248">
        <v>0</v>
      </c>
      <c r="O75" s="248">
        <f>ROUND(E75*N75,2)</f>
        <v>0</v>
      </c>
      <c r="P75" s="248">
        <v>0</v>
      </c>
      <c r="Q75" s="248">
        <f>ROUND(E75*P75,2)</f>
        <v>0</v>
      </c>
      <c r="R75" s="250"/>
      <c r="S75" s="250" t="s">
        <v>253</v>
      </c>
      <c r="T75" s="251" t="s">
        <v>207</v>
      </c>
      <c r="U75" s="224">
        <v>0</v>
      </c>
      <c r="V75" s="224">
        <f>ROUND(E75*U75,2)</f>
        <v>0</v>
      </c>
      <c r="W75" s="224"/>
      <c r="X75" s="224" t="s">
        <v>263</v>
      </c>
      <c r="Y75" s="224" t="s">
        <v>209</v>
      </c>
      <c r="Z75" s="214"/>
      <c r="AA75" s="214"/>
      <c r="AB75" s="214"/>
      <c r="AC75" s="214"/>
      <c r="AD75" s="214"/>
      <c r="AE75" s="214"/>
      <c r="AF75" s="214"/>
      <c r="AG75" s="214" t="s">
        <v>264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x14ac:dyDescent="0.2">
      <c r="A76" s="229" t="s">
        <v>201</v>
      </c>
      <c r="B76" s="230" t="s">
        <v>119</v>
      </c>
      <c r="C76" s="253" t="s">
        <v>120</v>
      </c>
      <c r="D76" s="231"/>
      <c r="E76" s="232"/>
      <c r="F76" s="233"/>
      <c r="G76" s="233">
        <f>SUMIF(AG77:AG85,"&lt;&gt;NOR",G77:G85)</f>
        <v>0</v>
      </c>
      <c r="H76" s="233"/>
      <c r="I76" s="233">
        <f>SUM(I77:I85)</f>
        <v>0</v>
      </c>
      <c r="J76" s="233"/>
      <c r="K76" s="233">
        <f>SUM(K77:K85)</f>
        <v>0</v>
      </c>
      <c r="L76" s="233"/>
      <c r="M76" s="233">
        <f>SUM(M77:M85)</f>
        <v>0</v>
      </c>
      <c r="N76" s="232"/>
      <c r="O76" s="232">
        <f>SUM(O77:O85)</f>
        <v>0</v>
      </c>
      <c r="P76" s="232"/>
      <c r="Q76" s="232">
        <f>SUM(Q77:Q85)</f>
        <v>0</v>
      </c>
      <c r="R76" s="233"/>
      <c r="S76" s="233"/>
      <c r="T76" s="234"/>
      <c r="U76" s="228"/>
      <c r="V76" s="228">
        <f>SUM(V77:V85)</f>
        <v>0</v>
      </c>
      <c r="W76" s="228"/>
      <c r="X76" s="228"/>
      <c r="Y76" s="228"/>
      <c r="AG76" t="s">
        <v>202</v>
      </c>
    </row>
    <row r="77" spans="1:60" ht="22.5" outlineLevel="1" x14ac:dyDescent="0.2">
      <c r="A77" s="245">
        <v>64</v>
      </c>
      <c r="B77" s="246" t="s">
        <v>2156</v>
      </c>
      <c r="C77" s="256" t="s">
        <v>2157</v>
      </c>
      <c r="D77" s="247" t="s">
        <v>554</v>
      </c>
      <c r="E77" s="248">
        <v>2</v>
      </c>
      <c r="F77" s="249"/>
      <c r="G77" s="250">
        <f>ROUND(E77*F77,2)</f>
        <v>0</v>
      </c>
      <c r="H77" s="249"/>
      <c r="I77" s="250">
        <f>ROUND(E77*H77,2)</f>
        <v>0</v>
      </c>
      <c r="J77" s="249"/>
      <c r="K77" s="250">
        <f>ROUND(E77*J77,2)</f>
        <v>0</v>
      </c>
      <c r="L77" s="250">
        <v>15</v>
      </c>
      <c r="M77" s="250">
        <f>G77*(1+L77/100)</f>
        <v>0</v>
      </c>
      <c r="N77" s="248">
        <v>0</v>
      </c>
      <c r="O77" s="248">
        <f>ROUND(E77*N77,2)</f>
        <v>0</v>
      </c>
      <c r="P77" s="248">
        <v>0</v>
      </c>
      <c r="Q77" s="248">
        <f>ROUND(E77*P77,2)</f>
        <v>0</v>
      </c>
      <c r="R77" s="250"/>
      <c r="S77" s="250" t="s">
        <v>253</v>
      </c>
      <c r="T77" s="251" t="s">
        <v>207</v>
      </c>
      <c r="U77" s="224">
        <v>0</v>
      </c>
      <c r="V77" s="224">
        <f>ROUND(E77*U77,2)</f>
        <v>0</v>
      </c>
      <c r="W77" s="224"/>
      <c r="X77" s="224" t="s">
        <v>263</v>
      </c>
      <c r="Y77" s="224" t="s">
        <v>209</v>
      </c>
      <c r="Z77" s="214"/>
      <c r="AA77" s="214"/>
      <c r="AB77" s="214"/>
      <c r="AC77" s="214"/>
      <c r="AD77" s="214"/>
      <c r="AE77" s="214"/>
      <c r="AF77" s="214"/>
      <c r="AG77" s="214" t="s">
        <v>264</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65</v>
      </c>
      <c r="B78" s="237" t="s">
        <v>2158</v>
      </c>
      <c r="C78" s="254" t="s">
        <v>2159</v>
      </c>
      <c r="D78" s="238" t="s">
        <v>554</v>
      </c>
      <c r="E78" s="239">
        <v>2</v>
      </c>
      <c r="F78" s="240"/>
      <c r="G78" s="241">
        <f>ROUND(E78*F78,2)</f>
        <v>0</v>
      </c>
      <c r="H78" s="240"/>
      <c r="I78" s="241">
        <f>ROUND(E78*H78,2)</f>
        <v>0</v>
      </c>
      <c r="J78" s="240"/>
      <c r="K78" s="241">
        <f>ROUND(E78*J78,2)</f>
        <v>0</v>
      </c>
      <c r="L78" s="241">
        <v>15</v>
      </c>
      <c r="M78" s="241">
        <f>G78*(1+L78/100)</f>
        <v>0</v>
      </c>
      <c r="N78" s="239">
        <v>0</v>
      </c>
      <c r="O78" s="239">
        <f>ROUND(E78*N78,2)</f>
        <v>0</v>
      </c>
      <c r="P78" s="239">
        <v>0</v>
      </c>
      <c r="Q78" s="239">
        <f>ROUND(E78*P78,2)</f>
        <v>0</v>
      </c>
      <c r="R78" s="241"/>
      <c r="S78" s="241" t="s">
        <v>253</v>
      </c>
      <c r="T78" s="242" t="s">
        <v>207</v>
      </c>
      <c r="U78" s="224">
        <v>0</v>
      </c>
      <c r="V78" s="224">
        <f>ROUND(E78*U78,2)</f>
        <v>0</v>
      </c>
      <c r="W78" s="224"/>
      <c r="X78" s="224" t="s">
        <v>263</v>
      </c>
      <c r="Y78" s="224" t="s">
        <v>209</v>
      </c>
      <c r="Z78" s="214"/>
      <c r="AA78" s="214"/>
      <c r="AB78" s="214"/>
      <c r="AC78" s="214"/>
      <c r="AD78" s="214"/>
      <c r="AE78" s="214"/>
      <c r="AF78" s="214"/>
      <c r="AG78" s="214" t="s">
        <v>264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5" t="s">
        <v>2160</v>
      </c>
      <c r="D79" s="243"/>
      <c r="E79" s="243"/>
      <c r="F79" s="243"/>
      <c r="G79" s="243"/>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212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45">
        <v>66</v>
      </c>
      <c r="B80" s="246" t="s">
        <v>2161</v>
      </c>
      <c r="C80" s="256" t="s">
        <v>2162</v>
      </c>
      <c r="D80" s="247" t="s">
        <v>554</v>
      </c>
      <c r="E80" s="248">
        <v>1</v>
      </c>
      <c r="F80" s="249"/>
      <c r="G80" s="250">
        <f>ROUND(E80*F80,2)</f>
        <v>0</v>
      </c>
      <c r="H80" s="249"/>
      <c r="I80" s="250">
        <f>ROUND(E80*H80,2)</f>
        <v>0</v>
      </c>
      <c r="J80" s="249"/>
      <c r="K80" s="250">
        <f>ROUND(E80*J80,2)</f>
        <v>0</v>
      </c>
      <c r="L80" s="250">
        <v>15</v>
      </c>
      <c r="M80" s="250">
        <f>G80*(1+L80/100)</f>
        <v>0</v>
      </c>
      <c r="N80" s="248">
        <v>0</v>
      </c>
      <c r="O80" s="248">
        <f>ROUND(E80*N80,2)</f>
        <v>0</v>
      </c>
      <c r="P80" s="248">
        <v>0</v>
      </c>
      <c r="Q80" s="248">
        <f>ROUND(E80*P80,2)</f>
        <v>0</v>
      </c>
      <c r="R80" s="250"/>
      <c r="S80" s="250" t="s">
        <v>253</v>
      </c>
      <c r="T80" s="251" t="s">
        <v>207</v>
      </c>
      <c r="U80" s="224">
        <v>0</v>
      </c>
      <c r="V80" s="224">
        <f>ROUND(E80*U80,2)</f>
        <v>0</v>
      </c>
      <c r="W80" s="224"/>
      <c r="X80" s="224" t="s">
        <v>263</v>
      </c>
      <c r="Y80" s="224" t="s">
        <v>209</v>
      </c>
      <c r="Z80" s="214"/>
      <c r="AA80" s="214"/>
      <c r="AB80" s="214"/>
      <c r="AC80" s="214"/>
      <c r="AD80" s="214"/>
      <c r="AE80" s="214"/>
      <c r="AF80" s="214"/>
      <c r="AG80" s="214" t="s">
        <v>264</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45">
        <v>67</v>
      </c>
      <c r="B81" s="246" t="s">
        <v>2163</v>
      </c>
      <c r="C81" s="256" t="s">
        <v>2164</v>
      </c>
      <c r="D81" s="247" t="s">
        <v>554</v>
      </c>
      <c r="E81" s="248">
        <v>1</v>
      </c>
      <c r="F81" s="249"/>
      <c r="G81" s="250">
        <f>ROUND(E81*F81,2)</f>
        <v>0</v>
      </c>
      <c r="H81" s="249"/>
      <c r="I81" s="250">
        <f>ROUND(E81*H81,2)</f>
        <v>0</v>
      </c>
      <c r="J81" s="249"/>
      <c r="K81" s="250">
        <f>ROUND(E81*J81,2)</f>
        <v>0</v>
      </c>
      <c r="L81" s="250">
        <v>15</v>
      </c>
      <c r="M81" s="250">
        <f>G81*(1+L81/100)</f>
        <v>0</v>
      </c>
      <c r="N81" s="248">
        <v>0</v>
      </c>
      <c r="O81" s="248">
        <f>ROUND(E81*N81,2)</f>
        <v>0</v>
      </c>
      <c r="P81" s="248">
        <v>0</v>
      </c>
      <c r="Q81" s="248">
        <f>ROUND(E81*P81,2)</f>
        <v>0</v>
      </c>
      <c r="R81" s="250"/>
      <c r="S81" s="250" t="s">
        <v>253</v>
      </c>
      <c r="T81" s="251" t="s">
        <v>207</v>
      </c>
      <c r="U81" s="224">
        <v>0</v>
      </c>
      <c r="V81" s="224">
        <f>ROUND(E81*U81,2)</f>
        <v>0</v>
      </c>
      <c r="W81" s="224"/>
      <c r="X81" s="224" t="s">
        <v>263</v>
      </c>
      <c r="Y81" s="224" t="s">
        <v>209</v>
      </c>
      <c r="Z81" s="214"/>
      <c r="AA81" s="214"/>
      <c r="AB81" s="214"/>
      <c r="AC81" s="214"/>
      <c r="AD81" s="214"/>
      <c r="AE81" s="214"/>
      <c r="AF81" s="214"/>
      <c r="AG81" s="214" t="s">
        <v>264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5">
        <v>68</v>
      </c>
      <c r="B82" s="246" t="s">
        <v>2165</v>
      </c>
      <c r="C82" s="256" t="s">
        <v>2166</v>
      </c>
      <c r="D82" s="247" t="s">
        <v>1921</v>
      </c>
      <c r="E82" s="248">
        <v>2</v>
      </c>
      <c r="F82" s="249"/>
      <c r="G82" s="250">
        <f>ROUND(E82*F82,2)</f>
        <v>0</v>
      </c>
      <c r="H82" s="249"/>
      <c r="I82" s="250">
        <f>ROUND(E82*H82,2)</f>
        <v>0</v>
      </c>
      <c r="J82" s="249"/>
      <c r="K82" s="250">
        <f>ROUND(E82*J82,2)</f>
        <v>0</v>
      </c>
      <c r="L82" s="250">
        <v>15</v>
      </c>
      <c r="M82" s="250">
        <f>G82*(1+L82/100)</f>
        <v>0</v>
      </c>
      <c r="N82" s="248">
        <v>0</v>
      </c>
      <c r="O82" s="248">
        <f>ROUND(E82*N82,2)</f>
        <v>0</v>
      </c>
      <c r="P82" s="248">
        <v>0</v>
      </c>
      <c r="Q82" s="248">
        <f>ROUND(E82*P82,2)</f>
        <v>0</v>
      </c>
      <c r="R82" s="250"/>
      <c r="S82" s="250" t="s">
        <v>253</v>
      </c>
      <c r="T82" s="251" t="s">
        <v>207</v>
      </c>
      <c r="U82" s="224">
        <v>0</v>
      </c>
      <c r="V82" s="224">
        <f>ROUND(E82*U82,2)</f>
        <v>0</v>
      </c>
      <c r="W82" s="224"/>
      <c r="X82" s="224" t="s">
        <v>263</v>
      </c>
      <c r="Y82" s="224" t="s">
        <v>209</v>
      </c>
      <c r="Z82" s="214"/>
      <c r="AA82" s="214"/>
      <c r="AB82" s="214"/>
      <c r="AC82" s="214"/>
      <c r="AD82" s="214"/>
      <c r="AE82" s="214"/>
      <c r="AF82" s="214"/>
      <c r="AG82" s="214" t="s">
        <v>264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5">
        <v>69</v>
      </c>
      <c r="B83" s="246" t="s">
        <v>92</v>
      </c>
      <c r="C83" s="256" t="s">
        <v>2167</v>
      </c>
      <c r="D83" s="247" t="s">
        <v>1921</v>
      </c>
      <c r="E83" s="248">
        <v>2</v>
      </c>
      <c r="F83" s="249"/>
      <c r="G83" s="250">
        <f>ROUND(E83*F83,2)</f>
        <v>0</v>
      </c>
      <c r="H83" s="249"/>
      <c r="I83" s="250">
        <f>ROUND(E83*H83,2)</f>
        <v>0</v>
      </c>
      <c r="J83" s="249"/>
      <c r="K83" s="250">
        <f>ROUND(E83*J83,2)</f>
        <v>0</v>
      </c>
      <c r="L83" s="250">
        <v>15</v>
      </c>
      <c r="M83" s="250">
        <f>G83*(1+L83/100)</f>
        <v>0</v>
      </c>
      <c r="N83" s="248">
        <v>0</v>
      </c>
      <c r="O83" s="248">
        <f>ROUND(E83*N83,2)</f>
        <v>0</v>
      </c>
      <c r="P83" s="248">
        <v>0</v>
      </c>
      <c r="Q83" s="248">
        <f>ROUND(E83*P83,2)</f>
        <v>0</v>
      </c>
      <c r="R83" s="250"/>
      <c r="S83" s="250" t="s">
        <v>253</v>
      </c>
      <c r="T83" s="251" t="s">
        <v>207</v>
      </c>
      <c r="U83" s="224">
        <v>0</v>
      </c>
      <c r="V83" s="224">
        <f>ROUND(E83*U83,2)</f>
        <v>0</v>
      </c>
      <c r="W83" s="224"/>
      <c r="X83" s="224" t="s">
        <v>263</v>
      </c>
      <c r="Y83" s="224" t="s">
        <v>209</v>
      </c>
      <c r="Z83" s="214"/>
      <c r="AA83" s="214"/>
      <c r="AB83" s="214"/>
      <c r="AC83" s="214"/>
      <c r="AD83" s="214"/>
      <c r="AE83" s="214"/>
      <c r="AF83" s="214"/>
      <c r="AG83" s="214" t="s">
        <v>264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5">
        <v>70</v>
      </c>
      <c r="B84" s="246" t="s">
        <v>94</v>
      </c>
      <c r="C84" s="256" t="s">
        <v>2168</v>
      </c>
      <c r="D84" s="247" t="s">
        <v>554</v>
      </c>
      <c r="E84" s="248">
        <v>1</v>
      </c>
      <c r="F84" s="249"/>
      <c r="G84" s="250">
        <f>ROUND(E84*F84,2)</f>
        <v>0</v>
      </c>
      <c r="H84" s="249"/>
      <c r="I84" s="250">
        <f>ROUND(E84*H84,2)</f>
        <v>0</v>
      </c>
      <c r="J84" s="249"/>
      <c r="K84" s="250">
        <f>ROUND(E84*J84,2)</f>
        <v>0</v>
      </c>
      <c r="L84" s="250">
        <v>15</v>
      </c>
      <c r="M84" s="250">
        <f>G84*(1+L84/100)</f>
        <v>0</v>
      </c>
      <c r="N84" s="248">
        <v>0</v>
      </c>
      <c r="O84" s="248">
        <f>ROUND(E84*N84,2)</f>
        <v>0</v>
      </c>
      <c r="P84" s="248">
        <v>0</v>
      </c>
      <c r="Q84" s="248">
        <f>ROUND(E84*P84,2)</f>
        <v>0</v>
      </c>
      <c r="R84" s="250"/>
      <c r="S84" s="250" t="s">
        <v>253</v>
      </c>
      <c r="T84" s="251" t="s">
        <v>207</v>
      </c>
      <c r="U84" s="224">
        <v>0</v>
      </c>
      <c r="V84" s="224">
        <f>ROUND(E84*U84,2)</f>
        <v>0</v>
      </c>
      <c r="W84" s="224"/>
      <c r="X84" s="224" t="s">
        <v>263</v>
      </c>
      <c r="Y84" s="224" t="s">
        <v>209</v>
      </c>
      <c r="Z84" s="214"/>
      <c r="AA84" s="214"/>
      <c r="AB84" s="214"/>
      <c r="AC84" s="214"/>
      <c r="AD84" s="214"/>
      <c r="AE84" s="214"/>
      <c r="AF84" s="214"/>
      <c r="AG84" s="214" t="s">
        <v>264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36">
        <v>71</v>
      </c>
      <c r="B85" s="237" t="s">
        <v>96</v>
      </c>
      <c r="C85" s="254" t="s">
        <v>2169</v>
      </c>
      <c r="D85" s="238" t="s">
        <v>554</v>
      </c>
      <c r="E85" s="239">
        <v>1</v>
      </c>
      <c r="F85" s="240"/>
      <c r="G85" s="241">
        <f>ROUND(E85*F85,2)</f>
        <v>0</v>
      </c>
      <c r="H85" s="240"/>
      <c r="I85" s="241">
        <f>ROUND(E85*H85,2)</f>
        <v>0</v>
      </c>
      <c r="J85" s="240"/>
      <c r="K85" s="241">
        <f>ROUND(E85*J85,2)</f>
        <v>0</v>
      </c>
      <c r="L85" s="241">
        <v>15</v>
      </c>
      <c r="M85" s="241">
        <f>G85*(1+L85/100)</f>
        <v>0</v>
      </c>
      <c r="N85" s="239">
        <v>0</v>
      </c>
      <c r="O85" s="239">
        <f>ROUND(E85*N85,2)</f>
        <v>0</v>
      </c>
      <c r="P85" s="239">
        <v>0</v>
      </c>
      <c r="Q85" s="239">
        <f>ROUND(E85*P85,2)</f>
        <v>0</v>
      </c>
      <c r="R85" s="241"/>
      <c r="S85" s="241" t="s">
        <v>253</v>
      </c>
      <c r="T85" s="242" t="s">
        <v>207</v>
      </c>
      <c r="U85" s="224">
        <v>0</v>
      </c>
      <c r="V85" s="224">
        <f>ROUND(E85*U85,2)</f>
        <v>0</v>
      </c>
      <c r="W85" s="224"/>
      <c r="X85" s="224" t="s">
        <v>263</v>
      </c>
      <c r="Y85" s="224" t="s">
        <v>209</v>
      </c>
      <c r="Z85" s="214"/>
      <c r="AA85" s="214"/>
      <c r="AB85" s="214"/>
      <c r="AC85" s="214"/>
      <c r="AD85" s="214"/>
      <c r="AE85" s="214"/>
      <c r="AF85" s="214"/>
      <c r="AG85" s="214" t="s">
        <v>264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x14ac:dyDescent="0.2">
      <c r="A86" s="3"/>
      <c r="B86" s="4"/>
      <c r="C86" s="259"/>
      <c r="D86" s="6"/>
      <c r="E86" s="3"/>
      <c r="F86" s="3"/>
      <c r="G86" s="3"/>
      <c r="H86" s="3"/>
      <c r="I86" s="3"/>
      <c r="J86" s="3"/>
      <c r="K86" s="3"/>
      <c r="L86" s="3"/>
      <c r="M86" s="3"/>
      <c r="N86" s="3"/>
      <c r="O86" s="3"/>
      <c r="P86" s="3"/>
      <c r="Q86" s="3"/>
      <c r="R86" s="3"/>
      <c r="S86" s="3"/>
      <c r="T86" s="3"/>
      <c r="U86" s="3"/>
      <c r="V86" s="3"/>
      <c r="W86" s="3"/>
      <c r="X86" s="3"/>
      <c r="Y86" s="3"/>
      <c r="AE86">
        <v>15</v>
      </c>
      <c r="AF86">
        <v>21</v>
      </c>
      <c r="AG86" t="s">
        <v>187</v>
      </c>
    </row>
    <row r="87" spans="1:60" x14ac:dyDescent="0.2">
      <c r="A87" s="217"/>
      <c r="B87" s="218" t="s">
        <v>29</v>
      </c>
      <c r="C87" s="260"/>
      <c r="D87" s="219"/>
      <c r="E87" s="220"/>
      <c r="F87" s="220"/>
      <c r="G87" s="235">
        <f>G8+G28+G55+G76</f>
        <v>0</v>
      </c>
      <c r="H87" s="3"/>
      <c r="I87" s="3"/>
      <c r="J87" s="3"/>
      <c r="K87" s="3"/>
      <c r="L87" s="3"/>
      <c r="M87" s="3"/>
      <c r="N87" s="3"/>
      <c r="O87" s="3"/>
      <c r="P87" s="3"/>
      <c r="Q87" s="3"/>
      <c r="R87" s="3"/>
      <c r="S87" s="3"/>
      <c r="T87" s="3"/>
      <c r="U87" s="3"/>
      <c r="V87" s="3"/>
      <c r="W87" s="3"/>
      <c r="X87" s="3"/>
      <c r="Y87" s="3"/>
      <c r="AE87">
        <f>SUMIF(L7:L85,AE86,G7:G85)</f>
        <v>0</v>
      </c>
      <c r="AF87">
        <f>SUMIF(L7:L85,AF86,G7:G85)</f>
        <v>0</v>
      </c>
      <c r="AG87" t="s">
        <v>256</v>
      </c>
    </row>
    <row r="88" spans="1:60" x14ac:dyDescent="0.2">
      <c r="C88" s="261"/>
      <c r="D88" s="10"/>
      <c r="AG88" t="s">
        <v>257</v>
      </c>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7">
    <mergeCell ref="C79:G79"/>
    <mergeCell ref="A1:G1"/>
    <mergeCell ref="C2:G2"/>
    <mergeCell ref="C3:G3"/>
    <mergeCell ref="C4:G4"/>
    <mergeCell ref="C63:G63"/>
    <mergeCell ref="C65:G6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6"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67</v>
      </c>
      <c r="C4" s="206" t="s">
        <v>68</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155</v>
      </c>
      <c r="C8" s="253" t="s">
        <v>156</v>
      </c>
      <c r="D8" s="231"/>
      <c r="E8" s="232"/>
      <c r="F8" s="233"/>
      <c r="G8" s="233">
        <f>SUMIF(AG9:AG59,"&lt;&gt;NOR",G9:G59)</f>
        <v>0</v>
      </c>
      <c r="H8" s="233"/>
      <c r="I8" s="233">
        <f>SUM(I9:I59)</f>
        <v>0</v>
      </c>
      <c r="J8" s="233"/>
      <c r="K8" s="233">
        <f>SUM(K9:K59)</f>
        <v>0</v>
      </c>
      <c r="L8" s="233"/>
      <c r="M8" s="233">
        <f>SUM(M9:M59)</f>
        <v>0</v>
      </c>
      <c r="N8" s="232"/>
      <c r="O8" s="232">
        <f>SUM(O9:O59)</f>
        <v>0.22999999999999998</v>
      </c>
      <c r="P8" s="232"/>
      <c r="Q8" s="232">
        <f>SUM(Q9:Q59)</f>
        <v>0</v>
      </c>
      <c r="R8" s="233"/>
      <c r="S8" s="233"/>
      <c r="T8" s="234"/>
      <c r="U8" s="228"/>
      <c r="V8" s="228">
        <f>SUM(V9:V59)</f>
        <v>17.71</v>
      </c>
      <c r="W8" s="228"/>
      <c r="X8" s="228"/>
      <c r="Y8" s="228"/>
      <c r="AG8" t="s">
        <v>202</v>
      </c>
    </row>
    <row r="9" spans="1:60" ht="22.5" outlineLevel="1" x14ac:dyDescent="0.2">
      <c r="A9" s="245">
        <v>1</v>
      </c>
      <c r="B9" s="246" t="s">
        <v>2170</v>
      </c>
      <c r="C9" s="256" t="s">
        <v>2171</v>
      </c>
      <c r="D9" s="247" t="s">
        <v>350</v>
      </c>
      <c r="E9" s="248">
        <v>99</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253</v>
      </c>
      <c r="T9" s="251" t="s">
        <v>207</v>
      </c>
      <c r="U9" s="224">
        <v>0</v>
      </c>
      <c r="V9" s="224">
        <f>ROUND(E9*U9,2)</f>
        <v>0</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2172</v>
      </c>
      <c r="C10" s="256" t="s">
        <v>2173</v>
      </c>
      <c r="D10" s="247" t="s">
        <v>350</v>
      </c>
      <c r="E10" s="248">
        <v>99</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253</v>
      </c>
      <c r="T10" s="251" t="s">
        <v>207</v>
      </c>
      <c r="U10" s="224">
        <v>0</v>
      </c>
      <c r="V10" s="224">
        <f>ROUND(E10*U10,2)</f>
        <v>0</v>
      </c>
      <c r="W10" s="224"/>
      <c r="X10" s="224" t="s">
        <v>263</v>
      </c>
      <c r="Y10" s="224" t="s">
        <v>209</v>
      </c>
      <c r="Z10" s="214"/>
      <c r="AA10" s="214"/>
      <c r="AB10" s="214"/>
      <c r="AC10" s="214"/>
      <c r="AD10" s="214"/>
      <c r="AE10" s="214"/>
      <c r="AF10" s="214"/>
      <c r="AG10" s="214" t="s">
        <v>264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33.75" outlineLevel="1" x14ac:dyDescent="0.2">
      <c r="A11" s="245">
        <v>3</v>
      </c>
      <c r="B11" s="246" t="s">
        <v>2174</v>
      </c>
      <c r="C11" s="256" t="s">
        <v>2175</v>
      </c>
      <c r="D11" s="247" t="s">
        <v>354</v>
      </c>
      <c r="E11" s="248">
        <v>63</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253</v>
      </c>
      <c r="T11" s="251" t="s">
        <v>207</v>
      </c>
      <c r="U11" s="224">
        <v>0</v>
      </c>
      <c r="V11" s="224">
        <f>ROUND(E11*U11,2)</f>
        <v>0</v>
      </c>
      <c r="W11" s="224"/>
      <c r="X11" s="224" t="s">
        <v>263</v>
      </c>
      <c r="Y11" s="224" t="s">
        <v>209</v>
      </c>
      <c r="Z11" s="214"/>
      <c r="AA11" s="214"/>
      <c r="AB11" s="214"/>
      <c r="AC11" s="214"/>
      <c r="AD11" s="214"/>
      <c r="AE11" s="214"/>
      <c r="AF11" s="214"/>
      <c r="AG11" s="214" t="s">
        <v>264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3.75" outlineLevel="1" x14ac:dyDescent="0.2">
      <c r="A12" s="245">
        <v>4</v>
      </c>
      <c r="B12" s="246" t="s">
        <v>2176</v>
      </c>
      <c r="C12" s="256" t="s">
        <v>2177</v>
      </c>
      <c r="D12" s="247" t="s">
        <v>354</v>
      </c>
      <c r="E12" s="248">
        <v>43</v>
      </c>
      <c r="F12" s="249"/>
      <c r="G12" s="250">
        <f>ROUND(E12*F12,2)</f>
        <v>0</v>
      </c>
      <c r="H12" s="249"/>
      <c r="I12" s="250">
        <f>ROUND(E12*H12,2)</f>
        <v>0</v>
      </c>
      <c r="J12" s="249"/>
      <c r="K12" s="250">
        <f>ROUND(E12*J12,2)</f>
        <v>0</v>
      </c>
      <c r="L12" s="250">
        <v>15</v>
      </c>
      <c r="M12" s="250">
        <f>G12*(1+L12/100)</f>
        <v>0</v>
      </c>
      <c r="N12" s="248">
        <v>2.0000000000000002E-5</v>
      </c>
      <c r="O12" s="248">
        <f>ROUND(E12*N12,2)</f>
        <v>0</v>
      </c>
      <c r="P12" s="248">
        <v>0</v>
      </c>
      <c r="Q12" s="248">
        <f>ROUND(E12*P12,2)</f>
        <v>0</v>
      </c>
      <c r="R12" s="250" t="s">
        <v>1179</v>
      </c>
      <c r="S12" s="250" t="s">
        <v>206</v>
      </c>
      <c r="T12" s="251" t="s">
        <v>207</v>
      </c>
      <c r="U12" s="224">
        <v>0</v>
      </c>
      <c r="V12" s="224">
        <f>ROUND(E12*U12,2)</f>
        <v>0</v>
      </c>
      <c r="W12" s="224"/>
      <c r="X12" s="224" t="s">
        <v>1180</v>
      </c>
      <c r="Y12" s="224" t="s">
        <v>209</v>
      </c>
      <c r="Z12" s="214"/>
      <c r="AA12" s="214"/>
      <c r="AB12" s="214"/>
      <c r="AC12" s="214"/>
      <c r="AD12" s="214"/>
      <c r="AE12" s="214"/>
      <c r="AF12" s="214"/>
      <c r="AG12" s="214" t="s">
        <v>1181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33.75" outlineLevel="1" x14ac:dyDescent="0.2">
      <c r="A13" s="245">
        <v>5</v>
      </c>
      <c r="B13" s="246" t="s">
        <v>2178</v>
      </c>
      <c r="C13" s="256" t="s">
        <v>2179</v>
      </c>
      <c r="D13" s="247" t="s">
        <v>354</v>
      </c>
      <c r="E13" s="248">
        <v>20</v>
      </c>
      <c r="F13" s="249"/>
      <c r="G13" s="250">
        <f>ROUND(E13*F13,2)</f>
        <v>0</v>
      </c>
      <c r="H13" s="249"/>
      <c r="I13" s="250">
        <f>ROUND(E13*H13,2)</f>
        <v>0</v>
      </c>
      <c r="J13" s="249"/>
      <c r="K13" s="250">
        <f>ROUND(E13*J13,2)</f>
        <v>0</v>
      </c>
      <c r="L13" s="250">
        <v>15</v>
      </c>
      <c r="M13" s="250">
        <f>G13*(1+L13/100)</f>
        <v>0</v>
      </c>
      <c r="N13" s="248">
        <v>9.0000000000000006E-5</v>
      </c>
      <c r="O13" s="248">
        <f>ROUND(E13*N13,2)</f>
        <v>0</v>
      </c>
      <c r="P13" s="248">
        <v>0</v>
      </c>
      <c r="Q13" s="248">
        <f>ROUND(E13*P13,2)</f>
        <v>0</v>
      </c>
      <c r="R13" s="250" t="s">
        <v>1179</v>
      </c>
      <c r="S13" s="250" t="s">
        <v>206</v>
      </c>
      <c r="T13" s="251" t="s">
        <v>207</v>
      </c>
      <c r="U13" s="224">
        <v>0</v>
      </c>
      <c r="V13" s="224">
        <f>ROUND(E13*U13,2)</f>
        <v>0</v>
      </c>
      <c r="W13" s="224"/>
      <c r="X13" s="224" t="s">
        <v>1180</v>
      </c>
      <c r="Y13" s="224" t="s">
        <v>209</v>
      </c>
      <c r="Z13" s="214"/>
      <c r="AA13" s="214"/>
      <c r="AB13" s="214"/>
      <c r="AC13" s="214"/>
      <c r="AD13" s="214"/>
      <c r="AE13" s="214"/>
      <c r="AF13" s="214"/>
      <c r="AG13" s="214" t="s">
        <v>1181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2180</v>
      </c>
      <c r="C14" s="256" t="s">
        <v>2181</v>
      </c>
      <c r="D14" s="247" t="s">
        <v>350</v>
      </c>
      <c r="E14" s="248">
        <v>10</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253</v>
      </c>
      <c r="T14" s="251" t="s">
        <v>207</v>
      </c>
      <c r="U14" s="224">
        <v>0</v>
      </c>
      <c r="V14" s="224">
        <f>ROUND(E14*U14,2)</f>
        <v>0</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2182</v>
      </c>
      <c r="C15" s="256" t="s">
        <v>2183</v>
      </c>
      <c r="D15" s="247" t="s">
        <v>350</v>
      </c>
      <c r="E15" s="248">
        <v>10</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253</v>
      </c>
      <c r="T15" s="251" t="s">
        <v>207</v>
      </c>
      <c r="U15" s="224">
        <v>0</v>
      </c>
      <c r="V15" s="224">
        <f>ROUND(E15*U15,2)</f>
        <v>0</v>
      </c>
      <c r="W15" s="224"/>
      <c r="X15" s="224" t="s">
        <v>263</v>
      </c>
      <c r="Y15" s="224" t="s">
        <v>209</v>
      </c>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2184</v>
      </c>
      <c r="C16" s="256" t="s">
        <v>2185</v>
      </c>
      <c r="D16" s="247" t="s">
        <v>1921</v>
      </c>
      <c r="E16" s="248">
        <v>185</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253</v>
      </c>
      <c r="T16" s="251" t="s">
        <v>207</v>
      </c>
      <c r="U16" s="224">
        <v>0</v>
      </c>
      <c r="V16" s="224">
        <f>ROUND(E16*U16,2)</f>
        <v>0</v>
      </c>
      <c r="W16" s="224"/>
      <c r="X16" s="224" t="s">
        <v>263</v>
      </c>
      <c r="Y16" s="224" t="s">
        <v>209</v>
      </c>
      <c r="Z16" s="214"/>
      <c r="AA16" s="214"/>
      <c r="AB16" s="214"/>
      <c r="AC16" s="214"/>
      <c r="AD16" s="214"/>
      <c r="AE16" s="214"/>
      <c r="AF16" s="214"/>
      <c r="AG16" s="214" t="s">
        <v>264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2186</v>
      </c>
      <c r="C17" s="256" t="s">
        <v>2185</v>
      </c>
      <c r="D17" s="247" t="s">
        <v>1921</v>
      </c>
      <c r="E17" s="248">
        <v>185</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253</v>
      </c>
      <c r="T17" s="251" t="s">
        <v>207</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45">
        <v>10</v>
      </c>
      <c r="B18" s="246" t="s">
        <v>2187</v>
      </c>
      <c r="C18" s="256" t="s">
        <v>2188</v>
      </c>
      <c r="D18" s="247" t="s">
        <v>354</v>
      </c>
      <c r="E18" s="248">
        <v>164</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253</v>
      </c>
      <c r="T18" s="251" t="s">
        <v>207</v>
      </c>
      <c r="U18" s="224">
        <v>0</v>
      </c>
      <c r="V18" s="224">
        <f>ROUND(E18*U18,2)</f>
        <v>0</v>
      </c>
      <c r="W18" s="224"/>
      <c r="X18" s="224" t="s">
        <v>263</v>
      </c>
      <c r="Y18" s="224" t="s">
        <v>209</v>
      </c>
      <c r="Z18" s="214"/>
      <c r="AA18" s="214"/>
      <c r="AB18" s="214"/>
      <c r="AC18" s="214"/>
      <c r="AD18" s="214"/>
      <c r="AE18" s="214"/>
      <c r="AF18" s="214"/>
      <c r="AG18" s="214" t="s">
        <v>264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1" x14ac:dyDescent="0.2">
      <c r="A19" s="245">
        <v>11</v>
      </c>
      <c r="B19" s="246" t="s">
        <v>2189</v>
      </c>
      <c r="C19" s="256" t="s">
        <v>2190</v>
      </c>
      <c r="D19" s="247" t="s">
        <v>354</v>
      </c>
      <c r="E19" s="248">
        <v>4</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253</v>
      </c>
      <c r="T19" s="251" t="s">
        <v>207</v>
      </c>
      <c r="U19" s="224">
        <v>0</v>
      </c>
      <c r="V19" s="224">
        <f>ROUND(E19*U19,2)</f>
        <v>0</v>
      </c>
      <c r="W19" s="224"/>
      <c r="X19" s="224" t="s">
        <v>263</v>
      </c>
      <c r="Y19" s="224" t="s">
        <v>209</v>
      </c>
      <c r="Z19" s="214"/>
      <c r="AA19" s="214"/>
      <c r="AB19" s="214"/>
      <c r="AC19" s="214"/>
      <c r="AD19" s="214"/>
      <c r="AE19" s="214"/>
      <c r="AF19" s="214"/>
      <c r="AG19" s="214" t="s">
        <v>264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2191</v>
      </c>
      <c r="C20" s="256" t="s">
        <v>2192</v>
      </c>
      <c r="D20" s="247" t="s">
        <v>354</v>
      </c>
      <c r="E20" s="248">
        <v>12</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0</v>
      </c>
      <c r="V20" s="224">
        <f>ROUND(E20*U20,2)</f>
        <v>0</v>
      </c>
      <c r="W20" s="224"/>
      <c r="X20" s="224" t="s">
        <v>263</v>
      </c>
      <c r="Y20" s="224" t="s">
        <v>209</v>
      </c>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5">
        <v>13</v>
      </c>
      <c r="B21" s="246" t="s">
        <v>2193</v>
      </c>
      <c r="C21" s="256" t="s">
        <v>2194</v>
      </c>
      <c r="D21" s="247" t="s">
        <v>354</v>
      </c>
      <c r="E21" s="248">
        <v>7</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253</v>
      </c>
      <c r="T21" s="251" t="s">
        <v>207</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14</v>
      </c>
      <c r="B22" s="246" t="s">
        <v>2195</v>
      </c>
      <c r="C22" s="256" t="s">
        <v>2196</v>
      </c>
      <c r="D22" s="247" t="s">
        <v>354</v>
      </c>
      <c r="E22" s="248">
        <v>7</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253</v>
      </c>
      <c r="T22" s="251" t="s">
        <v>207</v>
      </c>
      <c r="U22" s="224">
        <v>0</v>
      </c>
      <c r="V22" s="224">
        <f>ROUND(E22*U22,2)</f>
        <v>0</v>
      </c>
      <c r="W22" s="224"/>
      <c r="X22" s="224" t="s">
        <v>263</v>
      </c>
      <c r="Y22" s="224" t="s">
        <v>209</v>
      </c>
      <c r="Z22" s="214"/>
      <c r="AA22" s="214"/>
      <c r="AB22" s="214"/>
      <c r="AC22" s="214"/>
      <c r="AD22" s="214"/>
      <c r="AE22" s="214"/>
      <c r="AF22" s="214"/>
      <c r="AG22" s="214" t="s">
        <v>264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45">
        <v>15</v>
      </c>
      <c r="B23" s="246" t="s">
        <v>2197</v>
      </c>
      <c r="C23" s="256" t="s">
        <v>2198</v>
      </c>
      <c r="D23" s="247" t="s">
        <v>354</v>
      </c>
      <c r="E23" s="248">
        <v>7</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0</v>
      </c>
      <c r="V23" s="224">
        <f>ROUND(E23*U23,2)</f>
        <v>0</v>
      </c>
      <c r="W23" s="224"/>
      <c r="X23" s="224" t="s">
        <v>263</v>
      </c>
      <c r="Y23" s="224" t="s">
        <v>209</v>
      </c>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2199</v>
      </c>
      <c r="C24" s="256" t="s">
        <v>2200</v>
      </c>
      <c r="D24" s="247" t="s">
        <v>354</v>
      </c>
      <c r="E24" s="248">
        <v>7</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45">
        <v>17</v>
      </c>
      <c r="B25" s="246" t="s">
        <v>2201</v>
      </c>
      <c r="C25" s="256" t="s">
        <v>2202</v>
      </c>
      <c r="D25" s="247" t="s">
        <v>354</v>
      </c>
      <c r="E25" s="248">
        <v>2</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263</v>
      </c>
      <c r="Y25" s="224" t="s">
        <v>209</v>
      </c>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2203</v>
      </c>
      <c r="C26" s="256" t="s">
        <v>2204</v>
      </c>
      <c r="D26" s="247" t="s">
        <v>354</v>
      </c>
      <c r="E26" s="248">
        <v>2</v>
      </c>
      <c r="F26" s="249"/>
      <c r="G26" s="250">
        <f>ROUND(E26*F26,2)</f>
        <v>0</v>
      </c>
      <c r="H26" s="249"/>
      <c r="I26" s="250">
        <f>ROUND(E26*H26,2)</f>
        <v>0</v>
      </c>
      <c r="J26" s="249"/>
      <c r="K26" s="250">
        <f>ROUND(E26*J26,2)</f>
        <v>0</v>
      </c>
      <c r="L26" s="250">
        <v>15</v>
      </c>
      <c r="M26" s="250">
        <f>G26*(1+L26/100)</f>
        <v>0</v>
      </c>
      <c r="N26" s="248">
        <v>4.0000000000000003E-5</v>
      </c>
      <c r="O26" s="248">
        <f>ROUND(E26*N26,2)</f>
        <v>0</v>
      </c>
      <c r="P26" s="248">
        <v>0</v>
      </c>
      <c r="Q26" s="248">
        <f>ROUND(E26*P26,2)</f>
        <v>0</v>
      </c>
      <c r="R26" s="250" t="s">
        <v>1179</v>
      </c>
      <c r="S26" s="250" t="s">
        <v>206</v>
      </c>
      <c r="T26" s="251" t="s">
        <v>207</v>
      </c>
      <c r="U26" s="224">
        <v>0</v>
      </c>
      <c r="V26" s="224">
        <f>ROUND(E26*U26,2)</f>
        <v>0</v>
      </c>
      <c r="W26" s="224"/>
      <c r="X26" s="224" t="s">
        <v>1180</v>
      </c>
      <c r="Y26" s="224" t="s">
        <v>209</v>
      </c>
      <c r="Z26" s="214"/>
      <c r="AA26" s="214"/>
      <c r="AB26" s="214"/>
      <c r="AC26" s="214"/>
      <c r="AD26" s="214"/>
      <c r="AE26" s="214"/>
      <c r="AF26" s="214"/>
      <c r="AG26" s="214" t="s">
        <v>1181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2205</v>
      </c>
      <c r="C27" s="256" t="s">
        <v>2206</v>
      </c>
      <c r="D27" s="247" t="s">
        <v>354</v>
      </c>
      <c r="E27" s="248">
        <v>43</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253</v>
      </c>
      <c r="T27" s="251" t="s">
        <v>207</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3.75" outlineLevel="1" x14ac:dyDescent="0.2">
      <c r="A28" s="245">
        <v>20</v>
      </c>
      <c r="B28" s="246" t="s">
        <v>2207</v>
      </c>
      <c r="C28" s="256" t="s">
        <v>2208</v>
      </c>
      <c r="D28" s="247" t="s">
        <v>354</v>
      </c>
      <c r="E28" s="248">
        <v>27</v>
      </c>
      <c r="F28" s="249"/>
      <c r="G28" s="250">
        <f>ROUND(E28*F28,2)</f>
        <v>0</v>
      </c>
      <c r="H28" s="249"/>
      <c r="I28" s="250">
        <f>ROUND(E28*H28,2)</f>
        <v>0</v>
      </c>
      <c r="J28" s="249"/>
      <c r="K28" s="250">
        <f>ROUND(E28*J28,2)</f>
        <v>0</v>
      </c>
      <c r="L28" s="250">
        <v>15</v>
      </c>
      <c r="M28" s="250">
        <f>G28*(1+L28/100)</f>
        <v>0</v>
      </c>
      <c r="N28" s="248">
        <v>0</v>
      </c>
      <c r="O28" s="248">
        <f>ROUND(E28*N28,2)</f>
        <v>0</v>
      </c>
      <c r="P28" s="248">
        <v>0</v>
      </c>
      <c r="Q28" s="248">
        <f>ROUND(E28*P28,2)</f>
        <v>0</v>
      </c>
      <c r="R28" s="250"/>
      <c r="S28" s="250" t="s">
        <v>253</v>
      </c>
      <c r="T28" s="251" t="s">
        <v>207</v>
      </c>
      <c r="U28" s="224">
        <v>0</v>
      </c>
      <c r="V28" s="224">
        <f>ROUND(E28*U28,2)</f>
        <v>0</v>
      </c>
      <c r="W28" s="224"/>
      <c r="X28" s="224" t="s">
        <v>263</v>
      </c>
      <c r="Y28" s="224" t="s">
        <v>209</v>
      </c>
      <c r="Z28" s="214"/>
      <c r="AA28" s="214"/>
      <c r="AB28" s="214"/>
      <c r="AC28" s="214"/>
      <c r="AD28" s="214"/>
      <c r="AE28" s="214"/>
      <c r="AF28" s="214"/>
      <c r="AG28" s="214" t="s">
        <v>264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21</v>
      </c>
      <c r="B29" s="246" t="s">
        <v>2209</v>
      </c>
      <c r="C29" s="256" t="s">
        <v>2210</v>
      </c>
      <c r="D29" s="247" t="s">
        <v>354</v>
      </c>
      <c r="E29" s="248">
        <v>27</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253</v>
      </c>
      <c r="T29" s="251" t="s">
        <v>207</v>
      </c>
      <c r="U29" s="224">
        <v>0</v>
      </c>
      <c r="V29" s="224">
        <f>ROUND(E29*U29,2)</f>
        <v>0</v>
      </c>
      <c r="W29" s="224"/>
      <c r="X29" s="224" t="s">
        <v>263</v>
      </c>
      <c r="Y29" s="224" t="s">
        <v>209</v>
      </c>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5">
        <v>22</v>
      </c>
      <c r="B30" s="246" t="s">
        <v>2211</v>
      </c>
      <c r="C30" s="256" t="s">
        <v>2212</v>
      </c>
      <c r="D30" s="247" t="s">
        <v>354</v>
      </c>
      <c r="E30" s="248">
        <v>2</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253</v>
      </c>
      <c r="T30" s="251" t="s">
        <v>207</v>
      </c>
      <c r="U30" s="224">
        <v>0</v>
      </c>
      <c r="V30" s="224">
        <f>ROUND(E30*U30,2)</f>
        <v>0</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23</v>
      </c>
      <c r="B31" s="246" t="s">
        <v>2213</v>
      </c>
      <c r="C31" s="256" t="s">
        <v>2214</v>
      </c>
      <c r="D31" s="247" t="s">
        <v>354</v>
      </c>
      <c r="E31" s="248">
        <v>1</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253</v>
      </c>
      <c r="T31" s="251"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24</v>
      </c>
      <c r="B32" s="246" t="s">
        <v>2215</v>
      </c>
      <c r="C32" s="256" t="s">
        <v>2216</v>
      </c>
      <c r="D32" s="247" t="s">
        <v>354</v>
      </c>
      <c r="E32" s="248">
        <v>1</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253</v>
      </c>
      <c r="T32" s="251" t="s">
        <v>207</v>
      </c>
      <c r="U32" s="224">
        <v>0</v>
      </c>
      <c r="V32" s="224">
        <f>ROUND(E32*U32,2)</f>
        <v>0</v>
      </c>
      <c r="W32" s="224"/>
      <c r="X32" s="224" t="s">
        <v>263</v>
      </c>
      <c r="Y32" s="224" t="s">
        <v>209</v>
      </c>
      <c r="Z32" s="214"/>
      <c r="AA32" s="214"/>
      <c r="AB32" s="214"/>
      <c r="AC32" s="214"/>
      <c r="AD32" s="214"/>
      <c r="AE32" s="214"/>
      <c r="AF32" s="214"/>
      <c r="AG32" s="214" t="s">
        <v>264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45">
        <v>25</v>
      </c>
      <c r="B33" s="246" t="s">
        <v>2217</v>
      </c>
      <c r="C33" s="256" t="s">
        <v>2218</v>
      </c>
      <c r="D33" s="247" t="s">
        <v>354</v>
      </c>
      <c r="E33" s="248">
        <v>2</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253</v>
      </c>
      <c r="T33" s="251"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26</v>
      </c>
      <c r="B34" s="246" t="s">
        <v>2219</v>
      </c>
      <c r="C34" s="256" t="s">
        <v>2220</v>
      </c>
      <c r="D34" s="247" t="s">
        <v>354</v>
      </c>
      <c r="E34" s="248">
        <v>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253</v>
      </c>
      <c r="T34" s="251" t="s">
        <v>207</v>
      </c>
      <c r="U34" s="224">
        <v>0</v>
      </c>
      <c r="V34" s="224">
        <f>ROUND(E34*U34,2)</f>
        <v>0</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27</v>
      </c>
      <c r="B35" s="246" t="s">
        <v>2221</v>
      </c>
      <c r="C35" s="256" t="s">
        <v>2222</v>
      </c>
      <c r="D35" s="247" t="s">
        <v>354</v>
      </c>
      <c r="E35" s="248">
        <v>1</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253</v>
      </c>
      <c r="T35" s="251"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28</v>
      </c>
      <c r="B36" s="246" t="s">
        <v>2223</v>
      </c>
      <c r="C36" s="256" t="s">
        <v>2224</v>
      </c>
      <c r="D36" s="247" t="s">
        <v>354</v>
      </c>
      <c r="E36" s="248">
        <v>58</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253</v>
      </c>
      <c r="T36" s="251" t="s">
        <v>207</v>
      </c>
      <c r="U36" s="224">
        <v>0</v>
      </c>
      <c r="V36" s="224">
        <f>ROUND(E36*U36,2)</f>
        <v>0</v>
      </c>
      <c r="W36" s="224"/>
      <c r="X36" s="224" t="s">
        <v>263</v>
      </c>
      <c r="Y36" s="224" t="s">
        <v>209</v>
      </c>
      <c r="Z36" s="214"/>
      <c r="AA36" s="214"/>
      <c r="AB36" s="214"/>
      <c r="AC36" s="214"/>
      <c r="AD36" s="214"/>
      <c r="AE36" s="214"/>
      <c r="AF36" s="214"/>
      <c r="AG36" s="214" t="s">
        <v>264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29</v>
      </c>
      <c r="B37" s="246" t="s">
        <v>2225</v>
      </c>
      <c r="C37" s="256" t="s">
        <v>2226</v>
      </c>
      <c r="D37" s="247" t="s">
        <v>354</v>
      </c>
      <c r="E37" s="248">
        <v>15</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253</v>
      </c>
      <c r="T37" s="251" t="s">
        <v>207</v>
      </c>
      <c r="U37" s="224">
        <v>0</v>
      </c>
      <c r="V37" s="224">
        <f>ROUND(E37*U37,2)</f>
        <v>0</v>
      </c>
      <c r="W37" s="224"/>
      <c r="X37" s="224" t="s">
        <v>263</v>
      </c>
      <c r="Y37" s="224" t="s">
        <v>209</v>
      </c>
      <c r="Z37" s="214"/>
      <c r="AA37" s="214"/>
      <c r="AB37" s="214"/>
      <c r="AC37" s="214"/>
      <c r="AD37" s="214"/>
      <c r="AE37" s="214"/>
      <c r="AF37" s="214"/>
      <c r="AG37" s="214" t="s">
        <v>264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45">
        <v>30</v>
      </c>
      <c r="B38" s="246" t="s">
        <v>2227</v>
      </c>
      <c r="C38" s="256" t="s">
        <v>2228</v>
      </c>
      <c r="D38" s="247" t="s">
        <v>354</v>
      </c>
      <c r="E38" s="248">
        <v>21</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253</v>
      </c>
      <c r="T38" s="251" t="s">
        <v>207</v>
      </c>
      <c r="U38" s="224">
        <v>0</v>
      </c>
      <c r="V38" s="224">
        <f>ROUND(E38*U38,2)</f>
        <v>0</v>
      </c>
      <c r="W38" s="224"/>
      <c r="X38" s="224" t="s">
        <v>263</v>
      </c>
      <c r="Y38" s="224" t="s">
        <v>209</v>
      </c>
      <c r="Z38" s="214"/>
      <c r="AA38" s="214"/>
      <c r="AB38" s="214"/>
      <c r="AC38" s="214"/>
      <c r="AD38" s="214"/>
      <c r="AE38" s="214"/>
      <c r="AF38" s="214"/>
      <c r="AG38" s="214" t="s">
        <v>264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31</v>
      </c>
      <c r="B39" s="246" t="s">
        <v>2229</v>
      </c>
      <c r="C39" s="256" t="s">
        <v>2230</v>
      </c>
      <c r="D39" s="247" t="s">
        <v>354</v>
      </c>
      <c r="E39" s="248">
        <v>4</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253</v>
      </c>
      <c r="T39" s="251" t="s">
        <v>207</v>
      </c>
      <c r="U39" s="224">
        <v>0</v>
      </c>
      <c r="V39" s="224">
        <f>ROUND(E39*U39,2)</f>
        <v>0</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32</v>
      </c>
      <c r="B40" s="246" t="s">
        <v>2231</v>
      </c>
      <c r="C40" s="256" t="s">
        <v>2232</v>
      </c>
      <c r="D40" s="247" t="s">
        <v>354</v>
      </c>
      <c r="E40" s="248">
        <v>3</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253</v>
      </c>
      <c r="T40" s="251" t="s">
        <v>207</v>
      </c>
      <c r="U40" s="224">
        <v>0</v>
      </c>
      <c r="V40" s="224">
        <f>ROUND(E40*U40,2)</f>
        <v>0</v>
      </c>
      <c r="W40" s="224"/>
      <c r="X40" s="224" t="s">
        <v>263</v>
      </c>
      <c r="Y40" s="224" t="s">
        <v>209</v>
      </c>
      <c r="Z40" s="214"/>
      <c r="AA40" s="214"/>
      <c r="AB40" s="214"/>
      <c r="AC40" s="214"/>
      <c r="AD40" s="214"/>
      <c r="AE40" s="214"/>
      <c r="AF40" s="214"/>
      <c r="AG40" s="214" t="s">
        <v>264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33</v>
      </c>
      <c r="B41" s="246" t="s">
        <v>2233</v>
      </c>
      <c r="C41" s="256" t="s">
        <v>2234</v>
      </c>
      <c r="D41" s="247" t="s">
        <v>354</v>
      </c>
      <c r="E41" s="248">
        <v>6</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253</v>
      </c>
      <c r="T41" s="251" t="s">
        <v>207</v>
      </c>
      <c r="U41" s="224">
        <v>0</v>
      </c>
      <c r="V41" s="224">
        <f>ROUND(E41*U41,2)</f>
        <v>0</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5">
        <v>34</v>
      </c>
      <c r="B42" s="246" t="s">
        <v>2235</v>
      </c>
      <c r="C42" s="256" t="s">
        <v>2236</v>
      </c>
      <c r="D42" s="247" t="s">
        <v>354</v>
      </c>
      <c r="E42" s="248">
        <v>2</v>
      </c>
      <c r="F42" s="249"/>
      <c r="G42" s="250">
        <f>ROUND(E42*F42,2)</f>
        <v>0</v>
      </c>
      <c r="H42" s="249"/>
      <c r="I42" s="250">
        <f>ROUND(E42*H42,2)</f>
        <v>0</v>
      </c>
      <c r="J42" s="249"/>
      <c r="K42" s="250">
        <f>ROUND(E42*J42,2)</f>
        <v>0</v>
      </c>
      <c r="L42" s="250">
        <v>15</v>
      </c>
      <c r="M42" s="250">
        <f>G42*(1+L42/100)</f>
        <v>0</v>
      </c>
      <c r="N42" s="248">
        <v>0</v>
      </c>
      <c r="O42" s="248">
        <f>ROUND(E42*N42,2)</f>
        <v>0</v>
      </c>
      <c r="P42" s="248">
        <v>0</v>
      </c>
      <c r="Q42" s="248">
        <f>ROUND(E42*P42,2)</f>
        <v>0</v>
      </c>
      <c r="R42" s="250"/>
      <c r="S42" s="250" t="s">
        <v>253</v>
      </c>
      <c r="T42" s="251" t="s">
        <v>207</v>
      </c>
      <c r="U42" s="224">
        <v>0</v>
      </c>
      <c r="V42" s="224">
        <f>ROUND(E42*U42,2)</f>
        <v>0</v>
      </c>
      <c r="W42" s="224"/>
      <c r="X42" s="224" t="s">
        <v>263</v>
      </c>
      <c r="Y42" s="224" t="s">
        <v>209</v>
      </c>
      <c r="Z42" s="214"/>
      <c r="AA42" s="214"/>
      <c r="AB42" s="214"/>
      <c r="AC42" s="214"/>
      <c r="AD42" s="214"/>
      <c r="AE42" s="214"/>
      <c r="AF42" s="214"/>
      <c r="AG42" s="214" t="s">
        <v>264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35</v>
      </c>
      <c r="B43" s="246" t="s">
        <v>2237</v>
      </c>
      <c r="C43" s="256" t="s">
        <v>2238</v>
      </c>
      <c r="D43" s="247" t="s">
        <v>354</v>
      </c>
      <c r="E43" s="248">
        <v>7</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253</v>
      </c>
      <c r="T43" s="251" t="s">
        <v>207</v>
      </c>
      <c r="U43" s="224">
        <v>0</v>
      </c>
      <c r="V43" s="224">
        <f>ROUND(E43*U43,2)</f>
        <v>0</v>
      </c>
      <c r="W43" s="224"/>
      <c r="X43" s="224" t="s">
        <v>263</v>
      </c>
      <c r="Y43" s="224" t="s">
        <v>209</v>
      </c>
      <c r="Z43" s="214"/>
      <c r="AA43" s="214"/>
      <c r="AB43" s="214"/>
      <c r="AC43" s="214"/>
      <c r="AD43" s="214"/>
      <c r="AE43" s="214"/>
      <c r="AF43" s="214"/>
      <c r="AG43" s="214" t="s">
        <v>264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5">
        <v>36</v>
      </c>
      <c r="B44" s="246" t="s">
        <v>2239</v>
      </c>
      <c r="C44" s="256" t="s">
        <v>2240</v>
      </c>
      <c r="D44" s="247" t="s">
        <v>354</v>
      </c>
      <c r="E44" s="248">
        <v>1</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253</v>
      </c>
      <c r="T44" s="251" t="s">
        <v>207</v>
      </c>
      <c r="U44" s="224">
        <v>0</v>
      </c>
      <c r="V44" s="224">
        <f>ROUND(E44*U44,2)</f>
        <v>0</v>
      </c>
      <c r="W44" s="224"/>
      <c r="X44" s="224" t="s">
        <v>263</v>
      </c>
      <c r="Y44" s="224" t="s">
        <v>209</v>
      </c>
      <c r="Z44" s="214"/>
      <c r="AA44" s="214"/>
      <c r="AB44" s="214"/>
      <c r="AC44" s="214"/>
      <c r="AD44" s="214"/>
      <c r="AE44" s="214"/>
      <c r="AF44" s="214"/>
      <c r="AG44" s="214" t="s">
        <v>264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37</v>
      </c>
      <c r="B45" s="246" t="s">
        <v>2241</v>
      </c>
      <c r="C45" s="256" t="s">
        <v>2242</v>
      </c>
      <c r="D45" s="247" t="s">
        <v>354</v>
      </c>
      <c r="E45" s="248">
        <v>58</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253</v>
      </c>
      <c r="T45" s="251" t="s">
        <v>207</v>
      </c>
      <c r="U45" s="224">
        <v>0</v>
      </c>
      <c r="V45" s="224">
        <f>ROUND(E45*U45,2)</f>
        <v>0</v>
      </c>
      <c r="W45" s="224"/>
      <c r="X45" s="224" t="s">
        <v>263</v>
      </c>
      <c r="Y45" s="224" t="s">
        <v>209</v>
      </c>
      <c r="Z45" s="214"/>
      <c r="AA45" s="214"/>
      <c r="AB45" s="214"/>
      <c r="AC45" s="214"/>
      <c r="AD45" s="214"/>
      <c r="AE45" s="214"/>
      <c r="AF45" s="214"/>
      <c r="AG45" s="214" t="s">
        <v>264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38</v>
      </c>
      <c r="B46" s="246" t="s">
        <v>2243</v>
      </c>
      <c r="C46" s="256" t="s">
        <v>2244</v>
      </c>
      <c r="D46" s="247" t="s">
        <v>350</v>
      </c>
      <c r="E46" s="248">
        <v>140</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t="s">
        <v>2245</v>
      </c>
      <c r="S46" s="250" t="s">
        <v>206</v>
      </c>
      <c r="T46" s="251" t="s">
        <v>207</v>
      </c>
      <c r="U46" s="224">
        <v>0.1265</v>
      </c>
      <c r="V46" s="224">
        <f>ROUND(E46*U46,2)</f>
        <v>17.71</v>
      </c>
      <c r="W46" s="224"/>
      <c r="X46" s="224" t="s">
        <v>263</v>
      </c>
      <c r="Y46" s="224" t="s">
        <v>209</v>
      </c>
      <c r="Z46" s="214"/>
      <c r="AA46" s="214"/>
      <c r="AB46" s="214"/>
      <c r="AC46" s="214"/>
      <c r="AD46" s="214"/>
      <c r="AE46" s="214"/>
      <c r="AF46" s="214"/>
      <c r="AG46" s="214" t="s">
        <v>264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39</v>
      </c>
      <c r="B47" s="246" t="s">
        <v>2246</v>
      </c>
      <c r="C47" s="256" t="s">
        <v>2247</v>
      </c>
      <c r="D47" s="247" t="s">
        <v>350</v>
      </c>
      <c r="E47" s="248">
        <v>70</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253</v>
      </c>
      <c r="T47" s="251" t="s">
        <v>207</v>
      </c>
      <c r="U47" s="224">
        <v>0</v>
      </c>
      <c r="V47" s="224">
        <f>ROUND(E47*U47,2)</f>
        <v>0</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40</v>
      </c>
      <c r="B48" s="246" t="s">
        <v>2248</v>
      </c>
      <c r="C48" s="256" t="s">
        <v>2249</v>
      </c>
      <c r="D48" s="247" t="s">
        <v>350</v>
      </c>
      <c r="E48" s="248">
        <v>40</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253</v>
      </c>
      <c r="T48" s="251" t="s">
        <v>207</v>
      </c>
      <c r="U48" s="224">
        <v>0</v>
      </c>
      <c r="V48" s="224">
        <f>ROUND(E48*U48,2)</f>
        <v>0</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41</v>
      </c>
      <c r="B49" s="246" t="s">
        <v>2248</v>
      </c>
      <c r="C49" s="256" t="s">
        <v>2250</v>
      </c>
      <c r="D49" s="247" t="s">
        <v>350</v>
      </c>
      <c r="E49" s="248">
        <v>30</v>
      </c>
      <c r="F49" s="249"/>
      <c r="G49" s="250">
        <f>ROUND(E49*F49,2)</f>
        <v>0</v>
      </c>
      <c r="H49" s="249"/>
      <c r="I49" s="250">
        <f>ROUND(E49*H49,2)</f>
        <v>0</v>
      </c>
      <c r="J49" s="249"/>
      <c r="K49" s="250">
        <f>ROUND(E49*J49,2)</f>
        <v>0</v>
      </c>
      <c r="L49" s="250">
        <v>15</v>
      </c>
      <c r="M49" s="250">
        <f>G49*(1+L49/100)</f>
        <v>0</v>
      </c>
      <c r="N49" s="248">
        <v>0</v>
      </c>
      <c r="O49" s="248">
        <f>ROUND(E49*N49,2)</f>
        <v>0</v>
      </c>
      <c r="P49" s="248">
        <v>0</v>
      </c>
      <c r="Q49" s="248">
        <f>ROUND(E49*P49,2)</f>
        <v>0</v>
      </c>
      <c r="R49" s="250"/>
      <c r="S49" s="250" t="s">
        <v>253</v>
      </c>
      <c r="T49" s="251" t="s">
        <v>207</v>
      </c>
      <c r="U49" s="224">
        <v>0</v>
      </c>
      <c r="V49" s="224">
        <f>ROUND(E49*U49,2)</f>
        <v>0</v>
      </c>
      <c r="W49" s="224"/>
      <c r="X49" s="224" t="s">
        <v>2251</v>
      </c>
      <c r="Y49" s="224" t="s">
        <v>209</v>
      </c>
      <c r="Z49" s="214"/>
      <c r="AA49" s="214"/>
      <c r="AB49" s="214"/>
      <c r="AC49" s="214"/>
      <c r="AD49" s="214"/>
      <c r="AE49" s="214"/>
      <c r="AF49" s="214"/>
      <c r="AG49" s="214" t="s">
        <v>2252</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45">
        <v>42</v>
      </c>
      <c r="B50" s="246" t="s">
        <v>2253</v>
      </c>
      <c r="C50" s="256" t="s">
        <v>2254</v>
      </c>
      <c r="D50" s="247" t="s">
        <v>354</v>
      </c>
      <c r="E50" s="248">
        <v>1</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253</v>
      </c>
      <c r="T50" s="251" t="s">
        <v>207</v>
      </c>
      <c r="U50" s="224">
        <v>0</v>
      </c>
      <c r="V50" s="224">
        <f>ROUND(E50*U50,2)</f>
        <v>0</v>
      </c>
      <c r="W50" s="224"/>
      <c r="X50" s="224" t="s">
        <v>263</v>
      </c>
      <c r="Y50" s="224" t="s">
        <v>209</v>
      </c>
      <c r="Z50" s="214"/>
      <c r="AA50" s="214"/>
      <c r="AB50" s="214"/>
      <c r="AC50" s="214"/>
      <c r="AD50" s="214"/>
      <c r="AE50" s="214"/>
      <c r="AF50" s="214"/>
      <c r="AG50" s="214" t="s">
        <v>264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45">
        <v>43</v>
      </c>
      <c r="B51" s="246" t="s">
        <v>2255</v>
      </c>
      <c r="C51" s="256" t="s">
        <v>2256</v>
      </c>
      <c r="D51" s="247" t="s">
        <v>354</v>
      </c>
      <c r="E51" s="248">
        <v>2</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253</v>
      </c>
      <c r="T51" s="251" t="s">
        <v>207</v>
      </c>
      <c r="U51" s="224">
        <v>0</v>
      </c>
      <c r="V51" s="224">
        <f>ROUND(E51*U51,2)</f>
        <v>0</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45">
        <v>44</v>
      </c>
      <c r="B52" s="246" t="s">
        <v>2257</v>
      </c>
      <c r="C52" s="256" t="s">
        <v>2258</v>
      </c>
      <c r="D52" s="247" t="s">
        <v>350</v>
      </c>
      <c r="E52" s="248">
        <v>1400</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253</v>
      </c>
      <c r="T52" s="251" t="s">
        <v>207</v>
      </c>
      <c r="U52" s="224">
        <v>0</v>
      </c>
      <c r="V52" s="224">
        <f>ROUND(E52*U52,2)</f>
        <v>0</v>
      </c>
      <c r="W52" s="224"/>
      <c r="X52" s="224" t="s">
        <v>263</v>
      </c>
      <c r="Y52" s="224" t="s">
        <v>209</v>
      </c>
      <c r="Z52" s="214"/>
      <c r="AA52" s="214"/>
      <c r="AB52" s="214"/>
      <c r="AC52" s="214"/>
      <c r="AD52" s="214"/>
      <c r="AE52" s="214"/>
      <c r="AF52" s="214"/>
      <c r="AG52" s="214" t="s">
        <v>264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56.25" outlineLevel="1" x14ac:dyDescent="0.2">
      <c r="A53" s="245">
        <v>45</v>
      </c>
      <c r="B53" s="246" t="s">
        <v>2259</v>
      </c>
      <c r="C53" s="256" t="s">
        <v>2260</v>
      </c>
      <c r="D53" s="247" t="s">
        <v>350</v>
      </c>
      <c r="E53" s="248">
        <v>100</v>
      </c>
      <c r="F53" s="249"/>
      <c r="G53" s="250">
        <f>ROUND(E53*F53,2)</f>
        <v>0</v>
      </c>
      <c r="H53" s="249"/>
      <c r="I53" s="250">
        <f>ROUND(E53*H53,2)</f>
        <v>0</v>
      </c>
      <c r="J53" s="249"/>
      <c r="K53" s="250">
        <f>ROUND(E53*J53,2)</f>
        <v>0</v>
      </c>
      <c r="L53" s="250">
        <v>15</v>
      </c>
      <c r="M53" s="250">
        <f>G53*(1+L53/100)</f>
        <v>0</v>
      </c>
      <c r="N53" s="248">
        <v>1.4999999999999999E-4</v>
      </c>
      <c r="O53" s="248">
        <f>ROUND(E53*N53,2)</f>
        <v>0.02</v>
      </c>
      <c r="P53" s="248">
        <v>0</v>
      </c>
      <c r="Q53" s="248">
        <f>ROUND(E53*P53,2)</f>
        <v>0</v>
      </c>
      <c r="R53" s="250" t="s">
        <v>1179</v>
      </c>
      <c r="S53" s="250" t="s">
        <v>206</v>
      </c>
      <c r="T53" s="251" t="s">
        <v>207</v>
      </c>
      <c r="U53" s="224">
        <v>0</v>
      </c>
      <c r="V53" s="224">
        <f>ROUND(E53*U53,2)</f>
        <v>0</v>
      </c>
      <c r="W53" s="224"/>
      <c r="X53" s="224" t="s">
        <v>1180</v>
      </c>
      <c r="Y53" s="224" t="s">
        <v>209</v>
      </c>
      <c r="Z53" s="214"/>
      <c r="AA53" s="214"/>
      <c r="AB53" s="214"/>
      <c r="AC53" s="214"/>
      <c r="AD53" s="214"/>
      <c r="AE53" s="214"/>
      <c r="AF53" s="214"/>
      <c r="AG53" s="214" t="s">
        <v>1181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56.25" outlineLevel="1" x14ac:dyDescent="0.2">
      <c r="A54" s="245">
        <v>46</v>
      </c>
      <c r="B54" s="246" t="s">
        <v>2259</v>
      </c>
      <c r="C54" s="256" t="s">
        <v>2260</v>
      </c>
      <c r="D54" s="247" t="s">
        <v>350</v>
      </c>
      <c r="E54" s="248">
        <v>770</v>
      </c>
      <c r="F54" s="249"/>
      <c r="G54" s="250">
        <f>ROUND(E54*F54,2)</f>
        <v>0</v>
      </c>
      <c r="H54" s="249"/>
      <c r="I54" s="250">
        <f>ROUND(E54*H54,2)</f>
        <v>0</v>
      </c>
      <c r="J54" s="249"/>
      <c r="K54" s="250">
        <f>ROUND(E54*J54,2)</f>
        <v>0</v>
      </c>
      <c r="L54" s="250">
        <v>15</v>
      </c>
      <c r="M54" s="250">
        <f>G54*(1+L54/100)</f>
        <v>0</v>
      </c>
      <c r="N54" s="248">
        <v>1.4999999999999999E-4</v>
      </c>
      <c r="O54" s="248">
        <f>ROUND(E54*N54,2)</f>
        <v>0.12</v>
      </c>
      <c r="P54" s="248">
        <v>0</v>
      </c>
      <c r="Q54" s="248">
        <f>ROUND(E54*P54,2)</f>
        <v>0</v>
      </c>
      <c r="R54" s="250" t="s">
        <v>1179</v>
      </c>
      <c r="S54" s="250" t="s">
        <v>206</v>
      </c>
      <c r="T54" s="251" t="s">
        <v>207</v>
      </c>
      <c r="U54" s="224">
        <v>0</v>
      </c>
      <c r="V54" s="224">
        <f>ROUND(E54*U54,2)</f>
        <v>0</v>
      </c>
      <c r="W54" s="224"/>
      <c r="X54" s="224" t="s">
        <v>1180</v>
      </c>
      <c r="Y54" s="224" t="s">
        <v>209</v>
      </c>
      <c r="Z54" s="214"/>
      <c r="AA54" s="214"/>
      <c r="AB54" s="214"/>
      <c r="AC54" s="214"/>
      <c r="AD54" s="214"/>
      <c r="AE54" s="214"/>
      <c r="AF54" s="214"/>
      <c r="AG54" s="214" t="s">
        <v>1181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56.25" outlineLevel="1" x14ac:dyDescent="0.2">
      <c r="A55" s="245">
        <v>47</v>
      </c>
      <c r="B55" s="246" t="s">
        <v>2261</v>
      </c>
      <c r="C55" s="256" t="s">
        <v>2262</v>
      </c>
      <c r="D55" s="247" t="s">
        <v>350</v>
      </c>
      <c r="E55" s="248">
        <v>460</v>
      </c>
      <c r="F55" s="249"/>
      <c r="G55" s="250">
        <f>ROUND(E55*F55,2)</f>
        <v>0</v>
      </c>
      <c r="H55" s="249"/>
      <c r="I55" s="250">
        <f>ROUND(E55*H55,2)</f>
        <v>0</v>
      </c>
      <c r="J55" s="249"/>
      <c r="K55" s="250">
        <f>ROUND(E55*J55,2)</f>
        <v>0</v>
      </c>
      <c r="L55" s="250">
        <v>15</v>
      </c>
      <c r="M55" s="250">
        <f>G55*(1+L55/100)</f>
        <v>0</v>
      </c>
      <c r="N55" s="248">
        <v>2.0000000000000001E-4</v>
      </c>
      <c r="O55" s="248">
        <f>ROUND(E55*N55,2)</f>
        <v>0.09</v>
      </c>
      <c r="P55" s="248">
        <v>0</v>
      </c>
      <c r="Q55" s="248">
        <f>ROUND(E55*P55,2)</f>
        <v>0</v>
      </c>
      <c r="R55" s="250" t="s">
        <v>1179</v>
      </c>
      <c r="S55" s="250" t="s">
        <v>206</v>
      </c>
      <c r="T55" s="251" t="s">
        <v>207</v>
      </c>
      <c r="U55" s="224">
        <v>0</v>
      </c>
      <c r="V55" s="224">
        <f>ROUND(E55*U55,2)</f>
        <v>0</v>
      </c>
      <c r="W55" s="224"/>
      <c r="X55" s="224" t="s">
        <v>1180</v>
      </c>
      <c r="Y55" s="224" t="s">
        <v>209</v>
      </c>
      <c r="Z55" s="214"/>
      <c r="AA55" s="214"/>
      <c r="AB55" s="214"/>
      <c r="AC55" s="214"/>
      <c r="AD55" s="214"/>
      <c r="AE55" s="214"/>
      <c r="AF55" s="214"/>
      <c r="AG55" s="214" t="s">
        <v>1181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45">
        <v>48</v>
      </c>
      <c r="B56" s="246" t="s">
        <v>2263</v>
      </c>
      <c r="C56" s="256" t="s">
        <v>2264</v>
      </c>
      <c r="D56" s="247" t="s">
        <v>350</v>
      </c>
      <c r="E56" s="248">
        <v>70</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253</v>
      </c>
      <c r="T56" s="251" t="s">
        <v>207</v>
      </c>
      <c r="U56" s="224">
        <v>0</v>
      </c>
      <c r="V56" s="224">
        <f>ROUND(E56*U56,2)</f>
        <v>0</v>
      </c>
      <c r="W56" s="224"/>
      <c r="X56" s="224" t="s">
        <v>263</v>
      </c>
      <c r="Y56" s="224" t="s">
        <v>209</v>
      </c>
      <c r="Z56" s="214"/>
      <c r="AA56" s="214"/>
      <c r="AB56" s="214"/>
      <c r="AC56" s="214"/>
      <c r="AD56" s="214"/>
      <c r="AE56" s="214"/>
      <c r="AF56" s="214"/>
      <c r="AG56" s="214" t="s">
        <v>264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49</v>
      </c>
      <c r="B57" s="246" t="s">
        <v>2265</v>
      </c>
      <c r="C57" s="256" t="s">
        <v>2266</v>
      </c>
      <c r="D57" s="247" t="s">
        <v>1107</v>
      </c>
      <c r="E57" s="248">
        <v>1</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253</v>
      </c>
      <c r="T57" s="251" t="s">
        <v>207</v>
      </c>
      <c r="U57" s="224">
        <v>0</v>
      </c>
      <c r="V57" s="224">
        <f>ROUND(E57*U57,2)</f>
        <v>0</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50</v>
      </c>
      <c r="B58" s="246" t="s">
        <v>2267</v>
      </c>
      <c r="C58" s="256" t="s">
        <v>2268</v>
      </c>
      <c r="D58" s="247" t="s">
        <v>1921</v>
      </c>
      <c r="E58" s="248">
        <v>40</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253</v>
      </c>
      <c r="T58" s="251" t="s">
        <v>207</v>
      </c>
      <c r="U58" s="224">
        <v>0</v>
      </c>
      <c r="V58" s="224">
        <f>ROUND(E58*U58,2)</f>
        <v>0</v>
      </c>
      <c r="W58" s="224"/>
      <c r="X58" s="224" t="s">
        <v>263</v>
      </c>
      <c r="Y58" s="224" t="s">
        <v>209</v>
      </c>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51</v>
      </c>
      <c r="B59" s="246" t="s">
        <v>2269</v>
      </c>
      <c r="C59" s="256" t="s">
        <v>2270</v>
      </c>
      <c r="D59" s="247" t="s">
        <v>1921</v>
      </c>
      <c r="E59" s="248">
        <v>1</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253</v>
      </c>
      <c r="T59" s="251" t="s">
        <v>207</v>
      </c>
      <c r="U59" s="224">
        <v>0</v>
      </c>
      <c r="V59" s="224">
        <f>ROUND(E59*U59,2)</f>
        <v>0</v>
      </c>
      <c r="W59" s="224"/>
      <c r="X59" s="224" t="s">
        <v>263</v>
      </c>
      <c r="Y59" s="224" t="s">
        <v>209</v>
      </c>
      <c r="Z59" s="214"/>
      <c r="AA59" s="214"/>
      <c r="AB59" s="214"/>
      <c r="AC59" s="214"/>
      <c r="AD59" s="214"/>
      <c r="AE59" s="214"/>
      <c r="AF59" s="214"/>
      <c r="AG59" s="214" t="s">
        <v>264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x14ac:dyDescent="0.2">
      <c r="A60" s="229" t="s">
        <v>201</v>
      </c>
      <c r="B60" s="230" t="s">
        <v>157</v>
      </c>
      <c r="C60" s="253" t="s">
        <v>158</v>
      </c>
      <c r="D60" s="231"/>
      <c r="E60" s="232"/>
      <c r="F60" s="233"/>
      <c r="G60" s="233">
        <f>SUMIF(AG61:AG65,"&lt;&gt;NOR",G61:G65)</f>
        <v>0</v>
      </c>
      <c r="H60" s="233"/>
      <c r="I60" s="233">
        <f>SUM(I61:I65)</f>
        <v>0</v>
      </c>
      <c r="J60" s="233"/>
      <c r="K60" s="233">
        <f>SUM(K61:K65)</f>
        <v>0</v>
      </c>
      <c r="L60" s="233"/>
      <c r="M60" s="233">
        <f>SUM(M61:M65)</f>
        <v>0</v>
      </c>
      <c r="N60" s="232"/>
      <c r="O60" s="232">
        <f>SUM(O61:O65)</f>
        <v>0</v>
      </c>
      <c r="P60" s="232"/>
      <c r="Q60" s="232">
        <f>SUM(Q61:Q65)</f>
        <v>0</v>
      </c>
      <c r="R60" s="233"/>
      <c r="S60" s="233"/>
      <c r="T60" s="234"/>
      <c r="U60" s="228"/>
      <c r="V60" s="228">
        <f>SUM(V61:V65)</f>
        <v>0</v>
      </c>
      <c r="W60" s="228"/>
      <c r="X60" s="228"/>
      <c r="Y60" s="228"/>
      <c r="AG60" t="s">
        <v>202</v>
      </c>
    </row>
    <row r="61" spans="1:60" outlineLevel="1" x14ac:dyDescent="0.2">
      <c r="A61" s="245">
        <v>52</v>
      </c>
      <c r="B61" s="246" t="s">
        <v>2271</v>
      </c>
      <c r="C61" s="256" t="s">
        <v>2272</v>
      </c>
      <c r="D61" s="247" t="s">
        <v>1921</v>
      </c>
      <c r="E61" s="248">
        <v>63</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253</v>
      </c>
      <c r="T61" s="251" t="s">
        <v>207</v>
      </c>
      <c r="U61" s="224">
        <v>0</v>
      </c>
      <c r="V61" s="224">
        <f>ROUND(E61*U61,2)</f>
        <v>0</v>
      </c>
      <c r="W61" s="224"/>
      <c r="X61" s="224" t="s">
        <v>263</v>
      </c>
      <c r="Y61" s="224" t="s">
        <v>209</v>
      </c>
      <c r="Z61" s="214"/>
      <c r="AA61" s="214"/>
      <c r="AB61" s="214"/>
      <c r="AC61" s="214"/>
      <c r="AD61" s="214"/>
      <c r="AE61" s="214"/>
      <c r="AF61" s="214"/>
      <c r="AG61" s="214" t="s">
        <v>264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45">
        <v>53</v>
      </c>
      <c r="B62" s="246" t="s">
        <v>2273</v>
      </c>
      <c r="C62" s="256" t="s">
        <v>2274</v>
      </c>
      <c r="D62" s="247" t="s">
        <v>350</v>
      </c>
      <c r="E62" s="248">
        <v>198</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253</v>
      </c>
      <c r="T62" s="251" t="s">
        <v>207</v>
      </c>
      <c r="U62" s="224">
        <v>0</v>
      </c>
      <c r="V62" s="224">
        <f>ROUND(E62*U62,2)</f>
        <v>0</v>
      </c>
      <c r="W62" s="224"/>
      <c r="X62" s="224" t="s">
        <v>263</v>
      </c>
      <c r="Y62" s="224" t="s">
        <v>209</v>
      </c>
      <c r="Z62" s="214"/>
      <c r="AA62" s="214"/>
      <c r="AB62" s="214"/>
      <c r="AC62" s="214"/>
      <c r="AD62" s="214"/>
      <c r="AE62" s="214"/>
      <c r="AF62" s="214"/>
      <c r="AG62" s="214" t="s">
        <v>264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45">
        <v>54</v>
      </c>
      <c r="B63" s="246" t="s">
        <v>2275</v>
      </c>
      <c r="C63" s="256" t="s">
        <v>2276</v>
      </c>
      <c r="D63" s="247" t="s">
        <v>350</v>
      </c>
      <c r="E63" s="248">
        <v>4</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253</v>
      </c>
      <c r="T63" s="251" t="s">
        <v>207</v>
      </c>
      <c r="U63" s="224">
        <v>0</v>
      </c>
      <c r="V63" s="224">
        <f>ROUND(E63*U63,2)</f>
        <v>0</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55</v>
      </c>
      <c r="B64" s="246" t="s">
        <v>2277</v>
      </c>
      <c r="C64" s="256" t="s">
        <v>2278</v>
      </c>
      <c r="D64" s="247" t="s">
        <v>350</v>
      </c>
      <c r="E64" s="248">
        <v>198</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253</v>
      </c>
      <c r="T64" s="251" t="s">
        <v>207</v>
      </c>
      <c r="U64" s="224">
        <v>0</v>
      </c>
      <c r="V64" s="224">
        <f>ROUND(E64*U64,2)</f>
        <v>0</v>
      </c>
      <c r="W64" s="224"/>
      <c r="X64" s="224" t="s">
        <v>263</v>
      </c>
      <c r="Y64" s="224" t="s">
        <v>209</v>
      </c>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5">
        <v>56</v>
      </c>
      <c r="B65" s="246" t="s">
        <v>2279</v>
      </c>
      <c r="C65" s="256" t="s">
        <v>2280</v>
      </c>
      <c r="D65" s="247" t="s">
        <v>1921</v>
      </c>
      <c r="E65" s="248">
        <v>1</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253</v>
      </c>
      <c r="T65" s="251" t="s">
        <v>207</v>
      </c>
      <c r="U65" s="224">
        <v>0</v>
      </c>
      <c r="V65" s="224">
        <f>ROUND(E65*U65,2)</f>
        <v>0</v>
      </c>
      <c r="W65" s="224"/>
      <c r="X65" s="224" t="s">
        <v>263</v>
      </c>
      <c r="Y65" s="224" t="s">
        <v>209</v>
      </c>
      <c r="Z65" s="214"/>
      <c r="AA65" s="214"/>
      <c r="AB65" s="214"/>
      <c r="AC65" s="214"/>
      <c r="AD65" s="214"/>
      <c r="AE65" s="214"/>
      <c r="AF65" s="214"/>
      <c r="AG65" s="214" t="s">
        <v>264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9" t="s">
        <v>201</v>
      </c>
      <c r="B66" s="230" t="s">
        <v>159</v>
      </c>
      <c r="C66" s="253" t="s">
        <v>160</v>
      </c>
      <c r="D66" s="231"/>
      <c r="E66" s="232"/>
      <c r="F66" s="233"/>
      <c r="G66" s="233">
        <f>SUMIF(AG67:AG71,"&lt;&gt;NOR",G67:G71)</f>
        <v>0</v>
      </c>
      <c r="H66" s="233"/>
      <c r="I66" s="233">
        <f>SUM(I67:I71)</f>
        <v>0</v>
      </c>
      <c r="J66" s="233"/>
      <c r="K66" s="233">
        <f>SUM(K67:K71)</f>
        <v>0</v>
      </c>
      <c r="L66" s="233"/>
      <c r="M66" s="233">
        <f>SUM(M67:M71)</f>
        <v>0</v>
      </c>
      <c r="N66" s="232"/>
      <c r="O66" s="232">
        <f>SUM(O67:O71)</f>
        <v>0</v>
      </c>
      <c r="P66" s="232"/>
      <c r="Q66" s="232">
        <f>SUM(Q67:Q71)</f>
        <v>0</v>
      </c>
      <c r="R66" s="233"/>
      <c r="S66" s="233"/>
      <c r="T66" s="234"/>
      <c r="U66" s="228"/>
      <c r="V66" s="228">
        <f>SUM(V67:V71)</f>
        <v>0</v>
      </c>
      <c r="W66" s="228"/>
      <c r="X66" s="228"/>
      <c r="Y66" s="228"/>
      <c r="AG66" t="s">
        <v>202</v>
      </c>
    </row>
    <row r="67" spans="1:60" ht="22.5" outlineLevel="1" x14ac:dyDescent="0.2">
      <c r="A67" s="245">
        <v>57</v>
      </c>
      <c r="B67" s="246" t="s">
        <v>2281</v>
      </c>
      <c r="C67" s="256" t="s">
        <v>2282</v>
      </c>
      <c r="D67" s="247" t="s">
        <v>1921</v>
      </c>
      <c r="E67" s="248">
        <v>1</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253</v>
      </c>
      <c r="T67" s="251" t="s">
        <v>207</v>
      </c>
      <c r="U67" s="224">
        <v>0</v>
      </c>
      <c r="V67" s="224">
        <f>ROUND(E67*U67,2)</f>
        <v>0</v>
      </c>
      <c r="W67" s="224"/>
      <c r="X67" s="224" t="s">
        <v>263</v>
      </c>
      <c r="Y67" s="224" t="s">
        <v>209</v>
      </c>
      <c r="Z67" s="214"/>
      <c r="AA67" s="214"/>
      <c r="AB67" s="214"/>
      <c r="AC67" s="214"/>
      <c r="AD67" s="214"/>
      <c r="AE67" s="214"/>
      <c r="AF67" s="214"/>
      <c r="AG67" s="214" t="s">
        <v>264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58</v>
      </c>
      <c r="B68" s="246" t="s">
        <v>2283</v>
      </c>
      <c r="C68" s="256" t="s">
        <v>2284</v>
      </c>
      <c r="D68" s="247" t="s">
        <v>1921</v>
      </c>
      <c r="E68" s="248">
        <v>1</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253</v>
      </c>
      <c r="T68" s="251" t="s">
        <v>207</v>
      </c>
      <c r="U68" s="224">
        <v>0</v>
      </c>
      <c r="V68" s="224">
        <f>ROUND(E68*U68,2)</f>
        <v>0</v>
      </c>
      <c r="W68" s="224"/>
      <c r="X68" s="224" t="s">
        <v>263</v>
      </c>
      <c r="Y68" s="224" t="s">
        <v>209</v>
      </c>
      <c r="Z68" s="214"/>
      <c r="AA68" s="214"/>
      <c r="AB68" s="214"/>
      <c r="AC68" s="214"/>
      <c r="AD68" s="214"/>
      <c r="AE68" s="214"/>
      <c r="AF68" s="214"/>
      <c r="AG68" s="214" t="s">
        <v>264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59</v>
      </c>
      <c r="B69" s="246" t="s">
        <v>2285</v>
      </c>
      <c r="C69" s="256" t="s">
        <v>2286</v>
      </c>
      <c r="D69" s="247" t="s">
        <v>1921</v>
      </c>
      <c r="E69" s="248">
        <v>1</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253</v>
      </c>
      <c r="T69" s="251" t="s">
        <v>207</v>
      </c>
      <c r="U69" s="224">
        <v>0</v>
      </c>
      <c r="V69" s="224">
        <f>ROUND(E69*U69,2)</f>
        <v>0</v>
      </c>
      <c r="W69" s="224"/>
      <c r="X69" s="224" t="s">
        <v>263</v>
      </c>
      <c r="Y69" s="224" t="s">
        <v>209</v>
      </c>
      <c r="Z69" s="214"/>
      <c r="AA69" s="214"/>
      <c r="AB69" s="214"/>
      <c r="AC69" s="214"/>
      <c r="AD69" s="214"/>
      <c r="AE69" s="214"/>
      <c r="AF69" s="214"/>
      <c r="AG69" s="214" t="s">
        <v>264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60</v>
      </c>
      <c r="B70" s="246" t="s">
        <v>2287</v>
      </c>
      <c r="C70" s="256" t="s">
        <v>2288</v>
      </c>
      <c r="D70" s="247" t="s">
        <v>1921</v>
      </c>
      <c r="E70" s="248">
        <v>1</v>
      </c>
      <c r="F70" s="249"/>
      <c r="G70" s="250">
        <f>ROUND(E70*F70,2)</f>
        <v>0</v>
      </c>
      <c r="H70" s="249"/>
      <c r="I70" s="250">
        <f>ROUND(E70*H70,2)</f>
        <v>0</v>
      </c>
      <c r="J70" s="249"/>
      <c r="K70" s="250">
        <f>ROUND(E70*J70,2)</f>
        <v>0</v>
      </c>
      <c r="L70" s="250">
        <v>15</v>
      </c>
      <c r="M70" s="250">
        <f>G70*(1+L70/100)</f>
        <v>0</v>
      </c>
      <c r="N70" s="248">
        <v>0</v>
      </c>
      <c r="O70" s="248">
        <f>ROUND(E70*N70,2)</f>
        <v>0</v>
      </c>
      <c r="P70" s="248">
        <v>0</v>
      </c>
      <c r="Q70" s="248">
        <f>ROUND(E70*P70,2)</f>
        <v>0</v>
      </c>
      <c r="R70" s="250"/>
      <c r="S70" s="250" t="s">
        <v>253</v>
      </c>
      <c r="T70" s="251" t="s">
        <v>207</v>
      </c>
      <c r="U70" s="224">
        <v>0</v>
      </c>
      <c r="V70" s="224">
        <f>ROUND(E70*U70,2)</f>
        <v>0</v>
      </c>
      <c r="W70" s="224"/>
      <c r="X70" s="224" t="s">
        <v>263</v>
      </c>
      <c r="Y70" s="224" t="s">
        <v>209</v>
      </c>
      <c r="Z70" s="214"/>
      <c r="AA70" s="214"/>
      <c r="AB70" s="214"/>
      <c r="AC70" s="214"/>
      <c r="AD70" s="214"/>
      <c r="AE70" s="214"/>
      <c r="AF70" s="214"/>
      <c r="AG70" s="214" t="s">
        <v>264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6">
        <v>61</v>
      </c>
      <c r="B71" s="237" t="s">
        <v>2289</v>
      </c>
      <c r="C71" s="254" t="s">
        <v>2290</v>
      </c>
      <c r="D71" s="238" t="s">
        <v>519</v>
      </c>
      <c r="E71" s="239">
        <v>20</v>
      </c>
      <c r="F71" s="240"/>
      <c r="G71" s="241">
        <f>ROUND(E71*F71,2)</f>
        <v>0</v>
      </c>
      <c r="H71" s="240"/>
      <c r="I71" s="241">
        <f>ROUND(E71*H71,2)</f>
        <v>0</v>
      </c>
      <c r="J71" s="240"/>
      <c r="K71" s="241">
        <f>ROUND(E71*J71,2)</f>
        <v>0</v>
      </c>
      <c r="L71" s="241">
        <v>15</v>
      </c>
      <c r="M71" s="241">
        <f>G71*(1+L71/100)</f>
        <v>0</v>
      </c>
      <c r="N71" s="239">
        <v>0</v>
      </c>
      <c r="O71" s="239">
        <f>ROUND(E71*N71,2)</f>
        <v>0</v>
      </c>
      <c r="P71" s="239">
        <v>0</v>
      </c>
      <c r="Q71" s="239">
        <f>ROUND(E71*P71,2)</f>
        <v>0</v>
      </c>
      <c r="R71" s="241"/>
      <c r="S71" s="241" t="s">
        <v>253</v>
      </c>
      <c r="T71" s="242" t="s">
        <v>207</v>
      </c>
      <c r="U71" s="224">
        <v>0</v>
      </c>
      <c r="V71" s="224">
        <f>ROUND(E71*U71,2)</f>
        <v>0</v>
      </c>
      <c r="W71" s="224"/>
      <c r="X71" s="224" t="s">
        <v>263</v>
      </c>
      <c r="Y71" s="224" t="s">
        <v>209</v>
      </c>
      <c r="Z71" s="214"/>
      <c r="AA71" s="214"/>
      <c r="AB71" s="214"/>
      <c r="AC71" s="214"/>
      <c r="AD71" s="214"/>
      <c r="AE71" s="214"/>
      <c r="AF71" s="214"/>
      <c r="AG71" s="214" t="s">
        <v>264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
      <c r="A72" s="3"/>
      <c r="B72" s="4"/>
      <c r="C72" s="259"/>
      <c r="D72" s="6"/>
      <c r="E72" s="3"/>
      <c r="F72" s="3"/>
      <c r="G72" s="3"/>
      <c r="H72" s="3"/>
      <c r="I72" s="3"/>
      <c r="J72" s="3"/>
      <c r="K72" s="3"/>
      <c r="L72" s="3"/>
      <c r="M72" s="3"/>
      <c r="N72" s="3"/>
      <c r="O72" s="3"/>
      <c r="P72" s="3"/>
      <c r="Q72" s="3"/>
      <c r="R72" s="3"/>
      <c r="S72" s="3"/>
      <c r="T72" s="3"/>
      <c r="U72" s="3"/>
      <c r="V72" s="3"/>
      <c r="W72" s="3"/>
      <c r="X72" s="3"/>
      <c r="Y72" s="3"/>
      <c r="AE72">
        <v>15</v>
      </c>
      <c r="AF72">
        <v>21</v>
      </c>
      <c r="AG72" t="s">
        <v>187</v>
      </c>
    </row>
    <row r="73" spans="1:60" x14ac:dyDescent="0.2">
      <c r="A73" s="217"/>
      <c r="B73" s="218" t="s">
        <v>29</v>
      </c>
      <c r="C73" s="260"/>
      <c r="D73" s="219"/>
      <c r="E73" s="220"/>
      <c r="F73" s="220"/>
      <c r="G73" s="235">
        <f>G8+G60+G66</f>
        <v>0</v>
      </c>
      <c r="H73" s="3"/>
      <c r="I73" s="3"/>
      <c r="J73" s="3"/>
      <c r="K73" s="3"/>
      <c r="L73" s="3"/>
      <c r="M73" s="3"/>
      <c r="N73" s="3"/>
      <c r="O73" s="3"/>
      <c r="P73" s="3"/>
      <c r="Q73" s="3"/>
      <c r="R73" s="3"/>
      <c r="S73" s="3"/>
      <c r="T73" s="3"/>
      <c r="U73" s="3"/>
      <c r="V73" s="3"/>
      <c r="W73" s="3"/>
      <c r="X73" s="3"/>
      <c r="Y73" s="3"/>
      <c r="AE73">
        <f>SUMIF(L7:L71,AE72,G7:G71)</f>
        <v>0</v>
      </c>
      <c r="AF73">
        <f>SUMIF(L7:L71,AF72,G7:G71)</f>
        <v>0</v>
      </c>
      <c r="AG73" t="s">
        <v>256</v>
      </c>
    </row>
    <row r="74" spans="1:60" x14ac:dyDescent="0.2">
      <c r="C74" s="261"/>
      <c r="D74" s="10"/>
      <c r="AG74" t="s">
        <v>257</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D.0 Naklady</vt:lpstr>
      <vt:lpstr>D.1 D.1.1 Pol</vt:lpstr>
      <vt:lpstr>D.1 D.1.1-2 Pol</vt:lpstr>
      <vt:lpstr>D.1 D.1.4.a Pol</vt:lpstr>
      <vt:lpstr>D.1 D.1.4.c Pol</vt:lpstr>
      <vt:lpstr>D.1 D.1.4.e Pol</vt:lpstr>
      <vt:lpstr>D.1 D.1.4.g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D.0 Naklady'!Názvy_tisku</vt:lpstr>
      <vt:lpstr>'D.1 D.1.1 Pol'!Názvy_tisku</vt:lpstr>
      <vt:lpstr>'D.1 D.1.1-2 Pol'!Názvy_tisku</vt:lpstr>
      <vt:lpstr>'D.1 D.1.4.a Pol'!Názvy_tisku</vt:lpstr>
      <vt:lpstr>'D.1 D.1.4.c Pol'!Názvy_tisku</vt:lpstr>
      <vt:lpstr>'D.1 D.1.4.e Pol'!Názvy_tisku</vt:lpstr>
      <vt:lpstr>'D.1 D.1.4.g Pol'!Názvy_tisku</vt:lpstr>
      <vt:lpstr>oadresa</vt:lpstr>
      <vt:lpstr>Stavba!Objednatel</vt:lpstr>
      <vt:lpstr>Stavba!Objekt</vt:lpstr>
      <vt:lpstr>'00 D.0 Naklady'!Oblast_tisku</vt:lpstr>
      <vt:lpstr>'D.1 D.1.1 Pol'!Oblast_tisku</vt:lpstr>
      <vt:lpstr>'D.1 D.1.1-2 Pol'!Oblast_tisku</vt:lpstr>
      <vt:lpstr>'D.1 D.1.4.a Pol'!Oblast_tisku</vt:lpstr>
      <vt:lpstr>'D.1 D.1.4.c Pol'!Oblast_tisku</vt:lpstr>
      <vt:lpstr>'D.1 D.1.4.e Pol'!Oblast_tisku</vt:lpstr>
      <vt:lpstr>'D.1 D.1.4.g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2022-10-25T10:25:46Z</dcterms:modified>
</cp:coreProperties>
</file>