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595" yWindow="75" windowWidth="13425" windowHeight="12360" activeTab="2"/>
  </bookViews>
  <sheets>
    <sheet name="výkaz výměr" sheetId="8" r:id="rId1"/>
    <sheet name="úklid _zima" sheetId="6" r:id="rId2"/>
    <sheet name="zeleň a údržba _léto" sheetId="7" r:id="rId3"/>
  </sheets>
  <definedNames/>
  <calcPr calcId="125725"/>
</workbook>
</file>

<file path=xl/sharedStrings.xml><?xml version="1.0" encoding="utf-8"?>
<sst xmlns="http://schemas.openxmlformats.org/spreadsheetml/2006/main" count="140" uniqueCount="106">
  <si>
    <t xml:space="preserve">VÝKAZ </t>
  </si>
  <si>
    <t>VÝMĚR</t>
  </si>
  <si>
    <t>PLOCHA</t>
  </si>
  <si>
    <t>TRÁVNÍK</t>
  </si>
  <si>
    <t>KEŘE</t>
  </si>
  <si>
    <t>STROMY</t>
  </si>
  <si>
    <t>ROVINA</t>
  </si>
  <si>
    <t>SVAH</t>
  </si>
  <si>
    <t>M2</t>
  </si>
  <si>
    <t>KS</t>
  </si>
  <si>
    <t xml:space="preserve"> </t>
  </si>
  <si>
    <t>Z1</t>
  </si>
  <si>
    <t>Z2</t>
  </si>
  <si>
    <t>Z3</t>
  </si>
  <si>
    <t>Z4</t>
  </si>
  <si>
    <t>Z5</t>
  </si>
  <si>
    <t>Z6</t>
  </si>
  <si>
    <t>P1</t>
  </si>
  <si>
    <t>P2</t>
  </si>
  <si>
    <t>CELKEM</t>
  </si>
  <si>
    <t>PÍSKOVIŠTĚ     M2</t>
  </si>
  <si>
    <t>HV1,2</t>
  </si>
  <si>
    <t xml:space="preserve">         M2</t>
  </si>
  <si>
    <t>S1</t>
  </si>
  <si>
    <t>S2</t>
  </si>
  <si>
    <t>K1</t>
  </si>
  <si>
    <t>K2</t>
  </si>
  <si>
    <t>K3</t>
  </si>
  <si>
    <t>K4</t>
  </si>
  <si>
    <t>K5</t>
  </si>
  <si>
    <t>m2/období</t>
  </si>
  <si>
    <t>ÚLID ODPADKŮ</t>
  </si>
  <si>
    <t>Ceny jsou uvedeny bez DPH!</t>
  </si>
  <si>
    <t xml:space="preserve">ZIMNÍ ÚDRŽBA </t>
  </si>
  <si>
    <t>četnost</t>
  </si>
  <si>
    <t>POHOTOVOST</t>
  </si>
  <si>
    <t>pohotovost celkem</t>
  </si>
  <si>
    <t>POSYPOVÝ MATERIÁL</t>
  </si>
  <si>
    <t>Pa1</t>
  </si>
  <si>
    <t>Pa2</t>
  </si>
  <si>
    <t>Pa3</t>
  </si>
  <si>
    <t>tj.</t>
  </si>
  <si>
    <t>ZPEVNĚNÉ PLOCHY M2</t>
  </si>
  <si>
    <t>od 5.00 h do 22.00 h</t>
  </si>
  <si>
    <t>POSYPOVÝ MATERIÁL NA K1,K2,K3,K4, Pa1, Pa3</t>
  </si>
  <si>
    <t>měsíců</t>
  </si>
  <si>
    <t>PRÁCE</t>
  </si>
  <si>
    <t>ČETNOST</t>
  </si>
  <si>
    <t>CENA/M2</t>
  </si>
  <si>
    <t xml:space="preserve">CENA </t>
  </si>
  <si>
    <t>období</t>
  </si>
  <si>
    <t>POKOS ROVINA</t>
  </si>
  <si>
    <t>Z1,Z5,Z6,P2</t>
  </si>
  <si>
    <t>v tom činnosti:</t>
  </si>
  <si>
    <t>hrabání,odvoz</t>
  </si>
  <si>
    <t>vyvláčení</t>
  </si>
  <si>
    <t>hnojení,pískování</t>
  </si>
  <si>
    <t>výhrab listí</t>
  </si>
  <si>
    <t>úklid po kosení</t>
  </si>
  <si>
    <t>POKOS SVAH Z 1</t>
  </si>
  <si>
    <t>VYPLETÍ SKUPIN</t>
  </si>
  <si>
    <t>odplevelení záhonů,</t>
  </si>
  <si>
    <t>hnojení keř.skupin,</t>
  </si>
  <si>
    <t>odstranění odkvetlých</t>
  </si>
  <si>
    <t>a odumřelých částí</t>
  </si>
  <si>
    <t>rostlin</t>
  </si>
  <si>
    <t>ZMLAZENÍ KEŘŮ</t>
  </si>
  <si>
    <t>průklest keřů, stromů</t>
  </si>
  <si>
    <t>zmlazení skupin,</t>
  </si>
  <si>
    <t>likvidace odpadu</t>
  </si>
  <si>
    <t>CHEM.OŠETŘENÍ</t>
  </si>
  <si>
    <t>K1,K2,K,P1</t>
  </si>
  <si>
    <t>chem.ošetření kačír-</t>
  </si>
  <si>
    <t>kových a pochůzných</t>
  </si>
  <si>
    <t>ploch, okrajů komuni-</t>
  </si>
  <si>
    <t>kací,plotu,dlažby</t>
  </si>
  <si>
    <t>ZÁLIVKA ROSTLIN</t>
  </si>
  <si>
    <t>zálivka keřů,stromů,</t>
  </si>
  <si>
    <t>záhonů,mobilní zele-</t>
  </si>
  <si>
    <t>ně</t>
  </si>
  <si>
    <t>Ceny jsou uvedeny bez DPH !</t>
  </si>
  <si>
    <t>Z1,Z2,Z5,Z6,Pa1,Pa2,Pa3</t>
  </si>
  <si>
    <t>K1,K2,K3</t>
  </si>
  <si>
    <t>REKAPITULACE</t>
  </si>
  <si>
    <t>POKOS SVAH</t>
  </si>
  <si>
    <t>ÚKLID ODPADKŮ</t>
  </si>
  <si>
    <t>bez DPH</t>
  </si>
  <si>
    <t xml:space="preserve">z toho DPH </t>
  </si>
  <si>
    <t>Cena s DPH</t>
  </si>
  <si>
    <t>posyp m2/kč</t>
  </si>
  <si>
    <t>plocha m2</t>
  </si>
  <si>
    <t xml:space="preserve"> dní  (od 4:00 do 6:00h)</t>
  </si>
  <si>
    <t>pohotovost hod/kč</t>
  </si>
  <si>
    <t>hodin</t>
  </si>
  <si>
    <t>úklid komunikacíÍ(dnů)</t>
  </si>
  <si>
    <t>cena m 2/den</t>
  </si>
  <si>
    <t>K1,k2,K4, Pa1, Pa3</t>
  </si>
  <si>
    <t>Odklízení sněhu (dnů)</t>
  </si>
  <si>
    <t>cena/m2/den</t>
  </si>
  <si>
    <t>K1,k2,k3,K4, Pa1, Pa3</t>
  </si>
  <si>
    <t>ÚKLID KOMUNIKACÍ</t>
  </si>
  <si>
    <t>ODKLÍZENÍ SNĚHU</t>
  </si>
  <si>
    <t>Ceny jsou uvedeny bez DPH</t>
  </si>
  <si>
    <t>1.11.2016 -31.3.2017</t>
  </si>
  <si>
    <t>Kč/období  1.6. - 31.10.2016 a 1.4. - 31.5. 2017</t>
  </si>
  <si>
    <t>LETNÍ ÚDRŽBA  1.6. - 31.10.2016 a 1.4. - 31.5. 2017</t>
  </si>
</sst>
</file>

<file path=xl/styles.xml><?xml version="1.0" encoding="utf-8"?>
<styleSheet xmlns="http://schemas.openxmlformats.org/spreadsheetml/2006/main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Kč-405]_-;\-* #,##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</cellStyleXfs>
  <cellXfs count="120">
    <xf numFmtId="0" fontId="0" fillId="0" borderId="0" xfId="0"/>
    <xf numFmtId="0" fontId="2" fillId="3" borderId="0" xfId="21" applyFont="1" applyFill="1" applyProtection="1">
      <alignment/>
      <protection/>
    </xf>
    <xf numFmtId="0" fontId="1" fillId="3" borderId="0" xfId="21" applyFill="1" applyProtection="1">
      <alignment/>
      <protection/>
    </xf>
    <xf numFmtId="0" fontId="1" fillId="3" borderId="1" xfId="21" applyFill="1" applyBorder="1" applyProtection="1">
      <alignment/>
      <protection/>
    </xf>
    <xf numFmtId="0" fontId="1" fillId="3" borderId="2" xfId="21" applyFill="1" applyBorder="1" applyProtection="1">
      <alignment/>
      <protection/>
    </xf>
    <xf numFmtId="0" fontId="1" fillId="3" borderId="3" xfId="21" applyFill="1" applyBorder="1" applyProtection="1">
      <alignment/>
      <protection/>
    </xf>
    <xf numFmtId="0" fontId="1" fillId="3" borderId="4" xfId="21" applyFill="1" applyBorder="1" applyProtection="1">
      <alignment/>
      <protection/>
    </xf>
    <xf numFmtId="0" fontId="1" fillId="3" borderId="5" xfId="21" applyFill="1" applyBorder="1" applyProtection="1">
      <alignment/>
      <protection/>
    </xf>
    <xf numFmtId="0" fontId="1" fillId="3" borderId="6" xfId="21" applyFill="1" applyBorder="1" applyProtection="1">
      <alignment/>
      <protection/>
    </xf>
    <xf numFmtId="0" fontId="1" fillId="3" borderId="7" xfId="21" applyFill="1" applyBorder="1" applyProtection="1">
      <alignment/>
      <protection/>
    </xf>
    <xf numFmtId="0" fontId="1" fillId="3" borderId="0" xfId="21" applyFill="1" applyBorder="1" applyProtection="1">
      <alignment/>
      <protection/>
    </xf>
    <xf numFmtId="0" fontId="2" fillId="3" borderId="7" xfId="21" applyFont="1" applyFill="1" applyBorder="1" applyProtection="1">
      <alignment/>
      <protection/>
    </xf>
    <xf numFmtId="0" fontId="1" fillId="3" borderId="8" xfId="21" applyFill="1" applyBorder="1" applyProtection="1">
      <alignment/>
      <protection/>
    </xf>
    <xf numFmtId="0" fontId="1" fillId="3" borderId="9" xfId="21" applyFill="1" applyBorder="1" applyProtection="1">
      <alignment/>
      <protection/>
    </xf>
    <xf numFmtId="0" fontId="1" fillId="3" borderId="10" xfId="21" applyFill="1" applyBorder="1" applyProtection="1">
      <alignment/>
      <protection/>
    </xf>
    <xf numFmtId="0" fontId="1" fillId="3" borderId="11" xfId="21" applyFill="1" applyBorder="1" applyProtection="1">
      <alignment/>
      <protection/>
    </xf>
    <xf numFmtId="0" fontId="2" fillId="3" borderId="0" xfId="21" applyFont="1" applyFill="1" applyBorder="1" applyProtection="1">
      <alignment/>
      <protection/>
    </xf>
    <xf numFmtId="0" fontId="1" fillId="3" borderId="12" xfId="21" applyFill="1" applyBorder="1" applyProtection="1">
      <alignment/>
      <protection/>
    </xf>
    <xf numFmtId="0" fontId="2" fillId="3" borderId="0" xfId="21" applyFont="1" applyFill="1" applyAlignment="1" applyProtection="1">
      <alignment horizontal="left"/>
      <protection/>
    </xf>
    <xf numFmtId="0" fontId="2" fillId="3" borderId="0" xfId="21" applyFont="1" applyFill="1" applyAlignment="1" applyProtection="1">
      <alignment horizontal="center"/>
      <protection/>
    </xf>
    <xf numFmtId="0" fontId="2" fillId="3" borderId="13" xfId="21" applyFont="1" applyFill="1" applyBorder="1" applyProtection="1">
      <alignment/>
      <protection/>
    </xf>
    <xf numFmtId="0" fontId="2" fillId="3" borderId="14" xfId="21" applyFont="1" applyFill="1" applyBorder="1" applyProtection="1">
      <alignment/>
      <protection/>
    </xf>
    <xf numFmtId="0" fontId="2" fillId="3" borderId="15" xfId="21" applyFont="1" applyFill="1" applyBorder="1" applyProtection="1">
      <alignment/>
      <protection/>
    </xf>
    <xf numFmtId="0" fontId="2" fillId="3" borderId="16" xfId="21" applyFont="1" applyFill="1" applyBorder="1" applyProtection="1">
      <alignment/>
      <protection/>
    </xf>
    <xf numFmtId="0" fontId="2" fillId="3" borderId="17" xfId="21" applyFont="1" applyFill="1" applyBorder="1" applyProtection="1">
      <alignment/>
      <protection/>
    </xf>
    <xf numFmtId="0" fontId="2" fillId="3" borderId="18" xfId="21" applyFont="1" applyFill="1" applyBorder="1" applyProtection="1">
      <alignment/>
      <protection/>
    </xf>
    <xf numFmtId="0" fontId="2" fillId="3" borderId="19" xfId="21" applyFont="1" applyFill="1" applyBorder="1" applyProtection="1">
      <alignment/>
      <protection/>
    </xf>
    <xf numFmtId="0" fontId="2" fillId="3" borderId="20" xfId="21" applyFont="1" applyFill="1" applyBorder="1" applyProtection="1">
      <alignment/>
      <protection/>
    </xf>
    <xf numFmtId="0" fontId="2" fillId="3" borderId="21" xfId="21" applyFont="1" applyFill="1" applyBorder="1" applyProtection="1">
      <alignment/>
      <protection/>
    </xf>
    <xf numFmtId="0" fontId="1" fillId="3" borderId="22" xfId="21" applyFill="1" applyBorder="1" applyProtection="1">
      <alignment/>
      <protection/>
    </xf>
    <xf numFmtId="0" fontId="2" fillId="3" borderId="6" xfId="21" applyFont="1" applyFill="1" applyBorder="1" applyProtection="1">
      <alignment/>
      <protection/>
    </xf>
    <xf numFmtId="0" fontId="2" fillId="3" borderId="1" xfId="21" applyFont="1" applyFill="1" applyBorder="1" applyProtection="1">
      <alignment/>
      <protection/>
    </xf>
    <xf numFmtId="0" fontId="2" fillId="3" borderId="5" xfId="21" applyFont="1" applyFill="1" applyBorder="1" applyProtection="1">
      <alignment/>
      <protection/>
    </xf>
    <xf numFmtId="0" fontId="1" fillId="3" borderId="23" xfId="21" applyFill="1" applyBorder="1" applyProtection="1">
      <alignment/>
      <protection/>
    </xf>
    <xf numFmtId="0" fontId="2" fillId="3" borderId="24" xfId="21" applyFont="1" applyFill="1" applyBorder="1" applyProtection="1">
      <alignment/>
      <protection/>
    </xf>
    <xf numFmtId="0" fontId="2" fillId="3" borderId="25" xfId="21" applyFont="1" applyFill="1" applyBorder="1" applyProtection="1">
      <alignment/>
      <protection/>
    </xf>
    <xf numFmtId="0" fontId="2" fillId="3" borderId="26" xfId="21" applyFont="1" applyFill="1" applyBorder="1" applyProtection="1">
      <alignment/>
      <protection/>
    </xf>
    <xf numFmtId="0" fontId="1" fillId="3" borderId="6" xfId="21" applyFont="1" applyFill="1" applyBorder="1" applyProtection="1">
      <alignment/>
      <protection/>
    </xf>
    <xf numFmtId="0" fontId="1" fillId="3" borderId="27" xfId="21" applyFill="1" applyBorder="1" applyProtection="1">
      <alignment/>
      <protection/>
    </xf>
    <xf numFmtId="0" fontId="2" fillId="3" borderId="27" xfId="21" applyFont="1" applyFill="1" applyBorder="1" applyProtection="1">
      <alignment/>
      <protection/>
    </xf>
    <xf numFmtId="0" fontId="1" fillId="3" borderId="28" xfId="21" applyFill="1" applyBorder="1" applyProtection="1">
      <alignment/>
      <protection/>
    </xf>
    <xf numFmtId="0" fontId="1" fillId="3" borderId="29" xfId="21" applyFill="1" applyBorder="1" applyProtection="1">
      <alignment/>
      <protection/>
    </xf>
    <xf numFmtId="6" fontId="1" fillId="3" borderId="0" xfId="21" applyNumberFormat="1" applyFill="1" applyProtection="1">
      <alignment/>
      <protection/>
    </xf>
    <xf numFmtId="164" fontId="1" fillId="3" borderId="0" xfId="21" applyNumberFormat="1" applyFill="1" applyProtection="1">
      <alignment/>
      <protection/>
    </xf>
    <xf numFmtId="0" fontId="3" fillId="2" borderId="0" xfId="22"/>
    <xf numFmtId="0" fontId="1" fillId="3" borderId="25" xfId="21" applyFill="1" applyBorder="1" applyProtection="1">
      <alignment/>
      <protection/>
    </xf>
    <xf numFmtId="0" fontId="1" fillId="3" borderId="26" xfId="21" applyFill="1" applyBorder="1" applyProtection="1">
      <alignment/>
      <protection/>
    </xf>
    <xf numFmtId="0" fontId="2" fillId="3" borderId="30" xfId="21" applyFont="1" applyFill="1" applyBorder="1" applyAlignment="1" applyProtection="1">
      <alignment vertical="top"/>
      <protection/>
    </xf>
    <xf numFmtId="0" fontId="2" fillId="3" borderId="31" xfId="21" applyFont="1" applyFill="1" applyBorder="1" applyAlignment="1" applyProtection="1">
      <alignment wrapText="1"/>
      <protection/>
    </xf>
    <xf numFmtId="0" fontId="1" fillId="4" borderId="0" xfId="21" applyFill="1" applyBorder="1" applyProtection="1">
      <alignment/>
      <protection/>
    </xf>
    <xf numFmtId="0" fontId="1" fillId="4" borderId="0" xfId="21" applyFill="1" applyBorder="1" applyAlignment="1" applyProtection="1">
      <alignment/>
      <protection/>
    </xf>
    <xf numFmtId="0" fontId="4" fillId="3" borderId="0" xfId="21" applyFont="1" applyFill="1" applyBorder="1" applyProtection="1">
      <alignment/>
      <protection/>
    </xf>
    <xf numFmtId="0" fontId="1" fillId="3" borderId="14" xfId="21" applyFill="1" applyBorder="1" applyAlignment="1" applyProtection="1">
      <alignment/>
      <protection/>
    </xf>
    <xf numFmtId="0" fontId="1" fillId="3" borderId="23" xfId="21" applyFill="1" applyBorder="1" applyAlignment="1" applyProtection="1">
      <alignment/>
      <protection/>
    </xf>
    <xf numFmtId="0" fontId="1" fillId="3" borderId="20" xfId="21" applyFill="1" applyBorder="1" applyAlignment="1" applyProtection="1">
      <alignment/>
      <protection/>
    </xf>
    <xf numFmtId="0" fontId="1" fillId="3" borderId="32" xfId="21" applyFill="1" applyBorder="1" applyAlignment="1" applyProtection="1">
      <alignment/>
      <protection/>
    </xf>
    <xf numFmtId="0" fontId="1" fillId="5" borderId="6" xfId="21" applyFont="1" applyFill="1" applyBorder="1" applyProtection="1">
      <alignment/>
      <protection locked="0"/>
    </xf>
    <xf numFmtId="0" fontId="2" fillId="3" borderId="33" xfId="21" applyFont="1" applyFill="1" applyBorder="1" applyProtection="1">
      <alignment/>
      <protection/>
    </xf>
    <xf numFmtId="0" fontId="1" fillId="5" borderId="9" xfId="21" applyFont="1" applyFill="1" applyBorder="1" applyProtection="1">
      <alignment/>
      <protection locked="0"/>
    </xf>
    <xf numFmtId="0" fontId="2" fillId="3" borderId="3" xfId="21" applyFont="1" applyFill="1" applyBorder="1" applyProtection="1">
      <alignment/>
      <protection/>
    </xf>
    <xf numFmtId="0" fontId="2" fillId="3" borderId="28" xfId="21" applyFont="1" applyFill="1" applyBorder="1" applyProtection="1">
      <alignment/>
      <protection/>
    </xf>
    <xf numFmtId="164" fontId="2" fillId="3" borderId="0" xfId="20" applyNumberFormat="1" applyFont="1" applyFill="1" applyAlignment="1" applyProtection="1">
      <alignment horizontal="left"/>
      <protection/>
    </xf>
    <xf numFmtId="164" fontId="1" fillId="3" borderId="0" xfId="20" applyNumberFormat="1" applyFill="1" applyProtection="1">
      <protection/>
    </xf>
    <xf numFmtId="9" fontId="1" fillId="3" borderId="0" xfId="21" applyNumberFormat="1" applyFill="1" applyProtection="1">
      <alignment/>
      <protection/>
    </xf>
    <xf numFmtId="0" fontId="5" fillId="3" borderId="0" xfId="21" applyFont="1" applyFill="1" applyAlignment="1" applyProtection="1">
      <alignment horizontal="left"/>
      <protection/>
    </xf>
    <xf numFmtId="0" fontId="5" fillId="3" borderId="0" xfId="21" applyFont="1" applyFill="1" applyAlignment="1" applyProtection="1">
      <alignment horizontal="center"/>
      <protection/>
    </xf>
    <xf numFmtId="0" fontId="6" fillId="3" borderId="0" xfId="21" applyFont="1" applyFill="1" applyProtection="1">
      <alignment/>
      <protection/>
    </xf>
    <xf numFmtId="0" fontId="6" fillId="3" borderId="6" xfId="21" applyFont="1" applyFill="1" applyBorder="1" applyProtection="1">
      <alignment/>
      <protection/>
    </xf>
    <xf numFmtId="0" fontId="6" fillId="3" borderId="0" xfId="21" applyFont="1" applyFill="1" applyBorder="1" applyProtection="1">
      <alignment/>
      <protection/>
    </xf>
    <xf numFmtId="0" fontId="7" fillId="2" borderId="0" xfId="22" applyFont="1"/>
    <xf numFmtId="0" fontId="6" fillId="3" borderId="1" xfId="21" applyFont="1" applyFill="1" applyBorder="1" applyProtection="1">
      <alignment/>
      <protection/>
    </xf>
    <xf numFmtId="0" fontId="6" fillId="3" borderId="5" xfId="21" applyFont="1" applyFill="1" applyBorder="1" applyProtection="1">
      <alignment/>
      <protection/>
    </xf>
    <xf numFmtId="0" fontId="6" fillId="3" borderId="23" xfId="21" applyFont="1" applyFill="1" applyBorder="1" applyProtection="1">
      <alignment/>
      <protection/>
    </xf>
    <xf numFmtId="0" fontId="5" fillId="3" borderId="1" xfId="21" applyFont="1" applyFill="1" applyBorder="1" applyProtection="1">
      <alignment/>
      <protection/>
    </xf>
    <xf numFmtId="0" fontId="5" fillId="3" borderId="5" xfId="21" applyFont="1" applyFill="1" applyBorder="1" applyProtection="1">
      <alignment/>
      <protection/>
    </xf>
    <xf numFmtId="0" fontId="5" fillId="3" borderId="34" xfId="21" applyFont="1" applyFill="1" applyBorder="1" applyAlignment="1" applyProtection="1">
      <alignment horizontal="center"/>
      <protection/>
    </xf>
    <xf numFmtId="0" fontId="6" fillId="3" borderId="7" xfId="21" applyFont="1" applyFill="1" applyBorder="1" applyProtection="1">
      <alignment/>
      <protection/>
    </xf>
    <xf numFmtId="0" fontId="5" fillId="3" borderId="35" xfId="21" applyFont="1" applyFill="1" applyBorder="1" applyAlignment="1" applyProtection="1">
      <alignment horizontal="center"/>
      <protection/>
    </xf>
    <xf numFmtId="0" fontId="6" fillId="5" borderId="9" xfId="21" applyFont="1" applyFill="1" applyBorder="1" applyProtection="1">
      <alignment/>
      <protection locked="0"/>
    </xf>
    <xf numFmtId="0" fontId="6" fillId="3" borderId="9" xfId="21" applyFont="1" applyFill="1" applyBorder="1" applyProtection="1">
      <alignment/>
      <protection/>
    </xf>
    <xf numFmtId="0" fontId="6" fillId="3" borderId="36" xfId="21" applyFont="1" applyFill="1" applyBorder="1" applyProtection="1">
      <alignment/>
      <protection/>
    </xf>
    <xf numFmtId="0" fontId="6" fillId="3" borderId="27" xfId="21" applyFont="1" applyFill="1" applyBorder="1" applyProtection="1">
      <alignment/>
      <protection/>
    </xf>
    <xf numFmtId="0" fontId="6" fillId="3" borderId="3" xfId="21" applyFont="1" applyFill="1" applyBorder="1" applyProtection="1">
      <alignment/>
      <protection/>
    </xf>
    <xf numFmtId="0" fontId="6" fillId="3" borderId="10" xfId="21" applyFont="1" applyFill="1" applyBorder="1" applyProtection="1">
      <alignment/>
      <protection/>
    </xf>
    <xf numFmtId="165" fontId="5" fillId="3" borderId="10" xfId="21" applyNumberFormat="1" applyFont="1" applyFill="1" applyBorder="1" applyProtection="1">
      <alignment/>
      <protection/>
    </xf>
    <xf numFmtId="0" fontId="6" fillId="3" borderId="11" xfId="21" applyFont="1" applyFill="1" applyBorder="1" applyProtection="1">
      <alignment/>
      <protection/>
    </xf>
    <xf numFmtId="0" fontId="6" fillId="3" borderId="28" xfId="21" applyFont="1" applyFill="1" applyBorder="1" applyProtection="1">
      <alignment/>
      <protection/>
    </xf>
    <xf numFmtId="0" fontId="6" fillId="4" borderId="9" xfId="21" applyFont="1" applyFill="1" applyBorder="1" applyProtection="1">
      <alignment/>
      <protection locked="0"/>
    </xf>
    <xf numFmtId="0" fontId="6" fillId="4" borderId="5" xfId="21" applyFont="1" applyFill="1" applyBorder="1" applyProtection="1">
      <alignment/>
      <protection locked="0"/>
    </xf>
    <xf numFmtId="0" fontId="6" fillId="4" borderId="23" xfId="21" applyFont="1" applyFill="1" applyBorder="1" applyProtection="1">
      <alignment/>
      <protection locked="0"/>
    </xf>
    <xf numFmtId="0" fontId="6" fillId="3" borderId="29" xfId="21" applyFont="1" applyFill="1" applyBorder="1" applyProtection="1">
      <alignment/>
      <protection/>
    </xf>
    <xf numFmtId="0" fontId="6" fillId="3" borderId="37" xfId="21" applyFont="1" applyFill="1" applyBorder="1" applyProtection="1">
      <alignment/>
      <protection/>
    </xf>
    <xf numFmtId="0" fontId="6" fillId="5" borderId="6" xfId="21" applyFont="1" applyFill="1" applyBorder="1" applyProtection="1">
      <alignment/>
      <protection locked="0"/>
    </xf>
    <xf numFmtId="0" fontId="6" fillId="3" borderId="38" xfId="21" applyFont="1" applyFill="1" applyBorder="1" applyProtection="1">
      <alignment/>
      <protection/>
    </xf>
    <xf numFmtId="0" fontId="6" fillId="4" borderId="0" xfId="21" applyFont="1" applyFill="1" applyBorder="1" applyProtection="1">
      <alignment/>
      <protection/>
    </xf>
    <xf numFmtId="0" fontId="6" fillId="4" borderId="0" xfId="21" applyFont="1" applyFill="1" applyBorder="1" applyAlignment="1" applyProtection="1">
      <alignment/>
      <protection/>
    </xf>
    <xf numFmtId="0" fontId="6" fillId="3" borderId="2" xfId="21" applyFont="1" applyFill="1" applyBorder="1" applyProtection="1">
      <alignment/>
      <protection/>
    </xf>
    <xf numFmtId="0" fontId="6" fillId="4" borderId="36" xfId="21" applyFont="1" applyFill="1" applyBorder="1" applyProtection="1">
      <alignment/>
      <protection locked="0"/>
    </xf>
    <xf numFmtId="0" fontId="6" fillId="3" borderId="12" xfId="21" applyFont="1" applyFill="1" applyBorder="1" applyProtection="1">
      <alignment/>
      <protection/>
    </xf>
    <xf numFmtId="0" fontId="6" fillId="5" borderId="6" xfId="21" applyFont="1" applyFill="1" applyBorder="1" applyProtection="1">
      <alignment/>
      <protection/>
    </xf>
    <xf numFmtId="0" fontId="5" fillId="3" borderId="3" xfId="21" applyFont="1" applyFill="1" applyBorder="1" applyProtection="1">
      <alignment/>
      <protection/>
    </xf>
    <xf numFmtId="0" fontId="6" fillId="3" borderId="4" xfId="21" applyFont="1" applyFill="1" applyBorder="1" applyProtection="1">
      <alignment/>
      <protection/>
    </xf>
    <xf numFmtId="165" fontId="5" fillId="3" borderId="11" xfId="21" applyNumberFormat="1" applyFont="1" applyFill="1" applyBorder="1" applyProtection="1">
      <alignment/>
      <protection/>
    </xf>
    <xf numFmtId="0" fontId="5" fillId="4" borderId="0" xfId="21" applyFont="1" applyFill="1" applyBorder="1" applyProtection="1">
      <alignment/>
      <protection/>
    </xf>
    <xf numFmtId="0" fontId="5" fillId="3" borderId="7" xfId="21" applyFont="1" applyFill="1" applyBorder="1" applyProtection="1">
      <alignment/>
      <protection/>
    </xf>
    <xf numFmtId="165" fontId="5" fillId="3" borderId="6" xfId="21" applyNumberFormat="1" applyFont="1" applyFill="1" applyBorder="1" applyProtection="1">
      <alignment/>
      <protection/>
    </xf>
    <xf numFmtId="0" fontId="5" fillId="3" borderId="0" xfId="21" applyFont="1" applyFill="1" applyProtection="1">
      <alignment/>
      <protection/>
    </xf>
    <xf numFmtId="165" fontId="6" fillId="3" borderId="0" xfId="21" applyNumberFormat="1" applyFont="1" applyFill="1" applyProtection="1">
      <alignment/>
      <protection/>
    </xf>
    <xf numFmtId="164" fontId="5" fillId="3" borderId="0" xfId="20" applyNumberFormat="1" applyFont="1" applyFill="1" applyProtection="1">
      <protection/>
    </xf>
    <xf numFmtId="0" fontId="5" fillId="3" borderId="0" xfId="21" applyFont="1" applyFill="1" applyBorder="1" applyProtection="1">
      <alignment/>
      <protection/>
    </xf>
    <xf numFmtId="0" fontId="0" fillId="0" borderId="0" xfId="0" applyBorder="1"/>
    <xf numFmtId="165" fontId="6" fillId="3" borderId="23" xfId="21" applyNumberFormat="1" applyFont="1" applyFill="1" applyBorder="1" applyProtection="1">
      <alignment/>
      <protection/>
    </xf>
    <xf numFmtId="165" fontId="6" fillId="3" borderId="29" xfId="21" applyNumberFormat="1" applyFont="1" applyFill="1" applyBorder="1" applyProtection="1">
      <alignment/>
      <protection/>
    </xf>
    <xf numFmtId="165" fontId="5" fillId="3" borderId="29" xfId="21" applyNumberFormat="1" applyFont="1" applyFill="1" applyBorder="1" applyProtection="1">
      <alignment/>
      <protection/>
    </xf>
    <xf numFmtId="0" fontId="8" fillId="3" borderId="3" xfId="21" applyFont="1" applyFill="1" applyBorder="1" applyProtection="1">
      <alignment/>
      <protection/>
    </xf>
    <xf numFmtId="0" fontId="8" fillId="3" borderId="10" xfId="21" applyFont="1" applyFill="1" applyBorder="1" applyProtection="1">
      <alignment/>
      <protection/>
    </xf>
    <xf numFmtId="165" fontId="8" fillId="3" borderId="32" xfId="21" applyNumberFormat="1" applyFont="1" applyFill="1" applyBorder="1" applyProtection="1">
      <alignment/>
      <protection/>
    </xf>
    <xf numFmtId="0" fontId="3" fillId="2" borderId="0" xfId="22"/>
    <xf numFmtId="0" fontId="0" fillId="0" borderId="6" xfId="0" applyBorder="1"/>
    <xf numFmtId="0" fontId="0" fillId="0" borderId="27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ální 2" xfId="21"/>
    <cellStyle name="Zvýrazně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H52" sqref="H52"/>
    </sheetView>
  </sheetViews>
  <sheetFormatPr defaultColWidth="9.140625" defaultRowHeight="15"/>
  <cols>
    <col min="1" max="1" width="19.421875" style="0" customWidth="1"/>
    <col min="2" max="2" width="15.140625" style="0" customWidth="1"/>
    <col min="3" max="3" width="13.00390625" style="0" customWidth="1"/>
    <col min="4" max="4" width="12.57421875" style="0" customWidth="1"/>
    <col min="5" max="5" width="13.421875" style="0" customWidth="1"/>
  </cols>
  <sheetData>
    <row r="1" spans="1:6" ht="15">
      <c r="A1" s="18" t="s">
        <v>0</v>
      </c>
      <c r="B1" s="19" t="s">
        <v>1</v>
      </c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1"/>
      <c r="B3" s="1"/>
      <c r="C3" s="1"/>
      <c r="D3" s="1"/>
      <c r="E3" s="2"/>
      <c r="F3" s="2"/>
    </row>
    <row r="4" spans="1:6" ht="15.75" thickBot="1">
      <c r="A4" s="1"/>
      <c r="B4" s="1"/>
      <c r="C4" s="1"/>
      <c r="D4" s="1"/>
      <c r="E4" s="2"/>
      <c r="F4" s="2"/>
    </row>
    <row r="5" spans="1:6" ht="15">
      <c r="A5" s="20" t="s">
        <v>2</v>
      </c>
      <c r="B5" s="21" t="s">
        <v>3</v>
      </c>
      <c r="C5" s="21" t="s">
        <v>3</v>
      </c>
      <c r="D5" s="21" t="s">
        <v>4</v>
      </c>
      <c r="E5" s="22" t="s">
        <v>5</v>
      </c>
      <c r="F5" s="2"/>
    </row>
    <row r="6" spans="1:6" ht="15">
      <c r="A6" s="23"/>
      <c r="B6" s="24" t="s">
        <v>6</v>
      </c>
      <c r="C6" s="24" t="s">
        <v>7</v>
      </c>
      <c r="D6" s="24"/>
      <c r="E6" s="25"/>
      <c r="F6" s="2"/>
    </row>
    <row r="7" spans="1:6" ht="15.75" thickBot="1">
      <c r="A7" s="26"/>
      <c r="B7" s="27" t="s">
        <v>8</v>
      </c>
      <c r="C7" s="27" t="s">
        <v>8</v>
      </c>
      <c r="D7" s="27" t="s">
        <v>8</v>
      </c>
      <c r="E7" s="28" t="s">
        <v>9</v>
      </c>
      <c r="F7" s="2"/>
    </row>
    <row r="8" spans="1:6" ht="15">
      <c r="A8" s="29"/>
      <c r="B8" s="29"/>
      <c r="C8" s="29" t="s">
        <v>10</v>
      </c>
      <c r="D8" s="29"/>
      <c r="E8" s="29"/>
      <c r="F8" s="2"/>
    </row>
    <row r="9" spans="1:6" ht="15">
      <c r="A9" s="29" t="s">
        <v>11</v>
      </c>
      <c r="B9" s="29">
        <v>4000</v>
      </c>
      <c r="C9" s="8">
        <v>1500</v>
      </c>
      <c r="D9" s="29"/>
      <c r="E9" s="29">
        <v>15</v>
      </c>
      <c r="F9" s="2"/>
    </row>
    <row r="10" spans="1:6" ht="15">
      <c r="A10" s="8"/>
      <c r="B10" s="8"/>
      <c r="C10" s="8"/>
      <c r="D10" s="8"/>
      <c r="E10" s="8"/>
      <c r="F10" s="2"/>
    </row>
    <row r="11" spans="1:6" ht="15">
      <c r="A11" s="8" t="s">
        <v>12</v>
      </c>
      <c r="B11" s="8"/>
      <c r="C11" s="8"/>
      <c r="D11" s="8">
        <v>2300</v>
      </c>
      <c r="E11" s="8"/>
      <c r="F11" s="2"/>
    </row>
    <row r="12" spans="1:6" ht="15">
      <c r="A12" s="8"/>
      <c r="B12" s="8"/>
      <c r="C12" s="8"/>
      <c r="D12" s="8"/>
      <c r="E12" s="8"/>
      <c r="F12" s="2"/>
    </row>
    <row r="13" spans="1:6" ht="15">
      <c r="A13" s="8" t="s">
        <v>13</v>
      </c>
      <c r="B13" s="8"/>
      <c r="C13" s="8"/>
      <c r="D13" s="8">
        <v>645</v>
      </c>
      <c r="E13" s="8" t="s">
        <v>10</v>
      </c>
      <c r="F13" s="2"/>
    </row>
    <row r="14" spans="1:6" ht="15">
      <c r="A14" s="8"/>
      <c r="B14" s="8"/>
      <c r="C14" s="8"/>
      <c r="D14" s="8"/>
      <c r="E14" s="8"/>
      <c r="F14" s="2"/>
    </row>
    <row r="15" spans="1:6" ht="15">
      <c r="A15" s="8" t="s">
        <v>14</v>
      </c>
      <c r="B15" s="8"/>
      <c r="C15" s="8"/>
      <c r="D15" s="8">
        <v>6760</v>
      </c>
      <c r="E15" s="8">
        <v>15</v>
      </c>
      <c r="F15" s="2"/>
    </row>
    <row r="16" spans="1:6" ht="15">
      <c r="A16" s="8"/>
      <c r="B16" s="8"/>
      <c r="C16" s="8"/>
      <c r="D16" s="8"/>
      <c r="E16" s="8"/>
      <c r="F16" s="2"/>
    </row>
    <row r="17" spans="1:6" ht="15">
      <c r="A17" s="8" t="s">
        <v>15</v>
      </c>
      <c r="B17" s="8">
        <v>11000</v>
      </c>
      <c r="C17" s="8"/>
      <c r="D17" s="8">
        <v>900</v>
      </c>
      <c r="E17" s="8">
        <v>20</v>
      </c>
      <c r="F17" s="2"/>
    </row>
    <row r="18" spans="1:6" ht="15">
      <c r="A18" s="8"/>
      <c r="B18" s="8"/>
      <c r="C18" s="8"/>
      <c r="D18" s="8"/>
      <c r="E18" s="8"/>
      <c r="F18" s="2"/>
    </row>
    <row r="19" spans="1:6" ht="15">
      <c r="A19" s="8" t="s">
        <v>16</v>
      </c>
      <c r="B19" s="8">
        <v>4440</v>
      </c>
      <c r="C19" s="8"/>
      <c r="D19" s="8"/>
      <c r="E19" s="8"/>
      <c r="F19" s="2"/>
    </row>
    <row r="20" spans="1:6" ht="15">
      <c r="A20" s="12"/>
      <c r="B20" s="12"/>
      <c r="C20" s="12"/>
      <c r="D20" s="12"/>
      <c r="E20" s="12"/>
      <c r="F20" s="2"/>
    </row>
    <row r="21" spans="1:6" ht="15">
      <c r="A21" s="8" t="s">
        <v>19</v>
      </c>
      <c r="B21" s="8">
        <f>SUM(B8:B19)</f>
        <v>19440</v>
      </c>
      <c r="C21" s="8"/>
      <c r="D21" s="8"/>
      <c r="E21" s="8"/>
      <c r="F21" s="2"/>
    </row>
    <row r="22" spans="1:6" ht="15.75" thickBot="1">
      <c r="A22" s="10"/>
      <c r="B22" s="10"/>
      <c r="C22" s="10"/>
      <c r="D22" s="10"/>
      <c r="E22" s="10"/>
      <c r="F22" s="2"/>
    </row>
    <row r="23" spans="1:6" ht="27" thickBot="1">
      <c r="A23" s="47" t="s">
        <v>2</v>
      </c>
      <c r="B23" s="48" t="s">
        <v>42</v>
      </c>
      <c r="C23" s="45"/>
      <c r="D23" s="45"/>
      <c r="E23" s="46"/>
      <c r="F23" s="2"/>
    </row>
    <row r="24" spans="1:6" ht="15">
      <c r="A24" s="29" t="s">
        <v>38</v>
      </c>
      <c r="B24" s="29">
        <v>665</v>
      </c>
      <c r="C24" s="29"/>
      <c r="D24" s="29"/>
      <c r="E24" s="29">
        <v>5</v>
      </c>
      <c r="F24" s="2"/>
    </row>
    <row r="25" spans="1:6" ht="15">
      <c r="A25" s="8"/>
      <c r="B25" s="8"/>
      <c r="C25" s="8"/>
      <c r="D25" s="8"/>
      <c r="E25" s="8"/>
      <c r="F25" s="2"/>
    </row>
    <row r="26" spans="1:6" ht="15">
      <c r="A26" s="8" t="s">
        <v>39</v>
      </c>
      <c r="B26" s="8">
        <v>2703</v>
      </c>
      <c r="C26" s="8"/>
      <c r="D26" s="8"/>
      <c r="E26" s="8"/>
      <c r="F26" s="2"/>
    </row>
    <row r="27" spans="1:6" ht="15">
      <c r="A27" s="8"/>
      <c r="B27" s="10"/>
      <c r="C27" s="8"/>
      <c r="D27" s="8"/>
      <c r="E27" s="8"/>
      <c r="F27" s="2"/>
    </row>
    <row r="28" spans="1:6" ht="15">
      <c r="A28" s="8" t="s">
        <v>40</v>
      </c>
      <c r="B28" s="8">
        <v>1758</v>
      </c>
      <c r="C28" s="8"/>
      <c r="D28" s="8"/>
      <c r="E28" s="8"/>
      <c r="F28" s="2"/>
    </row>
    <row r="29" spans="1:6" ht="15">
      <c r="A29" s="8"/>
      <c r="B29" s="2"/>
      <c r="C29" s="30" t="s">
        <v>10</v>
      </c>
      <c r="D29" s="8"/>
      <c r="E29" s="8"/>
      <c r="F29" s="2"/>
    </row>
    <row r="30" spans="1:6" ht="15">
      <c r="A30" s="30" t="s">
        <v>19</v>
      </c>
      <c r="B30" s="30">
        <f>SUM(B24:B28)</f>
        <v>5126</v>
      </c>
      <c r="C30" s="30">
        <v>1500</v>
      </c>
      <c r="D30" s="30">
        <f>SUM(D9:D29)</f>
        <v>10605</v>
      </c>
      <c r="E30" s="30">
        <f>SUM(E9:E29)</f>
        <v>55</v>
      </c>
      <c r="F30" s="2"/>
    </row>
    <row r="31" spans="1:6" ht="15.75" thickBot="1">
      <c r="A31" s="2"/>
      <c r="B31" s="2"/>
      <c r="C31" s="2"/>
      <c r="D31" s="2"/>
      <c r="E31" s="2"/>
      <c r="F31" s="2"/>
    </row>
    <row r="32" spans="1:6" ht="15">
      <c r="A32" s="31" t="s">
        <v>20</v>
      </c>
      <c r="B32" s="32"/>
      <c r="C32" s="7"/>
      <c r="D32" s="7"/>
      <c r="E32" s="33"/>
      <c r="F32" s="2"/>
    </row>
    <row r="33" spans="1:6" ht="15">
      <c r="A33" s="8"/>
      <c r="B33" s="8"/>
      <c r="C33" s="8"/>
      <c r="D33" s="8"/>
      <c r="E33" s="8"/>
      <c r="F33" s="2"/>
    </row>
    <row r="34" spans="1:6" ht="15">
      <c r="A34" s="8" t="s">
        <v>21</v>
      </c>
      <c r="B34" s="8">
        <v>680</v>
      </c>
      <c r="C34" s="8"/>
      <c r="D34" s="8"/>
      <c r="E34" s="8"/>
      <c r="F34" s="2"/>
    </row>
    <row r="35" spans="1:6" ht="15">
      <c r="A35" s="8"/>
      <c r="B35" s="8"/>
      <c r="C35" s="8"/>
      <c r="D35" s="8"/>
      <c r="E35" s="8"/>
      <c r="F35" s="2"/>
    </row>
    <row r="36" spans="1:6" ht="15">
      <c r="A36" s="8" t="s">
        <v>17</v>
      </c>
      <c r="B36" s="8">
        <v>177</v>
      </c>
      <c r="C36" s="8"/>
      <c r="D36" s="8"/>
      <c r="E36" s="8"/>
      <c r="F36" s="2"/>
    </row>
    <row r="37" spans="1:6" ht="15">
      <c r="A37" s="8"/>
      <c r="B37" s="8"/>
      <c r="C37" s="8"/>
      <c r="D37" s="8"/>
      <c r="E37" s="8"/>
      <c r="F37" s="2"/>
    </row>
    <row r="38" spans="1:6" ht="15">
      <c r="A38" s="8" t="s">
        <v>18</v>
      </c>
      <c r="B38" s="8">
        <v>93</v>
      </c>
      <c r="C38" s="8"/>
      <c r="D38" s="8"/>
      <c r="E38" s="8"/>
      <c r="F38" s="2"/>
    </row>
    <row r="39" spans="1:6" ht="15">
      <c r="A39" s="8"/>
      <c r="B39" s="8"/>
      <c r="C39" s="8"/>
      <c r="D39" s="8"/>
      <c r="E39" s="8"/>
      <c r="F39" s="2"/>
    </row>
    <row r="40" spans="1:6" ht="15">
      <c r="A40" s="30" t="s">
        <v>19</v>
      </c>
      <c r="B40" s="30">
        <f>SUM(B34:B38)</f>
        <v>950</v>
      </c>
      <c r="C40" s="8"/>
      <c r="D40" s="8"/>
      <c r="E40" s="8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1"/>
      <c r="B42" s="1"/>
      <c r="C42" s="1"/>
      <c r="D42" s="1"/>
      <c r="E42" s="2"/>
      <c r="F42" s="2"/>
    </row>
    <row r="43" spans="1:6" ht="15.75" thickBot="1">
      <c r="A43" s="2"/>
      <c r="B43" s="2"/>
      <c r="C43" s="2"/>
      <c r="D43" s="2"/>
      <c r="E43" s="2"/>
      <c r="F43" s="2"/>
    </row>
    <row r="44" spans="1:12" ht="15.75" thickBot="1">
      <c r="A44" s="34" t="s">
        <v>2</v>
      </c>
      <c r="B44" s="35" t="s">
        <v>22</v>
      </c>
      <c r="C44" s="35"/>
      <c r="D44" s="35"/>
      <c r="E44" s="36"/>
      <c r="F44" s="2"/>
      <c r="H44" s="64"/>
      <c r="I44" s="65"/>
      <c r="J44" s="66"/>
      <c r="K44" s="66"/>
      <c r="L44" s="66"/>
    </row>
    <row r="45" spans="1:12" ht="15">
      <c r="A45" s="29"/>
      <c r="B45" s="29"/>
      <c r="C45" s="29"/>
      <c r="D45" s="29"/>
      <c r="E45" s="29"/>
      <c r="F45" s="2"/>
      <c r="H45" s="66"/>
      <c r="I45" s="66"/>
      <c r="J45" s="66"/>
      <c r="K45" s="66"/>
      <c r="L45" s="66"/>
    </row>
    <row r="46" spans="1:13" ht="15">
      <c r="A46" s="8"/>
      <c r="B46" s="8"/>
      <c r="C46" s="8"/>
      <c r="D46" s="8"/>
      <c r="E46" s="8"/>
      <c r="F46" s="2"/>
      <c r="H46" s="68"/>
      <c r="I46" s="68"/>
      <c r="J46" s="68"/>
      <c r="K46" s="68"/>
      <c r="L46" s="68"/>
      <c r="M46" s="110"/>
    </row>
    <row r="47" spans="1:13" ht="15">
      <c r="A47" s="8" t="s">
        <v>23</v>
      </c>
      <c r="B47" s="8">
        <v>1120</v>
      </c>
      <c r="C47" s="8"/>
      <c r="D47" s="8"/>
      <c r="E47" s="8"/>
      <c r="F47" s="2"/>
      <c r="H47" s="68"/>
      <c r="I47" s="68"/>
      <c r="J47" s="68"/>
      <c r="K47" s="68"/>
      <c r="L47" s="68"/>
      <c r="M47" s="110"/>
    </row>
    <row r="48" spans="1:13" ht="15">
      <c r="A48" s="8"/>
      <c r="B48" s="8"/>
      <c r="C48" s="8"/>
      <c r="D48" s="8"/>
      <c r="E48" s="8"/>
      <c r="F48" s="2"/>
      <c r="H48" s="68"/>
      <c r="I48" s="68"/>
      <c r="J48" s="68"/>
      <c r="K48" s="68"/>
      <c r="L48" s="68"/>
      <c r="M48" s="110"/>
    </row>
    <row r="49" spans="1:13" ht="15">
      <c r="A49" s="8" t="s">
        <v>24</v>
      </c>
      <c r="B49" s="8">
        <v>1000</v>
      </c>
      <c r="C49" s="8"/>
      <c r="D49" s="8"/>
      <c r="E49" s="8"/>
      <c r="F49" s="2"/>
      <c r="H49" s="68"/>
      <c r="I49" s="94"/>
      <c r="J49" s="68"/>
      <c r="K49" s="68"/>
      <c r="L49" s="68"/>
      <c r="M49" s="110"/>
    </row>
    <row r="50" spans="1:13" ht="15">
      <c r="A50" s="8"/>
      <c r="B50" s="8"/>
      <c r="C50" s="8"/>
      <c r="D50" s="8"/>
      <c r="E50" s="8"/>
      <c r="F50" s="2"/>
      <c r="H50" s="68"/>
      <c r="I50" s="94"/>
      <c r="J50" s="68"/>
      <c r="K50" s="68"/>
      <c r="L50" s="68"/>
      <c r="M50" s="110"/>
    </row>
    <row r="51" spans="1:13" ht="15">
      <c r="A51" s="8"/>
      <c r="B51" s="8"/>
      <c r="C51" s="8"/>
      <c r="D51" s="8"/>
      <c r="E51" s="8"/>
      <c r="F51" s="2"/>
      <c r="H51" s="68"/>
      <c r="I51" s="94"/>
      <c r="J51" s="68"/>
      <c r="K51" s="68"/>
      <c r="L51" s="68"/>
      <c r="M51" s="110"/>
    </row>
    <row r="52" spans="1:13" ht="15">
      <c r="A52" s="8" t="s">
        <v>25</v>
      </c>
      <c r="B52" s="8">
        <v>526</v>
      </c>
      <c r="C52" s="8"/>
      <c r="D52" s="8"/>
      <c r="E52" s="8"/>
      <c r="F52" s="2"/>
      <c r="H52" s="68"/>
      <c r="I52" s="94"/>
      <c r="J52" s="68"/>
      <c r="K52" s="68"/>
      <c r="L52" s="68"/>
      <c r="M52" s="110"/>
    </row>
    <row r="53" spans="1:13" ht="15">
      <c r="A53" s="8"/>
      <c r="B53" s="8"/>
      <c r="C53" s="8"/>
      <c r="D53" s="8"/>
      <c r="E53" s="8"/>
      <c r="F53" s="2"/>
      <c r="H53" s="68"/>
      <c r="I53" s="94"/>
      <c r="J53" s="68"/>
      <c r="K53" s="68"/>
      <c r="L53" s="68"/>
      <c r="M53" s="110"/>
    </row>
    <row r="54" spans="1:13" ht="15">
      <c r="A54" s="8" t="s">
        <v>26</v>
      </c>
      <c r="B54" s="8">
        <v>552</v>
      </c>
      <c r="C54" s="8"/>
      <c r="D54" s="8"/>
      <c r="E54" s="8"/>
      <c r="F54" s="2"/>
      <c r="H54" s="68"/>
      <c r="I54" s="94"/>
      <c r="J54" s="68"/>
      <c r="K54" s="68"/>
      <c r="L54" s="68"/>
      <c r="M54" s="110"/>
    </row>
    <row r="55" spans="1:13" ht="15">
      <c r="A55" s="8"/>
      <c r="B55" s="8"/>
      <c r="C55" s="8"/>
      <c r="D55" s="8"/>
      <c r="E55" s="8"/>
      <c r="F55" s="2"/>
      <c r="H55" s="68"/>
      <c r="I55" s="94"/>
      <c r="J55" s="68"/>
      <c r="K55" s="68"/>
      <c r="L55" s="68"/>
      <c r="M55" s="110"/>
    </row>
    <row r="56" spans="1:13" ht="15">
      <c r="A56" s="8" t="s">
        <v>27</v>
      </c>
      <c r="B56" s="8">
        <v>1895</v>
      </c>
      <c r="C56" s="8"/>
      <c r="D56" s="8"/>
      <c r="E56" s="8"/>
      <c r="F56" s="2"/>
      <c r="H56" s="68"/>
      <c r="I56" s="94"/>
      <c r="J56" s="68"/>
      <c r="K56" s="68"/>
      <c r="L56" s="68"/>
      <c r="M56" s="110"/>
    </row>
    <row r="57" spans="1:13" ht="15">
      <c r="A57" s="8"/>
      <c r="B57" s="8"/>
      <c r="C57" s="8"/>
      <c r="D57" s="8"/>
      <c r="E57" s="8"/>
      <c r="F57" s="2"/>
      <c r="H57" s="68"/>
      <c r="I57" s="68"/>
      <c r="J57" s="68"/>
      <c r="K57" s="68"/>
      <c r="L57" s="68"/>
      <c r="M57" s="110"/>
    </row>
    <row r="58" spans="1:13" ht="15">
      <c r="A58" s="37" t="s">
        <v>28</v>
      </c>
      <c r="B58" s="8">
        <v>2000</v>
      </c>
      <c r="C58" s="8"/>
      <c r="D58" s="8"/>
      <c r="E58" s="8"/>
      <c r="F58" s="2"/>
      <c r="H58" s="68"/>
      <c r="I58" s="68"/>
      <c r="J58" s="68"/>
      <c r="K58" s="68"/>
      <c r="L58" s="68"/>
      <c r="M58" s="110"/>
    </row>
    <row r="59" spans="1:13" ht="15">
      <c r="A59" s="8"/>
      <c r="B59" s="8"/>
      <c r="C59" s="8"/>
      <c r="D59" s="8"/>
      <c r="E59" s="8"/>
      <c r="F59" s="2"/>
      <c r="H59" s="109"/>
      <c r="I59" s="109"/>
      <c r="J59" s="68"/>
      <c r="K59" s="68"/>
      <c r="L59" s="68"/>
      <c r="M59" s="110"/>
    </row>
    <row r="60" spans="1:13" ht="15">
      <c r="A60" s="37" t="s">
        <v>29</v>
      </c>
      <c r="B60" s="8">
        <v>600</v>
      </c>
      <c r="C60" s="8"/>
      <c r="D60" s="8"/>
      <c r="E60" s="8"/>
      <c r="F60" s="2"/>
      <c r="H60" s="110"/>
      <c r="I60" s="110"/>
      <c r="J60" s="110"/>
      <c r="K60" s="110"/>
      <c r="L60" s="110"/>
      <c r="M60" s="110"/>
    </row>
    <row r="61" spans="1:13" ht="15">
      <c r="A61" s="8"/>
      <c r="B61" s="8"/>
      <c r="C61" s="8"/>
      <c r="D61" s="8"/>
      <c r="E61" s="8"/>
      <c r="F61" s="2"/>
      <c r="H61" s="110"/>
      <c r="I61" s="110"/>
      <c r="J61" s="110"/>
      <c r="K61" s="110"/>
      <c r="L61" s="110"/>
      <c r="M61" s="110"/>
    </row>
    <row r="62" spans="1:6" ht="15">
      <c r="A62" s="30" t="s">
        <v>19</v>
      </c>
      <c r="B62" s="30">
        <f>SUM(B46:B60)</f>
        <v>7693</v>
      </c>
      <c r="C62" s="8"/>
      <c r="D62" s="8"/>
      <c r="E62" s="8"/>
      <c r="F62" s="2"/>
    </row>
  </sheetData>
  <sheetProtection password="CC29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110" zoomScaleNormal="110" workbookViewId="0" topLeftCell="A1">
      <selection activeCell="G32" sqref="G32"/>
    </sheetView>
  </sheetViews>
  <sheetFormatPr defaultColWidth="9.140625" defaultRowHeight="15"/>
  <cols>
    <col min="1" max="1" width="9.140625" style="2" customWidth="1"/>
    <col min="2" max="2" width="15.00390625" style="2" customWidth="1"/>
    <col min="3" max="3" width="18.8515625" style="2" customWidth="1"/>
    <col min="4" max="5" width="14.28125" style="2" bestFit="1" customWidth="1"/>
    <col min="6" max="7" width="9.140625" style="2" customWidth="1"/>
    <col min="8" max="8" width="11.57421875" style="2" bestFit="1" customWidth="1"/>
    <col min="9" max="9" width="9.140625" style="2" customWidth="1"/>
    <col min="10" max="10" width="11.7109375" style="2" customWidth="1"/>
    <col min="11" max="11" width="9.28125" style="2" bestFit="1" customWidth="1"/>
    <col min="12" max="16384" width="9.140625" style="2" customWidth="1"/>
  </cols>
  <sheetData>
    <row r="1" spans="1:5" ht="13.5" thickBot="1">
      <c r="A1" s="69" t="s">
        <v>33</v>
      </c>
      <c r="B1" s="69"/>
      <c r="C1" s="69" t="s">
        <v>103</v>
      </c>
      <c r="D1" s="69">
        <v>5</v>
      </c>
      <c r="E1" s="69" t="s">
        <v>45</v>
      </c>
    </row>
    <row r="2" spans="1:5" ht="15">
      <c r="A2" s="70"/>
      <c r="B2" s="71"/>
      <c r="C2" s="71"/>
      <c r="D2" s="72"/>
      <c r="E2" s="66"/>
    </row>
    <row r="3" spans="1:5" ht="13.5" thickBot="1">
      <c r="A3" s="66"/>
      <c r="B3" s="66"/>
      <c r="C3" s="66"/>
      <c r="D3" s="66"/>
      <c r="E3" s="66"/>
    </row>
    <row r="4" spans="1:5" ht="15">
      <c r="A4" s="73" t="s">
        <v>44</v>
      </c>
      <c r="B4" s="74"/>
      <c r="C4" s="74"/>
      <c r="D4" s="74"/>
      <c r="E4" s="75"/>
    </row>
    <row r="5" spans="1:5" ht="13.5" thickBot="1">
      <c r="A5" s="76"/>
      <c r="B5" s="68"/>
      <c r="C5" s="68"/>
      <c r="D5" s="68"/>
      <c r="E5" s="77" t="s">
        <v>8</v>
      </c>
    </row>
    <row r="6" spans="1:5" ht="15">
      <c r="A6" s="70" t="s">
        <v>89</v>
      </c>
      <c r="B6" s="71"/>
      <c r="C6" s="78"/>
      <c r="D6" s="79"/>
      <c r="E6" s="80"/>
    </row>
    <row r="7" spans="1:5" ht="13.5" thickBot="1">
      <c r="A7" s="76" t="s">
        <v>34</v>
      </c>
      <c r="B7" s="68"/>
      <c r="C7" s="68">
        <v>20</v>
      </c>
      <c r="D7" s="67"/>
      <c r="E7" s="81"/>
    </row>
    <row r="8" spans="1:8" ht="15">
      <c r="A8" s="76" t="s">
        <v>90</v>
      </c>
      <c r="B8" s="68"/>
      <c r="C8" s="67">
        <f>'výkaz výměr'!B52+'výkaz výměr'!B54+'výkaz výměr'!B56+'výkaz výměr'!B58+'výkaz výměr'!B24+'výkaz výměr'!B28</f>
        <v>7396</v>
      </c>
      <c r="D8" s="67"/>
      <c r="E8" s="81"/>
      <c r="F8" s="7"/>
      <c r="G8" s="7"/>
      <c r="H8" s="33"/>
    </row>
    <row r="9" spans="1:8" ht="13.5" thickBot="1">
      <c r="A9" s="82" t="s">
        <v>19</v>
      </c>
      <c r="B9" s="83"/>
      <c r="C9" s="84">
        <f>C6*C7*C8</f>
        <v>0</v>
      </c>
      <c r="D9" s="85"/>
      <c r="E9" s="86"/>
      <c r="F9" s="10"/>
      <c r="G9" s="51" t="s">
        <v>43</v>
      </c>
      <c r="H9" s="41"/>
    </row>
    <row r="10" spans="1:8" ht="15">
      <c r="A10" s="68"/>
      <c r="B10" s="68"/>
      <c r="C10" s="68"/>
      <c r="D10" s="68"/>
      <c r="E10" s="68"/>
      <c r="F10" s="10" t="s">
        <v>41</v>
      </c>
      <c r="G10" s="10">
        <v>20</v>
      </c>
      <c r="H10" s="41"/>
    </row>
    <row r="11" spans="1:8" ht="13.5" thickBot="1">
      <c r="A11" s="68"/>
      <c r="B11" s="68"/>
      <c r="C11" s="68"/>
      <c r="D11" s="68"/>
      <c r="E11" s="68"/>
      <c r="F11" s="8"/>
      <c r="G11" s="8"/>
      <c r="H11" s="8"/>
    </row>
    <row r="12" spans="1:8" ht="15">
      <c r="A12" s="73" t="s">
        <v>35</v>
      </c>
      <c r="B12" s="74"/>
      <c r="C12" s="78"/>
      <c r="D12" s="88" t="s">
        <v>91</v>
      </c>
      <c r="E12" s="89"/>
      <c r="F12" s="8"/>
      <c r="G12" s="8"/>
      <c r="H12" s="8"/>
    </row>
    <row r="13" spans="1:8" ht="15">
      <c r="A13" s="76"/>
      <c r="B13" s="68"/>
      <c r="C13" s="68"/>
      <c r="D13" s="68"/>
      <c r="E13" s="90"/>
      <c r="F13" s="8"/>
      <c r="G13" s="8"/>
      <c r="H13" s="8"/>
    </row>
    <row r="14" spans="1:8" ht="15">
      <c r="A14" s="91" t="s">
        <v>92</v>
      </c>
      <c r="B14" s="67"/>
      <c r="C14" s="92"/>
      <c r="D14" s="67"/>
      <c r="E14" s="81"/>
      <c r="F14" s="8"/>
      <c r="G14" s="8"/>
      <c r="H14" s="8"/>
    </row>
    <row r="15" spans="1:8" ht="13.5" thickBot="1">
      <c r="A15" s="93" t="s">
        <v>36</v>
      </c>
      <c r="B15" s="85"/>
      <c r="C15" s="84">
        <f>C14*D15</f>
        <v>0</v>
      </c>
      <c r="D15" s="85">
        <f>C12*2</f>
        <v>0</v>
      </c>
      <c r="E15" s="86" t="s">
        <v>93</v>
      </c>
      <c r="F15" s="8"/>
      <c r="G15" s="8"/>
      <c r="H15" s="8"/>
    </row>
    <row r="16" spans="1:8" ht="15">
      <c r="A16" s="66"/>
      <c r="B16" s="66"/>
      <c r="C16" s="66"/>
      <c r="D16" s="66"/>
      <c r="E16" s="66"/>
      <c r="F16" s="8"/>
      <c r="G16" s="8"/>
      <c r="H16" s="8"/>
    </row>
    <row r="17" spans="1:8" ht="13.5" thickBot="1">
      <c r="A17" s="94"/>
      <c r="B17" s="94"/>
      <c r="C17" s="95"/>
      <c r="D17" s="95"/>
      <c r="E17" s="95"/>
      <c r="F17" s="8"/>
      <c r="G17" s="8"/>
      <c r="H17" s="8"/>
    </row>
    <row r="18" spans="1:8" ht="15">
      <c r="A18" s="70" t="s">
        <v>94</v>
      </c>
      <c r="B18" s="96"/>
      <c r="C18" s="79">
        <v>60</v>
      </c>
      <c r="D18" s="79">
        <f>'výkaz výměr'!B24+'výkaz výměr'!B28+'výkaz výměr'!B52+'výkaz výměr'!B54+'výkaz výměr'!B58</f>
        <v>5501</v>
      </c>
      <c r="E18" s="97"/>
      <c r="F18" s="8"/>
      <c r="G18" s="8"/>
      <c r="H18" s="8"/>
    </row>
    <row r="19" spans="1:5" ht="15">
      <c r="A19" s="76" t="s">
        <v>95</v>
      </c>
      <c r="B19" s="98"/>
      <c r="C19" s="99">
        <v>0</v>
      </c>
      <c r="D19" s="67"/>
      <c r="E19" s="81"/>
    </row>
    <row r="20" spans="1:7" ht="13.5" thickBot="1">
      <c r="A20" s="76" t="s">
        <v>96</v>
      </c>
      <c r="B20" s="98"/>
      <c r="C20" s="67"/>
      <c r="D20" s="67"/>
      <c r="E20" s="81"/>
      <c r="F20" s="50"/>
      <c r="G20" s="50"/>
    </row>
    <row r="21" spans="1:7" ht="13.5" thickBot="1">
      <c r="A21" s="100" t="s">
        <v>19</v>
      </c>
      <c r="B21" s="101"/>
      <c r="C21" s="102">
        <f>C18*C19*D18</f>
        <v>0</v>
      </c>
      <c r="D21" s="85"/>
      <c r="E21" s="86"/>
      <c r="F21" s="7">
        <f>C21*D21</f>
        <v>0</v>
      </c>
      <c r="G21" s="33">
        <f>C21*D21*E21</f>
        <v>0</v>
      </c>
    </row>
    <row r="22" spans="1:7" ht="13.5" thickBot="1">
      <c r="A22" s="94"/>
      <c r="B22" s="94"/>
      <c r="C22" s="94"/>
      <c r="D22" s="94"/>
      <c r="E22" s="103"/>
      <c r="F22" s="8"/>
      <c r="G22" s="38"/>
    </row>
    <row r="23" spans="1:8" ht="15">
      <c r="A23" s="70" t="s">
        <v>97</v>
      </c>
      <c r="B23" s="96"/>
      <c r="C23" s="79">
        <v>20</v>
      </c>
      <c r="D23" s="79">
        <f>'výkaz výměr'!B52+'výkaz výměr'!B54+'výkaz výměr'!B56+'výkaz výměr'!B58+'výkaz výměr'!B24+'výkaz výměr'!B28</f>
        <v>7396</v>
      </c>
      <c r="E23" s="87"/>
      <c r="F23" s="8"/>
      <c r="G23" s="38"/>
      <c r="H23" s="42"/>
    </row>
    <row r="24" spans="1:7" ht="15">
      <c r="A24" s="76" t="s">
        <v>98</v>
      </c>
      <c r="B24" s="98"/>
      <c r="C24" s="99">
        <v>0</v>
      </c>
      <c r="D24" s="67"/>
      <c r="E24" s="67"/>
      <c r="F24" s="8"/>
      <c r="G24" s="39">
        <f>SUM(G21:G23)</f>
        <v>0</v>
      </c>
    </row>
    <row r="25" spans="1:7" ht="13.5" thickBot="1">
      <c r="A25" s="76" t="s">
        <v>99</v>
      </c>
      <c r="B25" s="98"/>
      <c r="C25" s="66"/>
      <c r="D25" s="67"/>
      <c r="E25" s="67"/>
      <c r="F25" s="15"/>
      <c r="G25" s="40"/>
    </row>
    <row r="26" spans="1:7" ht="15">
      <c r="A26" s="104" t="s">
        <v>19</v>
      </c>
      <c r="B26" s="98"/>
      <c r="C26" s="105">
        <f>C23*C24*D23</f>
        <v>0</v>
      </c>
      <c r="D26" s="67"/>
      <c r="E26" s="67"/>
      <c r="F26" s="49"/>
      <c r="G26" s="49"/>
    </row>
    <row r="27" spans="1:5" ht="13.5" thickBot="1">
      <c r="A27" s="82"/>
      <c r="B27" s="101"/>
      <c r="C27" s="85"/>
      <c r="D27" s="85"/>
      <c r="E27" s="85"/>
    </row>
    <row r="28" spans="1:5" ht="13.5" thickBot="1">
      <c r="A28" s="106"/>
      <c r="B28" s="106"/>
      <c r="C28" s="106"/>
      <c r="D28" s="106"/>
      <c r="E28" s="66"/>
    </row>
    <row r="29" spans="1:5" ht="15">
      <c r="A29" s="73" t="s">
        <v>37</v>
      </c>
      <c r="B29" s="74"/>
      <c r="C29" s="111">
        <f>C9</f>
        <v>0</v>
      </c>
      <c r="D29" s="66"/>
      <c r="E29" s="66"/>
    </row>
    <row r="30" spans="1:5" ht="15">
      <c r="A30" s="104" t="s">
        <v>35</v>
      </c>
      <c r="B30" s="109"/>
      <c r="C30" s="112">
        <f>C15</f>
        <v>0</v>
      </c>
      <c r="D30" s="66"/>
      <c r="E30" s="66"/>
    </row>
    <row r="31" spans="1:5" ht="15">
      <c r="A31" s="104" t="s">
        <v>100</v>
      </c>
      <c r="B31" s="109"/>
      <c r="C31" s="112">
        <f>C21</f>
        <v>0</v>
      </c>
      <c r="D31" s="66"/>
      <c r="E31" s="66"/>
    </row>
    <row r="32" spans="1:5" ht="15">
      <c r="A32" s="104" t="s">
        <v>101</v>
      </c>
      <c r="B32" s="109"/>
      <c r="C32" s="113">
        <f>C26</f>
        <v>0</v>
      </c>
      <c r="D32" s="108"/>
      <c r="E32" s="66"/>
    </row>
    <row r="33" spans="1:5" ht="15">
      <c r="A33" s="104"/>
      <c r="B33" s="109"/>
      <c r="C33" s="113"/>
      <c r="D33" s="108"/>
      <c r="E33" s="66"/>
    </row>
    <row r="34" spans="1:5" ht="13.5" thickBot="1">
      <c r="A34" s="114" t="s">
        <v>19</v>
      </c>
      <c r="B34" s="115"/>
      <c r="C34" s="116">
        <f>SUM(C29:C33)</f>
        <v>0</v>
      </c>
      <c r="D34" s="107"/>
      <c r="E34" s="66"/>
    </row>
    <row r="35" spans="1:3" ht="15">
      <c r="A35" s="66"/>
      <c r="B35" s="66"/>
      <c r="C35" s="66"/>
    </row>
    <row r="36" spans="1:5" ht="15">
      <c r="A36" s="66"/>
      <c r="B36" s="66"/>
      <c r="C36" s="66"/>
      <c r="D36" s="66"/>
      <c r="E36" s="66"/>
    </row>
    <row r="37" spans="1:5" ht="15">
      <c r="A37" s="66" t="s">
        <v>102</v>
      </c>
      <c r="B37" s="66"/>
      <c r="C37" s="66"/>
      <c r="D37" s="66"/>
      <c r="E37" s="66"/>
    </row>
    <row r="39" spans="1:3" ht="15">
      <c r="A39" s="1" t="s">
        <v>32</v>
      </c>
      <c r="B39" s="1"/>
      <c r="C39" s="1"/>
    </row>
  </sheetData>
  <sheetProtection password="CC29" sheet="1" objects="1" scenarios="1"/>
  <printOptions/>
  <pageMargins left="0.7874015748031497" right="0.7874015748031497" top="0.7874015748031497" bottom="0.7086614173228347" header="0.5118110236220472" footer="0.5118110236220472"/>
  <pageSetup horizontalDpi="600" verticalDpi="600" orientation="portrait" paperSize="9" scale="78" r:id="rId1"/>
  <headerFooter alignWithMargins="0">
    <oddHeader>&amp;Czadávací parametry k cenové nabídce  úklid Kraví hora&amp;Rzima 2015 - 2016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J10" sqref="J10"/>
    </sheetView>
  </sheetViews>
  <sheetFormatPr defaultColWidth="9.140625" defaultRowHeight="15"/>
  <cols>
    <col min="1" max="1" width="12.00390625" style="0" customWidth="1"/>
    <col min="2" max="2" width="17.7109375" style="0" customWidth="1"/>
    <col min="3" max="3" width="17.140625" style="0" customWidth="1"/>
    <col min="4" max="4" width="13.57421875" style="0" customWidth="1"/>
    <col min="6" max="6" width="11.57421875" style="0" customWidth="1"/>
    <col min="7" max="7" width="14.28125" style="0" customWidth="1"/>
  </cols>
  <sheetData>
    <row r="1" spans="1:7" ht="15">
      <c r="A1" s="117" t="s">
        <v>105</v>
      </c>
      <c r="B1" s="117"/>
      <c r="C1" s="117"/>
      <c r="D1" s="44">
        <v>7</v>
      </c>
      <c r="E1" s="44" t="s">
        <v>45</v>
      </c>
      <c r="F1" s="44"/>
      <c r="G1" s="44"/>
    </row>
    <row r="2" spans="1:7" ht="15.75" thickBot="1">
      <c r="A2" s="1"/>
      <c r="B2" s="1"/>
      <c r="C2" s="2"/>
      <c r="D2" s="2"/>
      <c r="E2" s="2"/>
      <c r="F2" s="2"/>
      <c r="G2" s="2"/>
    </row>
    <row r="3" spans="1:7" ht="15">
      <c r="A3" s="3" t="s">
        <v>46</v>
      </c>
      <c r="B3" s="4"/>
      <c r="C3" s="52" t="s">
        <v>47</v>
      </c>
      <c r="D3" s="52" t="s">
        <v>22</v>
      </c>
      <c r="E3" s="52" t="s">
        <v>48</v>
      </c>
      <c r="F3" s="52" t="s">
        <v>19</v>
      </c>
      <c r="G3" s="53" t="s">
        <v>49</v>
      </c>
    </row>
    <row r="4" spans="1:7" ht="15.75" thickBot="1">
      <c r="A4" s="5"/>
      <c r="B4" s="6"/>
      <c r="C4" s="54" t="s">
        <v>50</v>
      </c>
      <c r="D4" s="54"/>
      <c r="E4" s="54"/>
      <c r="F4" s="54" t="s">
        <v>30</v>
      </c>
      <c r="G4" s="55" t="s">
        <v>30</v>
      </c>
    </row>
    <row r="5" spans="1:7" ht="15">
      <c r="A5" s="3" t="s">
        <v>51</v>
      </c>
      <c r="B5" s="7"/>
      <c r="C5" s="8"/>
      <c r="D5" s="8"/>
      <c r="E5" s="8"/>
      <c r="F5" s="8"/>
      <c r="G5" s="38"/>
    </row>
    <row r="6" spans="1:7" ht="15">
      <c r="A6" s="9" t="s">
        <v>52</v>
      </c>
      <c r="B6" s="10"/>
      <c r="C6" s="8">
        <v>12</v>
      </c>
      <c r="D6" s="8">
        <v>19440</v>
      </c>
      <c r="E6" s="56"/>
      <c r="F6" s="8">
        <f>C6*D6</f>
        <v>233280</v>
      </c>
      <c r="G6" s="38">
        <f>C6*D6*E6</f>
        <v>0</v>
      </c>
    </row>
    <row r="7" spans="1:7" ht="15">
      <c r="A7" s="9" t="s">
        <v>53</v>
      </c>
      <c r="B7" s="10"/>
      <c r="C7" s="118"/>
      <c r="D7" s="118"/>
      <c r="E7" s="118"/>
      <c r="F7" s="118"/>
      <c r="G7" s="119"/>
    </row>
    <row r="8" spans="1:7" ht="15">
      <c r="A8" s="9" t="s">
        <v>54</v>
      </c>
      <c r="B8" s="10"/>
      <c r="C8" s="8">
        <v>9</v>
      </c>
      <c r="D8" s="8">
        <v>22143</v>
      </c>
      <c r="E8" s="8"/>
      <c r="F8" s="8">
        <v>0</v>
      </c>
      <c r="G8" s="38">
        <v>0</v>
      </c>
    </row>
    <row r="9" spans="1:7" ht="15">
      <c r="A9" s="9" t="s">
        <v>55</v>
      </c>
      <c r="B9" s="10"/>
      <c r="C9" s="8">
        <v>1</v>
      </c>
      <c r="D9" s="8">
        <v>22143</v>
      </c>
      <c r="E9" s="8"/>
      <c r="F9" s="8">
        <v>0</v>
      </c>
      <c r="G9" s="38">
        <v>0</v>
      </c>
    </row>
    <row r="10" spans="1:7" ht="15">
      <c r="A10" s="9" t="s">
        <v>56</v>
      </c>
      <c r="B10" s="10"/>
      <c r="C10" s="8">
        <v>2</v>
      </c>
      <c r="D10" s="8">
        <v>22143</v>
      </c>
      <c r="E10" s="8"/>
      <c r="F10" s="8">
        <v>0</v>
      </c>
      <c r="G10" s="38">
        <v>0</v>
      </c>
    </row>
    <row r="11" spans="1:7" ht="15">
      <c r="A11" s="9" t="s">
        <v>57</v>
      </c>
      <c r="B11" s="10"/>
      <c r="C11" s="8">
        <v>2</v>
      </c>
      <c r="D11" s="8">
        <v>22143</v>
      </c>
      <c r="E11" s="8"/>
      <c r="F11" s="8">
        <v>0</v>
      </c>
      <c r="G11" s="38">
        <v>0</v>
      </c>
    </row>
    <row r="12" spans="1:7" ht="15">
      <c r="A12" s="9" t="s">
        <v>58</v>
      </c>
      <c r="B12" s="10"/>
      <c r="C12" s="8">
        <v>10</v>
      </c>
      <c r="D12" s="8">
        <v>22143</v>
      </c>
      <c r="E12" s="8"/>
      <c r="F12" s="8">
        <v>0</v>
      </c>
      <c r="G12" s="38">
        <v>0</v>
      </c>
    </row>
    <row r="13" spans="1:7" ht="15.75" thickBot="1">
      <c r="A13" s="11" t="s">
        <v>19</v>
      </c>
      <c r="B13" s="10"/>
      <c r="C13" s="12"/>
      <c r="D13" s="12"/>
      <c r="E13" s="12"/>
      <c r="F13" s="12"/>
      <c r="G13" s="57">
        <f>SUM(G5:G12)</f>
        <v>0</v>
      </c>
    </row>
    <row r="14" spans="1:7" ht="15">
      <c r="A14" s="3" t="s">
        <v>59</v>
      </c>
      <c r="B14" s="7"/>
      <c r="C14" s="13">
        <v>12</v>
      </c>
      <c r="D14" s="13">
        <v>1800</v>
      </c>
      <c r="E14" s="58"/>
      <c r="F14" s="7">
        <f>C14*D14</f>
        <v>21600</v>
      </c>
      <c r="G14" s="33">
        <f>C14*D14*E14</f>
        <v>0</v>
      </c>
    </row>
    <row r="15" spans="1:7" ht="15.75" thickBot="1">
      <c r="A15" s="59" t="s">
        <v>19</v>
      </c>
      <c r="B15" s="14"/>
      <c r="C15" s="15"/>
      <c r="D15" s="15"/>
      <c r="E15" s="15"/>
      <c r="F15" s="15"/>
      <c r="G15" s="60">
        <f>SUM(G14:G14)</f>
        <v>0</v>
      </c>
    </row>
    <row r="16" spans="1:7" ht="15">
      <c r="A16" s="3" t="s">
        <v>60</v>
      </c>
      <c r="B16" s="7"/>
      <c r="C16" s="13">
        <v>4</v>
      </c>
      <c r="D16" s="13">
        <v>2300</v>
      </c>
      <c r="E16" s="58"/>
      <c r="F16" s="7">
        <f>C16*D16</f>
        <v>9200</v>
      </c>
      <c r="G16" s="33">
        <f>C16*D16*E16</f>
        <v>0</v>
      </c>
    </row>
    <row r="17" spans="1:7" ht="15">
      <c r="A17" s="9" t="s">
        <v>61</v>
      </c>
      <c r="B17" s="10"/>
      <c r="C17" s="8"/>
      <c r="D17" s="8"/>
      <c r="E17" s="8"/>
      <c r="F17" s="8"/>
      <c r="G17" s="38"/>
    </row>
    <row r="18" spans="1:7" ht="15">
      <c r="A18" s="9" t="s">
        <v>62</v>
      </c>
      <c r="B18" s="10"/>
      <c r="C18" s="8"/>
      <c r="D18" s="8"/>
      <c r="E18" s="8"/>
      <c r="F18" s="8"/>
      <c r="G18" s="38"/>
    </row>
    <row r="19" spans="1:7" ht="15">
      <c r="A19" s="9" t="s">
        <v>63</v>
      </c>
      <c r="B19" s="10"/>
      <c r="C19" s="8"/>
      <c r="D19" s="8"/>
      <c r="E19" s="8"/>
      <c r="F19" s="8"/>
      <c r="G19" s="38"/>
    </row>
    <row r="20" spans="1:7" ht="15">
      <c r="A20" s="9" t="s">
        <v>64</v>
      </c>
      <c r="B20" s="10"/>
      <c r="C20" s="8"/>
      <c r="D20" s="8"/>
      <c r="E20" s="8"/>
      <c r="F20" s="8"/>
      <c r="G20" s="38"/>
    </row>
    <row r="21" spans="1:7" ht="15">
      <c r="A21" s="9" t="s">
        <v>65</v>
      </c>
      <c r="B21" s="10"/>
      <c r="C21" s="8"/>
      <c r="D21" s="8"/>
      <c r="E21" s="8"/>
      <c r="F21" s="8"/>
      <c r="G21" s="38"/>
    </row>
    <row r="22" spans="1:7" ht="15.75" thickBot="1">
      <c r="A22" s="59" t="s">
        <v>19</v>
      </c>
      <c r="B22" s="14"/>
      <c r="C22" s="15"/>
      <c r="D22" s="15"/>
      <c r="E22" s="15"/>
      <c r="F22" s="15"/>
      <c r="G22" s="60">
        <f>SUM(G16:G21)</f>
        <v>0</v>
      </c>
    </row>
    <row r="23" spans="1:7" ht="15">
      <c r="A23" s="3" t="s">
        <v>66</v>
      </c>
      <c r="B23" s="7"/>
      <c r="C23" s="13">
        <v>2</v>
      </c>
      <c r="D23" s="13">
        <v>10605</v>
      </c>
      <c r="E23" s="58"/>
      <c r="F23" s="7">
        <f>C23*D23</f>
        <v>21210</v>
      </c>
      <c r="G23" s="33">
        <f>C23*D23*E23</f>
        <v>0</v>
      </c>
    </row>
    <row r="24" spans="1:7" ht="15">
      <c r="A24" s="9" t="s">
        <v>67</v>
      </c>
      <c r="B24" s="10"/>
      <c r="C24" s="8"/>
      <c r="D24" s="8"/>
      <c r="E24" s="8"/>
      <c r="F24" s="8"/>
      <c r="G24" s="38"/>
    </row>
    <row r="25" spans="1:7" ht="15">
      <c r="A25" s="9" t="s">
        <v>68</v>
      </c>
      <c r="B25" s="10"/>
      <c r="C25" s="8"/>
      <c r="D25" s="8"/>
      <c r="E25" s="8"/>
      <c r="F25" s="8"/>
      <c r="G25" s="38"/>
    </row>
    <row r="26" spans="1:7" ht="15">
      <c r="A26" s="9" t="s">
        <v>69</v>
      </c>
      <c r="B26" s="10"/>
      <c r="C26" s="8"/>
      <c r="D26" s="8"/>
      <c r="E26" s="8"/>
      <c r="F26" s="8"/>
      <c r="G26" s="38"/>
    </row>
    <row r="27" spans="1:7" ht="15.75" thickBot="1">
      <c r="A27" s="59" t="s">
        <v>19</v>
      </c>
      <c r="B27" s="14"/>
      <c r="C27" s="15"/>
      <c r="D27" s="15"/>
      <c r="E27" s="15"/>
      <c r="F27" s="15"/>
      <c r="G27" s="60">
        <f>SUM(G23:G26)</f>
        <v>0</v>
      </c>
    </row>
    <row r="28" spans="1:7" ht="15">
      <c r="A28" s="3" t="s">
        <v>70</v>
      </c>
      <c r="B28" s="7"/>
      <c r="C28" s="13">
        <v>4</v>
      </c>
      <c r="D28" s="13">
        <v>1895</v>
      </c>
      <c r="E28" s="58"/>
      <c r="F28" s="7">
        <f>C28*D28</f>
        <v>7580</v>
      </c>
      <c r="G28" s="33">
        <f>C28*D28*E28</f>
        <v>0</v>
      </c>
    </row>
    <row r="29" spans="1:7" ht="15">
      <c r="A29" s="9" t="s">
        <v>71</v>
      </c>
      <c r="B29" s="10"/>
      <c r="C29" s="8"/>
      <c r="D29" s="8"/>
      <c r="E29" s="8"/>
      <c r="F29" s="8"/>
      <c r="G29" s="38"/>
    </row>
    <row r="30" spans="1:7" ht="15">
      <c r="A30" s="9" t="s">
        <v>72</v>
      </c>
      <c r="B30" s="10"/>
      <c r="C30" s="8"/>
      <c r="D30" s="8"/>
      <c r="E30" s="8"/>
      <c r="F30" s="8"/>
      <c r="G30" s="38"/>
    </row>
    <row r="31" spans="1:7" ht="15">
      <c r="A31" s="9" t="s">
        <v>73</v>
      </c>
      <c r="B31" s="10"/>
      <c r="C31" s="8"/>
      <c r="D31" s="8"/>
      <c r="E31" s="8"/>
      <c r="F31" s="8"/>
      <c r="G31" s="38"/>
    </row>
    <row r="32" spans="1:7" ht="15">
      <c r="A32" s="9" t="s">
        <v>74</v>
      </c>
      <c r="B32" s="10"/>
      <c r="C32" s="8"/>
      <c r="D32" s="8"/>
      <c r="E32" s="8"/>
      <c r="F32" s="8"/>
      <c r="G32" s="38"/>
    </row>
    <row r="33" spans="1:7" ht="15">
      <c r="A33" s="9" t="s">
        <v>75</v>
      </c>
      <c r="B33" s="10"/>
      <c r="C33" s="8"/>
      <c r="D33" s="8"/>
      <c r="E33" s="8"/>
      <c r="F33" s="8"/>
      <c r="G33" s="38"/>
    </row>
    <row r="34" spans="1:7" ht="15.75" thickBot="1">
      <c r="A34" s="59" t="s">
        <v>19</v>
      </c>
      <c r="B34" s="14"/>
      <c r="C34" s="15"/>
      <c r="D34" s="15"/>
      <c r="E34" s="15"/>
      <c r="F34" s="15"/>
      <c r="G34" s="60">
        <f>SUM(G28:G33)</f>
        <v>0</v>
      </c>
    </row>
    <row r="35" spans="1:7" ht="15">
      <c r="A35" s="3" t="s">
        <v>76</v>
      </c>
      <c r="B35" s="7"/>
      <c r="C35" s="13">
        <v>20</v>
      </c>
      <c r="D35" s="13">
        <v>1500</v>
      </c>
      <c r="E35" s="58"/>
      <c r="F35" s="7">
        <f>C35*D35</f>
        <v>30000</v>
      </c>
      <c r="G35" s="33">
        <f>C35*D35*E35</f>
        <v>0</v>
      </c>
    </row>
    <row r="36" spans="1:7" ht="15">
      <c r="A36" s="9" t="s">
        <v>77</v>
      </c>
      <c r="B36" s="10"/>
      <c r="C36" s="8"/>
      <c r="D36" s="8"/>
      <c r="E36" s="8"/>
      <c r="F36" s="8"/>
      <c r="G36" s="38"/>
    </row>
    <row r="37" spans="1:7" ht="15">
      <c r="A37" s="9" t="s">
        <v>78</v>
      </c>
      <c r="B37" s="10"/>
      <c r="C37" s="8"/>
      <c r="D37" s="8"/>
      <c r="E37" s="8"/>
      <c r="F37" s="8"/>
      <c r="G37" s="38"/>
    </row>
    <row r="38" spans="1:7" ht="15">
      <c r="A38" s="9" t="s">
        <v>79</v>
      </c>
      <c r="B38" s="10"/>
      <c r="C38" s="8"/>
      <c r="D38" s="8"/>
      <c r="E38" s="8"/>
      <c r="F38" s="8"/>
      <c r="G38" s="38"/>
    </row>
    <row r="39" spans="1:7" ht="15.75" thickBot="1">
      <c r="A39" s="59" t="s">
        <v>19</v>
      </c>
      <c r="B39" s="14"/>
      <c r="C39" s="15"/>
      <c r="D39" s="15"/>
      <c r="E39" s="15"/>
      <c r="F39" s="15"/>
      <c r="G39" s="60">
        <f>SUM(G35:G38)</f>
        <v>0</v>
      </c>
    </row>
    <row r="40" spans="1:7" ht="15">
      <c r="A40" s="10"/>
      <c r="B40" s="10"/>
      <c r="C40" s="10"/>
      <c r="D40" s="10"/>
      <c r="E40" s="10"/>
      <c r="F40" s="10"/>
      <c r="G40" s="10"/>
    </row>
    <row r="41" spans="1:7" ht="15">
      <c r="A41" s="16" t="s">
        <v>80</v>
      </c>
      <c r="B41" s="16"/>
      <c r="C41" s="16"/>
      <c r="D41" s="16"/>
      <c r="E41" s="10"/>
      <c r="F41" s="10"/>
      <c r="G41" s="10"/>
    </row>
    <row r="42" spans="1:7" ht="15.75" thickBot="1">
      <c r="A42" s="10"/>
      <c r="B42" s="10"/>
      <c r="C42" s="10"/>
      <c r="D42" s="10"/>
      <c r="E42" s="10"/>
      <c r="F42" s="10"/>
      <c r="G42" s="10"/>
    </row>
    <row r="43" spans="1:7" ht="15">
      <c r="A43" s="3" t="s">
        <v>31</v>
      </c>
      <c r="B43" s="4"/>
      <c r="C43" s="13">
        <v>90</v>
      </c>
      <c r="D43" s="13">
        <f>'výkaz výměr'!B21+'výkaz výměr'!B30+'výkaz výměr'!B62</f>
        <v>32259</v>
      </c>
      <c r="E43" s="58"/>
      <c r="F43" s="7">
        <f>C43*D43</f>
        <v>2903310</v>
      </c>
      <c r="G43" s="33">
        <f>C43*D43*E43</f>
        <v>0</v>
      </c>
    </row>
    <row r="44" spans="1:7" ht="15">
      <c r="A44" s="9" t="s">
        <v>81</v>
      </c>
      <c r="B44" s="17"/>
      <c r="C44" s="8"/>
      <c r="D44" s="8"/>
      <c r="E44" s="8"/>
      <c r="F44" s="8"/>
      <c r="G44" s="38"/>
    </row>
    <row r="45" spans="1:7" ht="15">
      <c r="A45" s="9" t="s">
        <v>82</v>
      </c>
      <c r="B45" s="17"/>
      <c r="C45" s="8"/>
      <c r="D45" s="8"/>
      <c r="E45" s="8"/>
      <c r="F45" s="8"/>
      <c r="G45" s="38"/>
    </row>
    <row r="46" spans="1:7" ht="15">
      <c r="A46" s="11" t="s">
        <v>19</v>
      </c>
      <c r="B46" s="17"/>
      <c r="C46" s="8"/>
      <c r="D46" s="8"/>
      <c r="E46" s="8"/>
      <c r="F46" s="8"/>
      <c r="G46" s="39">
        <f>SUM(G43:G45)</f>
        <v>0</v>
      </c>
    </row>
    <row r="47" spans="1:7" ht="15.75" thickBot="1">
      <c r="A47" s="5"/>
      <c r="B47" s="6"/>
      <c r="C47" s="15"/>
      <c r="D47" s="15"/>
      <c r="E47" s="15"/>
      <c r="F47" s="15"/>
      <c r="G47" s="40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1" t="s">
        <v>83</v>
      </c>
      <c r="B49" s="1"/>
      <c r="C49" s="1" t="s">
        <v>104</v>
      </c>
      <c r="D49" s="2"/>
      <c r="E49" s="2"/>
      <c r="F49" s="2"/>
      <c r="G49" s="2"/>
    </row>
    <row r="50" spans="1:7" ht="15">
      <c r="A50" s="1"/>
      <c r="B50" s="1"/>
      <c r="C50" s="1"/>
      <c r="D50" s="2"/>
      <c r="E50" s="2"/>
      <c r="F50" s="2"/>
      <c r="G50" s="2"/>
    </row>
    <row r="51" spans="1:7" ht="15">
      <c r="A51" s="1" t="s">
        <v>51</v>
      </c>
      <c r="B51" s="1"/>
      <c r="C51" s="61">
        <f>G13</f>
        <v>0</v>
      </c>
      <c r="D51" s="2"/>
      <c r="E51" s="2"/>
      <c r="F51" s="2"/>
      <c r="G51" s="2"/>
    </row>
    <row r="52" spans="1:7" ht="15">
      <c r="A52" s="1" t="s">
        <v>84</v>
      </c>
      <c r="B52" s="1"/>
      <c r="C52" s="61">
        <f>G15</f>
        <v>0</v>
      </c>
      <c r="D52" s="2"/>
      <c r="E52" s="2"/>
      <c r="F52" s="2"/>
      <c r="G52" s="2"/>
    </row>
    <row r="53" spans="1:7" ht="15">
      <c r="A53" s="1" t="s">
        <v>66</v>
      </c>
      <c r="B53" s="1"/>
      <c r="C53" s="61">
        <f>G27</f>
        <v>0</v>
      </c>
      <c r="D53" s="2"/>
      <c r="E53" s="2"/>
      <c r="F53" s="2"/>
      <c r="G53" s="2"/>
    </row>
    <row r="54" spans="1:7" ht="15">
      <c r="A54" s="1" t="s">
        <v>60</v>
      </c>
      <c r="B54" s="1"/>
      <c r="C54" s="61">
        <f>G22</f>
        <v>0</v>
      </c>
      <c r="D54" s="2"/>
      <c r="E54" s="2"/>
      <c r="F54" s="2"/>
      <c r="G54" s="2"/>
    </row>
    <row r="55" spans="1:7" ht="15">
      <c r="A55" s="1" t="s">
        <v>70</v>
      </c>
      <c r="B55" s="1"/>
      <c r="C55" s="61">
        <f>G34</f>
        <v>0</v>
      </c>
      <c r="D55" s="2"/>
      <c r="E55" s="2"/>
      <c r="F55" s="2"/>
      <c r="G55" s="2"/>
    </row>
    <row r="56" spans="1:7" ht="15">
      <c r="A56" s="1" t="s">
        <v>76</v>
      </c>
      <c r="B56" s="1"/>
      <c r="C56" s="61">
        <f>G39</f>
        <v>0</v>
      </c>
      <c r="D56" s="2"/>
      <c r="E56" s="2"/>
      <c r="F56" s="2"/>
      <c r="G56" s="2"/>
    </row>
    <row r="57" spans="1:7" ht="15">
      <c r="A57" s="1" t="s">
        <v>85</v>
      </c>
      <c r="B57" s="1"/>
      <c r="C57" s="61">
        <f>G46</f>
        <v>0</v>
      </c>
      <c r="D57" s="2"/>
      <c r="E57" s="2"/>
      <c r="F57" s="2"/>
      <c r="G57" s="2"/>
    </row>
    <row r="58" spans="1:7" ht="15">
      <c r="A58" s="1"/>
      <c r="B58" s="1"/>
      <c r="C58" s="61"/>
      <c r="D58" s="2"/>
      <c r="E58" s="2"/>
      <c r="F58" s="2"/>
      <c r="G58" s="2"/>
    </row>
    <row r="59" spans="1:7" ht="15">
      <c r="A59" s="1" t="s">
        <v>19</v>
      </c>
      <c r="B59" s="1" t="s">
        <v>86</v>
      </c>
      <c r="C59" s="61">
        <f>SUM(C51:C58)</f>
        <v>0</v>
      </c>
      <c r="D59" s="43">
        <f>C59/D1</f>
        <v>0</v>
      </c>
      <c r="E59" s="62"/>
      <c r="F59" s="2"/>
      <c r="G59" s="2"/>
    </row>
    <row r="60" spans="1:7" ht="15">
      <c r="A60" s="2"/>
      <c r="B60" s="2"/>
      <c r="C60" s="2" t="s">
        <v>10</v>
      </c>
      <c r="D60" s="2"/>
      <c r="E60" s="2"/>
      <c r="F60" s="2"/>
      <c r="G60" s="2"/>
    </row>
    <row r="61" spans="1:7" ht="15">
      <c r="A61" s="2" t="s">
        <v>87</v>
      </c>
      <c r="B61" s="63">
        <v>0.21</v>
      </c>
      <c r="C61" s="43">
        <f>C59/100*21</f>
        <v>0</v>
      </c>
      <c r="D61" s="2"/>
      <c r="E61" s="2"/>
      <c r="F61" s="2"/>
      <c r="G61" s="2"/>
    </row>
    <row r="62" spans="1:7" ht="15">
      <c r="A62" s="1"/>
      <c r="B62" s="1"/>
      <c r="C62" s="1"/>
      <c r="D62" s="1"/>
      <c r="E62" s="2"/>
      <c r="F62" s="2"/>
      <c r="G62" s="2"/>
    </row>
    <row r="63" spans="1:7" ht="15">
      <c r="A63" s="2" t="s">
        <v>88</v>
      </c>
      <c r="B63" s="2"/>
      <c r="C63" s="43">
        <f>SUM(C59:C61)</f>
        <v>0</v>
      </c>
      <c r="D63" s="2"/>
      <c r="E63" s="2"/>
      <c r="F63" s="2"/>
      <c r="G63" s="2"/>
    </row>
  </sheetData>
  <sheetProtection password="CC29" sheet="1" objects="1" scenarios="1"/>
  <mergeCells count="1">
    <mergeCell ref="A1:C1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S.A.R.A. Kraví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Hrubeš</dc:creator>
  <cp:keywords/>
  <dc:description/>
  <cp:lastModifiedBy>Mgr. Petra Ondrašíková</cp:lastModifiedBy>
  <cp:lastPrinted>2015-09-15T07:45:50Z</cp:lastPrinted>
  <dcterms:created xsi:type="dcterms:W3CDTF">2012-03-06T09:47:10Z</dcterms:created>
  <dcterms:modified xsi:type="dcterms:W3CDTF">2016-04-22T08:21:48Z</dcterms:modified>
  <cp:category/>
  <cp:version/>
  <cp:contentType/>
  <cp:contentStatus/>
</cp:coreProperties>
</file>