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UT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'UT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Stavba!$A$1:$J$55</definedName>
    <definedName name="_xlnm.Print_Area" localSheetId="3">'UT 01 Pol'!$A$1:$W$132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I53" i="1"/>
  <c r="I52" i="1"/>
  <c r="I51" i="1"/>
  <c r="I50" i="1"/>
  <c r="I49" i="1"/>
  <c r="G41" i="1"/>
  <c r="F41" i="1"/>
  <c r="G40" i="1"/>
  <c r="F40" i="1"/>
  <c r="G39" i="1"/>
  <c r="F39" i="1"/>
  <c r="G131" i="12"/>
  <c r="G9" i="12"/>
  <c r="G8" i="12" s="1"/>
  <c r="I9" i="12"/>
  <c r="K9" i="12"/>
  <c r="K8" i="12" s="1"/>
  <c r="O9" i="12"/>
  <c r="O8" i="12" s="1"/>
  <c r="Q9" i="12"/>
  <c r="V9" i="12"/>
  <c r="V8" i="12" s="1"/>
  <c r="G12" i="12"/>
  <c r="I12" i="12"/>
  <c r="I8" i="12" s="1"/>
  <c r="K12" i="12"/>
  <c r="M12" i="12"/>
  <c r="O12" i="12"/>
  <c r="Q12" i="12"/>
  <c r="Q8" i="12" s="1"/>
  <c r="V12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2" i="12"/>
  <c r="G21" i="12" s="1"/>
  <c r="I22" i="12"/>
  <c r="K22" i="12"/>
  <c r="K21" i="12" s="1"/>
  <c r="O22" i="12"/>
  <c r="O21" i="12" s="1"/>
  <c r="Q22" i="12"/>
  <c r="V22" i="12"/>
  <c r="V21" i="12" s="1"/>
  <c r="G24" i="12"/>
  <c r="I24" i="12"/>
  <c r="I21" i="12" s="1"/>
  <c r="K24" i="12"/>
  <c r="M24" i="12"/>
  <c r="O24" i="12"/>
  <c r="Q24" i="12"/>
  <c r="Q21" i="12" s="1"/>
  <c r="V24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5" i="12"/>
  <c r="I35" i="12"/>
  <c r="I34" i="12" s="1"/>
  <c r="K35" i="12"/>
  <c r="M35" i="12"/>
  <c r="O35" i="12"/>
  <c r="Q35" i="12"/>
  <c r="Q34" i="12" s="1"/>
  <c r="V35" i="12"/>
  <c r="G37" i="12"/>
  <c r="M37" i="12" s="1"/>
  <c r="I37" i="12"/>
  <c r="K37" i="12"/>
  <c r="K34" i="12" s="1"/>
  <c r="O37" i="12"/>
  <c r="O34" i="12" s="1"/>
  <c r="Q37" i="12"/>
  <c r="V37" i="12"/>
  <c r="V34" i="12" s="1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50" i="12"/>
  <c r="I50" i="12"/>
  <c r="I49" i="12" s="1"/>
  <c r="K50" i="12"/>
  <c r="M50" i="12"/>
  <c r="O50" i="12"/>
  <c r="Q50" i="12"/>
  <c r="Q49" i="12" s="1"/>
  <c r="V50" i="12"/>
  <c r="G52" i="12"/>
  <c r="M52" i="12" s="1"/>
  <c r="I52" i="12"/>
  <c r="K52" i="12"/>
  <c r="K49" i="12" s="1"/>
  <c r="O52" i="12"/>
  <c r="O49" i="12" s="1"/>
  <c r="Q52" i="12"/>
  <c r="V52" i="12"/>
  <c r="V49" i="12" s="1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G74" i="12"/>
  <c r="I74" i="12"/>
  <c r="K74" i="12"/>
  <c r="M74" i="12"/>
  <c r="O74" i="12"/>
  <c r="Q74" i="12"/>
  <c r="V74" i="12"/>
  <c r="G76" i="12"/>
  <c r="M76" i="12" s="1"/>
  <c r="I76" i="12"/>
  <c r="K76" i="12"/>
  <c r="O76" i="12"/>
  <c r="Q76" i="12"/>
  <c r="V76" i="12"/>
  <c r="G78" i="12"/>
  <c r="I78" i="12"/>
  <c r="K78" i="12"/>
  <c r="M78" i="12"/>
  <c r="O78" i="12"/>
  <c r="Q78" i="12"/>
  <c r="V78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0" i="12"/>
  <c r="I90" i="12"/>
  <c r="K90" i="12"/>
  <c r="M90" i="12"/>
  <c r="O90" i="12"/>
  <c r="Q90" i="12"/>
  <c r="V90" i="12"/>
  <c r="G93" i="12"/>
  <c r="I93" i="12"/>
  <c r="I92" i="12" s="1"/>
  <c r="K93" i="12"/>
  <c r="M93" i="12"/>
  <c r="O93" i="12"/>
  <c r="Q93" i="12"/>
  <c r="Q92" i="12" s="1"/>
  <c r="V93" i="12"/>
  <c r="G95" i="12"/>
  <c r="M95" i="12" s="1"/>
  <c r="I95" i="12"/>
  <c r="K95" i="12"/>
  <c r="K92" i="12" s="1"/>
  <c r="O95" i="12"/>
  <c r="O92" i="12" s="1"/>
  <c r="Q95" i="12"/>
  <c r="V95" i="12"/>
  <c r="V92" i="12" s="1"/>
  <c r="G97" i="12"/>
  <c r="I97" i="12"/>
  <c r="K97" i="12"/>
  <c r="M97" i="12"/>
  <c r="O97" i="12"/>
  <c r="Q97" i="12"/>
  <c r="V97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G115" i="12"/>
  <c r="M115" i="12" s="1"/>
  <c r="I115" i="12"/>
  <c r="K115" i="12"/>
  <c r="O115" i="12"/>
  <c r="Q115" i="12"/>
  <c r="V115" i="12"/>
  <c r="G117" i="12"/>
  <c r="I117" i="12"/>
  <c r="K117" i="12"/>
  <c r="M117" i="12"/>
  <c r="O117" i="12"/>
  <c r="Q117" i="12"/>
  <c r="V117" i="12"/>
  <c r="G120" i="12"/>
  <c r="I120" i="12"/>
  <c r="I119" i="12" s="1"/>
  <c r="K120" i="12"/>
  <c r="M120" i="12"/>
  <c r="O120" i="12"/>
  <c r="Q120" i="12"/>
  <c r="Q119" i="12" s="1"/>
  <c r="V120" i="12"/>
  <c r="G122" i="12"/>
  <c r="M122" i="12" s="1"/>
  <c r="I122" i="12"/>
  <c r="K122" i="12"/>
  <c r="K119" i="12" s="1"/>
  <c r="O122" i="12"/>
  <c r="O119" i="12" s="1"/>
  <c r="Q122" i="12"/>
  <c r="V122" i="12"/>
  <c r="V119" i="12" s="1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I128" i="12"/>
  <c r="K128" i="12"/>
  <c r="M128" i="12"/>
  <c r="O128" i="12"/>
  <c r="Q128" i="12"/>
  <c r="V128" i="12"/>
  <c r="AE131" i="12"/>
  <c r="I20" i="1"/>
  <c r="I19" i="1"/>
  <c r="I18" i="1"/>
  <c r="I17" i="1"/>
  <c r="I16" i="1"/>
  <c r="I55" i="1"/>
  <c r="J54" i="1"/>
  <c r="J53" i="1"/>
  <c r="J52" i="1"/>
  <c r="J51" i="1"/>
  <c r="J50" i="1"/>
  <c r="J49" i="1"/>
  <c r="F42" i="1"/>
  <c r="G42" i="1"/>
  <c r="G25" i="1" s="1"/>
  <c r="A25" i="1" s="1"/>
  <c r="A26" i="1" s="1"/>
  <c r="G26" i="1" s="1"/>
  <c r="H41" i="1"/>
  <c r="I41" i="1" s="1"/>
  <c r="H40" i="1"/>
  <c r="I40" i="1" s="1"/>
  <c r="H39" i="1"/>
  <c r="H42" i="1" s="1"/>
  <c r="J55" i="1" l="1"/>
  <c r="G28" i="1"/>
  <c r="G23" i="1"/>
  <c r="M92" i="12"/>
  <c r="M119" i="12"/>
  <c r="M49" i="12"/>
  <c r="M34" i="12"/>
  <c r="G119" i="12"/>
  <c r="G92" i="12"/>
  <c r="G49" i="12"/>
  <c r="G34" i="12"/>
  <c r="AF131" i="12"/>
  <c r="M22" i="12"/>
  <c r="M21" i="12" s="1"/>
  <c r="M9" i="12"/>
  <c r="M8" i="12" s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40" i="1"/>
  <c r="J39" i="1"/>
  <c r="J42" i="1" s="1"/>
  <c r="J4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<sst xmlns="http://schemas.openxmlformats.org/spreadsheetml/2006/main" count="580" uniqueCount="226">
  <si>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</si>
  <si>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</si>
  <si>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</si>
  <si>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</si>
  <si>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</si>
  <si>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</si>
  <si>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</si>
  <si>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</si>
  <si>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</si>
  <si>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</si>
  <si>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</si>
  <si>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</si>
  <si>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</si>
  <si>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</si>
  <si>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</si>
  <si>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</si>
  <si>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</si>
  <si>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</si>
  <si>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</si>
  <si>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</si>
  <si>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</si>
  <si>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</si>
  <si>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</si>
  <si>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</si>
  <si>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</si>
  <si>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</si>
  <si>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</si>
  <si>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</si>
  <si>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</si>
  <si>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</si>
  <si>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</si>
  <si>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</si>
  <si>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</si>
  <si>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</si>
  <si>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</si>
  <si>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</si>
  <si>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</si>
  <si>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</si>
  <si>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</si>
  <si>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</si>
  <si>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</si>
  <si>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</si>
  <si>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</si>
  <si>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</si>
  <si>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UT</t>
  </si>
  <si>
    <t>Objekt:</t>
  </si>
  <si>
    <t>Rozpočet:</t>
  </si>
  <si>
    <t>KOLAJ/001</t>
  </si>
  <si>
    <t>HUSOVA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</si>
  <si>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</si>
  <si>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</si>
  <si>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</si>
  <si>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</si>
  <si>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</si>
  <si>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</si>
  <si>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</si>
  <si>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732</t>
  </si>
  <si>
    <t>Ústřední vytápění - strojovny</t>
  </si>
  <si>
    <t>733</t>
  </si>
  <si>
    <t>Ústřední vytápění - rozvodné potrubí</t>
  </si>
  <si>
    <t>734</t>
  </si>
  <si>
    <t>Ústřední vytápění - armatury</t>
  </si>
  <si>
    <t>735</t>
  </si>
  <si>
    <t>Ústřední vytápění - otopná tělesa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</si>
  <si>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</si>
  <si>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</si>
  <si>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</si>
  <si>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</si>
  <si>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</si>
  <si>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</si>
  <si>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</si>
  <si>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</si>
  <si>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</si>
  <si>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</si>
  <si>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</si>
  <si>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</si>
  <si>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</si>
  <si>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</si>
  <si>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</si>
  <si>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</si>
  <si>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</si>
  <si>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</si>
  <si>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</si>
  <si>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</si>
  <si>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</si>
  <si>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</si>
  <si>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</si>
  <si>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</si>
  <si>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</si>
  <si>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</si>
  <si>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</si>
  <si>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</si>
  <si>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</si>
  <si>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</si>
  <si>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</si>
  <si>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998713201R00</t>
  </si>
  <si>
    <t>Přesun hmot pro izolace tepelné v objektech výšky do 6 m</t>
  </si>
  <si>
    <t>800-713</t>
  </si>
  <si>
    <t>RTS 18/ I</t>
  </si>
  <si>
    <t>Indiv</t>
  </si>
  <si>
    <t>POL1_7</t>
  </si>
  <si>
    <t>50 m vodorovně</t>
  </si>
  <si>
    <t>SPI</t>
  </si>
  <si>
    <t>SPU</t>
  </si>
  <si>
    <t>998713292R00</t>
  </si>
  <si>
    <t>Přesun hmot pro izolace tepelné příplatek k ceně za zvětšený přesun přes vymezenou největší dopravní vzdálenost za vzdálenost do 100 m</t>
  </si>
  <si>
    <t>71326633521</t>
  </si>
  <si>
    <t>Izolace tepelná potrubí 15/19 PE</t>
  </si>
  <si>
    <t>m</t>
  </si>
  <si>
    <t>Vlastní</t>
  </si>
  <si>
    <t>71326633522</t>
  </si>
  <si>
    <t>Izolace tepelná potrubí 18/19 PE</t>
  </si>
  <si>
    <t>71326633523</t>
  </si>
  <si>
    <t>Izolace tepelná potrubí 22/19 PE</t>
  </si>
  <si>
    <t>998732201R00</t>
  </si>
  <si>
    <t>Přesun hmot pro strojovny v objektech výšky do 6 m</t>
  </si>
  <si>
    <t>800-731</t>
  </si>
  <si>
    <t>998732293R00</t>
  </si>
  <si>
    <t>Přesun hmot pro strojovny příplatek k ceně za zvětšený přesun přes vymezenou největší dopravní vzdálenost_x000D_
 do 500 m</t>
  </si>
  <si>
    <t>732429212</t>
  </si>
  <si>
    <t>Montáž čerpadla oběhového mokroběžného závitového DN 25</t>
  </si>
  <si>
    <t>ks</t>
  </si>
  <si>
    <t>732653265</t>
  </si>
  <si>
    <t>D+M Ekvitermní programovatelný regulátor včetně venkovního čidla</t>
  </si>
  <si>
    <t>7326532651</t>
  </si>
  <si>
    <t>Propojení na stávající systém MaR a SW zprovoznění</t>
  </si>
  <si>
    <t>hod</t>
  </si>
  <si>
    <t>732563632541</t>
  </si>
  <si>
    <t>Čerpadlo oběhové elektronické autoadapt DN 25-60 vč. izolace (1x230V)</t>
  </si>
  <si>
    <t>POL3_7</t>
  </si>
  <si>
    <t>998733201R00</t>
  </si>
  <si>
    <t>Přesun hmot pro rozvody potrubí v objektech výšky do 6 m</t>
  </si>
  <si>
    <t>998733293R00</t>
  </si>
  <si>
    <t>Přesun hmot pro rozvody potrubí příplatek k ceně za zvětšený přesun přes vymezenou největší dopravní vzdálenost_x000D_
 do 500 m</t>
  </si>
  <si>
    <t>733222102U00</t>
  </si>
  <si>
    <t>Potrubí Cu polotvrdé-měk pájení D15</t>
  </si>
  <si>
    <t>URS</t>
  </si>
  <si>
    <t>733222103U00</t>
  </si>
  <si>
    <t>Potrubí Cu polotvrdé-měk pájení D18</t>
  </si>
  <si>
    <t>733222104U00</t>
  </si>
  <si>
    <t>Potrubí Cu polotvrdé-měk pájení D22</t>
  </si>
  <si>
    <t>733291101U00</t>
  </si>
  <si>
    <t>Zkouška těsnosti potrubí Cu -D 35</t>
  </si>
  <si>
    <t>73356266544</t>
  </si>
  <si>
    <t>Zhotovení přípojky do DN 25  (R+S)</t>
  </si>
  <si>
    <t>734209103R00</t>
  </si>
  <si>
    <t>Montáž závitových armatur armatury ve specifikaci s jedním závitem, G 1/2"</t>
  </si>
  <si>
    <t>734209113R00</t>
  </si>
  <si>
    <t>Montáž závitových armatur armatury ve specifikaci se dvěma závity, G 1/2"</t>
  </si>
  <si>
    <t>734209114R00</t>
  </si>
  <si>
    <t>Montáž závitových armatur armatury ve specifikaci se dvěma závity, G 3/4"</t>
  </si>
  <si>
    <t>734209124R00</t>
  </si>
  <si>
    <t>Montáž závitových armatur armatury ve specifikaci se třemi závity, G 3/4"</t>
  </si>
  <si>
    <t>998734201R00</t>
  </si>
  <si>
    <t>Přesun hmot pro armatury v objektech výšky do 6 m</t>
  </si>
  <si>
    <t>998734293R00</t>
  </si>
  <si>
    <t>Přesun hmot pro armatury příplatek k ceně za zvětšený přesun přes vymezenou největší dopravní vzdálenost_x000D_
 do 500 m</t>
  </si>
  <si>
    <t>301010102</t>
  </si>
  <si>
    <t>Vypouštěcí kulový uzávěr s páčkou - 1/2~M</t>
  </si>
  <si>
    <t>73499865365</t>
  </si>
  <si>
    <t>Seřízení regulačních armatur + SA</t>
  </si>
  <si>
    <t>I00400660</t>
  </si>
  <si>
    <t>Automatický odvzdušňovací ventil - 1/2~</t>
  </si>
  <si>
    <t>I08018034</t>
  </si>
  <si>
    <t>Zpětná klapka závitová těžká - 3/4~FF, Kv 2,70</t>
  </si>
  <si>
    <t>I08412034</t>
  </si>
  <si>
    <t>Filtr závitový - 3/4~FF, 400 µm, Kv 7,85</t>
  </si>
  <si>
    <t>TI80006PA</t>
  </si>
  <si>
    <t>Termomanometr - axiální - 0° C až 120° C, včetně zpětné klapky 1/4~Fx1/2~M, 0-6bar  I</t>
  </si>
  <si>
    <t>150047033510350016</t>
  </si>
  <si>
    <t>Ventil radiátorový DN 15 rohový závitový termostatický s plynulou předregulací poniklovaný rozsah, Kv 2K (0,049 - 0,67 při nastavení 1-8)</t>
  </si>
  <si>
    <t>150047580009300012</t>
  </si>
  <si>
    <t>stoupačkový regulator tlakové diference škrcením DN20 mosaz včetně příslušenství rozsah 5-25kPa ,, Kvmin= 0,16 , Kvnom=2,2, Kv1bar=3,1, Qmax =2,2m3/h</t>
  </si>
  <si>
    <t>150047580009300038</t>
  </si>
  <si>
    <t>Ventil regulační stoupačkový závitový se stupnicí DN20rozsah Kv 0,511- 5,7  při 0,5- 4,0 ot</t>
  </si>
  <si>
    <t>150052720509300049</t>
  </si>
  <si>
    <t>Ventil směšovací závitový Ventil směšovací třícestný DN20-  kvs 4,0m3/h  mosaz</t>
  </si>
  <si>
    <t>152014133510000003</t>
  </si>
  <si>
    <t>Šroubení uzavírací s regulační fcí rohové pro vestavbu do tělesa DN15 poniklované</t>
  </si>
  <si>
    <t>152079033510300005</t>
  </si>
  <si>
    <t>Šroubení reguůační (regul) rohové DN15 ( Kv = 0,09 - 1,31 při 0,5-4,0ot) poniklované</t>
  </si>
  <si>
    <t>162062033510500001</t>
  </si>
  <si>
    <t>Termostatická hlavice kompatibilní s TRV 6-28°C pro instalaci do otopného tělesa s vestavěným, teplotním čidlem</t>
  </si>
  <si>
    <t>164009520510900041</t>
  </si>
  <si>
    <t>Servopohon  3-bodový elektrický</t>
  </si>
  <si>
    <t>8363R005</t>
  </si>
  <si>
    <t>Kulový uzávěr voda  3/4~FF, páka</t>
  </si>
  <si>
    <t>735000912R00</t>
  </si>
  <si>
    <t>Regulace otopného systému při opravách vyregulování dvojregulačních ventilů a kohoutů s termostatickým ovládáním</t>
  </si>
  <si>
    <t>735159210R00</t>
  </si>
  <si>
    <t>Otopná tělesa panelová Montáž otopných těles panelových dvouřadých, délky do 1140 mm</t>
  </si>
  <si>
    <t>735159310R00</t>
  </si>
  <si>
    <t>Otopná tělesa panelová Montáž otopných těles panelových třířadých, délky do 1140 mm</t>
  </si>
  <si>
    <t>998735201R00</t>
  </si>
  <si>
    <t>Přesun hmot pro otopná tělesa v objektech výšky do 6 m</t>
  </si>
  <si>
    <t>998735293R00</t>
  </si>
  <si>
    <t>Přesun hmot pro otopná tělesa výpočet z hmotnosti_x000D_
 příplatek k ceně za zvětšený přesun přes vymezenou největší dopravní vzdálenost_x000D_
 do 500 m</t>
  </si>
  <si>
    <t>735164522U00</t>
  </si>
  <si>
    <t>Mtž Koralux Linear na stěny1340-</t>
  </si>
  <si>
    <t>7356236524425</t>
  </si>
  <si>
    <t>Topná tyč s termostatem 400 W (1x230) pro KŽ</t>
  </si>
  <si>
    <t>73562365241</t>
  </si>
  <si>
    <t>22-6100 VK, Q=1679W</t>
  </si>
  <si>
    <t>73562365242</t>
  </si>
  <si>
    <t>22-6120 VK Q=2015W</t>
  </si>
  <si>
    <t>73562365243</t>
  </si>
  <si>
    <t>22-9080 VK, Q=1850W</t>
  </si>
  <si>
    <t>73562365244</t>
  </si>
  <si>
    <t>33-6090 VK,Q=2165W</t>
  </si>
  <si>
    <t>7356236524424</t>
  </si>
  <si>
    <t>Otopné těleso trubkové (koupelnový žebřík) 1820x600 Q76/65/20=758W</t>
  </si>
  <si>
    <t>popis</t>
  </si>
  <si>
    <t>Otopné těleso deskové barva RAL 9016 se spodním připojením (VK) a vestavěnou termostatickou vložkou, s plynulou předregulací rozsah Kv 2K (0,049 - 0,67 při nastavení 1-8) a výkonu při 75/65/20°C</t>
  </si>
  <si>
    <t>7996326521</t>
  </si>
  <si>
    <t>Vypuštění napuštění systému</t>
  </si>
  <si>
    <t>7996326522</t>
  </si>
  <si>
    <t>Topná zkouška</t>
  </si>
  <si>
    <t>799632652221</t>
  </si>
  <si>
    <t>Koordinace s ostatními profesemi</t>
  </si>
  <si>
    <t>79963265223589</t>
  </si>
  <si>
    <t>Stavenbí úpravy (prostupy, drážky, zapravení)</t>
  </si>
  <si>
    <t>799632652235</t>
  </si>
  <si>
    <t>Dokumentace skutečného provedení</t>
  </si>
  <si>
    <t>POL13_0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</si>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</sst>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password="86D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47</v>
      </c>
      <c r="E2" s="108" t="s">
        <v>48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45</v>
      </c>
      <c r="C3" s="106"/>
      <c r="D3" s="112" t="s">
        <v>44</v>
      </c>
      <c r="E3" s="113" t="s">
        <v>44</v>
      </c>
      <c r="F3" s="114"/>
      <c r="G3" s="114"/>
      <c r="H3" s="114"/>
      <c r="I3" s="114"/>
      <c r="J3" s="115"/>
    </row>
    <row r="4" spans="1:15" ht="23.25" customHeight="1" x14ac:dyDescent="0.2">
      <c r="A4" s="104">
        <v>5010</v>
      </c>
      <c r="B4" s="116" t="s">
        <v>46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SUMIF(F49:F54,A16,I49:I54)+SUMIF(F49:F54,"PSU",I49:I54)</f>
        <v>0</v>
      </c>
      <c r="J16" s="88"/>
    </row>
    <row r="17" spans="1:10" ht="23.25" customHeight="1" x14ac:dyDescent="0.2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SUMIF(F49:F54,A17,I49:I54)</f>
        <v>0</v>
      </c>
      <c r="J17" s="88"/>
    </row>
    <row r="18" spans="1:10" ht="23.25" customHeight="1" x14ac:dyDescent="0.2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SUMIF(F49:F54,A18,I49:I54)</f>
        <v>0</v>
      </c>
      <c r="J18" s="88"/>
    </row>
    <row r="19" spans="1:10" ht="23.25" customHeight="1" x14ac:dyDescent="0.2">
      <c r="A19" s="189" t="s">
        <v>66</v>
      </c>
      <c r="B19" s="57" t="s">
        <v>27</v>
      </c>
      <c r="C19" s="58"/>
      <c r="D19" s="59"/>
      <c r="E19" s="86"/>
      <c r="F19" s="87"/>
      <c r="G19" s="86"/>
      <c r="H19" s="87"/>
      <c r="I19" s="86">
        <f>SUMIF(F49:F54,A19,I49:I54)</f>
        <v>0</v>
      </c>
      <c r="J19" s="88"/>
    </row>
    <row r="20" spans="1:10" ht="23.25" customHeight="1" x14ac:dyDescent="0.2">
      <c r="A20" s="189" t="s">
        <v>67</v>
      </c>
      <c r="B20" s="57" t="s">
        <v>28</v>
      </c>
      <c r="C20" s="58"/>
      <c r="D20" s="59"/>
      <c r="E20" s="86"/>
      <c r="F20" s="87"/>
      <c r="G20" s="86"/>
      <c r="H20" s="87"/>
      <c r="I20" s="86">
        <f>SUMIF(F49:F54,A20,I49:I54)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51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43163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49</v>
      </c>
      <c r="C39" s="142"/>
      <c r="D39" s="143"/>
      <c r="E39" s="143"/>
      <c r="F39" s="144">
        <f>'UT 01 Pol'!AE131</f>
        <v>0</v>
      </c>
      <c r="G39" s="145">
        <f>'UT 01 Pol'!AF131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44</v>
      </c>
      <c r="C40" s="149" t="s">
        <v>44</v>
      </c>
      <c r="D40" s="150"/>
      <c r="E40" s="150"/>
      <c r="F40" s="151">
        <f>'UT 01 Pol'!AE131</f>
        <v>0</v>
      </c>
      <c r="G40" s="152">
        <f>'UT 01 Pol'!AF131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'UT 01 Pol'!AE131</f>
        <v>0</v>
      </c>
      <c r="G41" s="146">
        <f>'UT 01 Pol'!AF131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50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52</v>
      </c>
    </row>
    <row r="48" spans="1:10" ht="25.5" customHeight="1" x14ac:dyDescent="0.2">
      <c r="A48" s="172"/>
      <c r="B48" s="175" t="s">
        <v>17</v>
      </c>
      <c r="C48" s="175" t="s">
        <v>5</v>
      </c>
      <c r="D48" s="176"/>
      <c r="E48" s="176"/>
      <c r="F48" s="177" t="s">
        <v>53</v>
      </c>
      <c r="G48" s="177"/>
      <c r="H48" s="177"/>
      <c r="I48" s="177" t="s">
        <v>29</v>
      </c>
      <c r="J48" s="177" t="s">
        <v>0</v>
      </c>
    </row>
    <row r="49" spans="1:10" ht="25.5" customHeight="1" x14ac:dyDescent="0.2">
      <c r="A49" s="173"/>
      <c r="B49" s="178" t="s">
        <v>54</v>
      </c>
      <c r="C49" s="179" t="s">
        <v>55</v>
      </c>
      <c r="D49" s="180"/>
      <c r="E49" s="180"/>
      <c r="F49" s="185" t="s">
        <v>25</v>
      </c>
      <c r="G49" s="186"/>
      <c r="H49" s="186"/>
      <c r="I49" s="186">
        <f>'UT 01 Pol'!G8</f>
        <v>0</v>
      </c>
      <c r="J49" s="183" t="str">
        <f>IF(I55=0,"",I49/I55*100)</f>
        <v/>
      </c>
    </row>
    <row r="50" spans="1:10" ht="25.5" customHeight="1" x14ac:dyDescent="0.2">
      <c r="A50" s="173"/>
      <c r="B50" s="178" t="s">
        <v>56</v>
      </c>
      <c r="C50" s="179" t="s">
        <v>57</v>
      </c>
      <c r="D50" s="180"/>
      <c r="E50" s="180"/>
      <c r="F50" s="185" t="s">
        <v>25</v>
      </c>
      <c r="G50" s="186"/>
      <c r="H50" s="186"/>
      <c r="I50" s="186">
        <f>'UT 01 Pol'!G21</f>
        <v>0</v>
      </c>
      <c r="J50" s="183" t="str">
        <f>IF(I55=0,"",I50/I55*100)</f>
        <v/>
      </c>
    </row>
    <row r="51" spans="1:10" ht="25.5" customHeight="1" x14ac:dyDescent="0.2">
      <c r="A51" s="173"/>
      <c r="B51" s="178" t="s">
        <v>58</v>
      </c>
      <c r="C51" s="179" t="s">
        <v>59</v>
      </c>
      <c r="D51" s="180"/>
      <c r="E51" s="180"/>
      <c r="F51" s="185" t="s">
        <v>25</v>
      </c>
      <c r="G51" s="186"/>
      <c r="H51" s="186"/>
      <c r="I51" s="186">
        <f>'UT 01 Pol'!G34</f>
        <v>0</v>
      </c>
      <c r="J51" s="183" t="str">
        <f>IF(I55=0,"",I51/I55*100)</f>
        <v/>
      </c>
    </row>
    <row r="52" spans="1:10" ht="25.5" customHeight="1" x14ac:dyDescent="0.2">
      <c r="A52" s="173"/>
      <c r="B52" s="178" t="s">
        <v>60</v>
      </c>
      <c r="C52" s="179" t="s">
        <v>61</v>
      </c>
      <c r="D52" s="180"/>
      <c r="E52" s="180"/>
      <c r="F52" s="185" t="s">
        <v>25</v>
      </c>
      <c r="G52" s="186"/>
      <c r="H52" s="186"/>
      <c r="I52" s="186">
        <f>'UT 01 Pol'!G49</f>
        <v>0</v>
      </c>
      <c r="J52" s="183" t="str">
        <f>IF(I55=0,"",I52/I55*100)</f>
        <v/>
      </c>
    </row>
    <row r="53" spans="1:10" ht="25.5" customHeight="1" x14ac:dyDescent="0.2">
      <c r="A53" s="173"/>
      <c r="B53" s="178" t="s">
        <v>62</v>
      </c>
      <c r="C53" s="179" t="s">
        <v>63</v>
      </c>
      <c r="D53" s="180"/>
      <c r="E53" s="180"/>
      <c r="F53" s="185" t="s">
        <v>25</v>
      </c>
      <c r="G53" s="186"/>
      <c r="H53" s="186"/>
      <c r="I53" s="186">
        <f>'UT 01 Pol'!G92</f>
        <v>0</v>
      </c>
      <c r="J53" s="183" t="str">
        <f>IF(I55=0,"",I53/I55*100)</f>
        <v/>
      </c>
    </row>
    <row r="54" spans="1:10" ht="25.5" customHeight="1" x14ac:dyDescent="0.2">
      <c r="A54" s="173"/>
      <c r="B54" s="178" t="s">
        <v>64</v>
      </c>
      <c r="C54" s="179" t="s">
        <v>65</v>
      </c>
      <c r="D54" s="180"/>
      <c r="E54" s="180"/>
      <c r="F54" s="185" t="s">
        <v>25</v>
      </c>
      <c r="G54" s="186"/>
      <c r="H54" s="186"/>
      <c r="I54" s="186">
        <f>'UT 01 Pol'!G119</f>
        <v>0</v>
      </c>
      <c r="J54" s="183" t="str">
        <f>IF(I55=0,"",I54/I55*100)</f>
        <v/>
      </c>
    </row>
    <row r="55" spans="1:10" ht="25.5" customHeight="1" x14ac:dyDescent="0.2">
      <c r="A55" s="174"/>
      <c r="B55" s="181" t="s">
        <v>1</v>
      </c>
      <c r="C55" s="181"/>
      <c r="D55" s="182"/>
      <c r="E55" s="182"/>
      <c r="F55" s="187"/>
      <c r="G55" s="188"/>
      <c r="H55" s="188"/>
      <c r="I55" s="188">
        <f>SUM(I49:I54)</f>
        <v>0</v>
      </c>
      <c r="J55" s="184">
        <f>SUM(J49:J54)</f>
        <v>0</v>
      </c>
    </row>
    <row r="56" spans="1:10" x14ac:dyDescent="0.2">
      <c r="F56" s="129"/>
      <c r="G56" s="128"/>
      <c r="H56" s="129"/>
      <c r="I56" s="128"/>
      <c r="J56" s="130"/>
    </row>
    <row r="57" spans="1:10" x14ac:dyDescent="0.2">
      <c r="F57" s="129"/>
      <c r="G57" s="128"/>
      <c r="H57" s="129"/>
      <c r="I57" s="128"/>
      <c r="J57" s="130"/>
    </row>
    <row r="58" spans="1:10" x14ac:dyDescent="0.2">
      <c r="F58" s="129"/>
      <c r="G58" s="128"/>
      <c r="H58" s="129"/>
      <c r="I58" s="128"/>
      <c r="J58" s="130"/>
    </row>
  </sheetData>
  <sheetProtection password="86D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6D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1" t="s">
        <v>68</v>
      </c>
      <c r="B1" s="191"/>
      <c r="C1" s="191"/>
      <c r="D1" s="191"/>
      <c r="E1" s="191"/>
      <c r="F1" s="191"/>
      <c r="G1" s="191"/>
      <c r="AG1" t="s">
        <v>69</v>
      </c>
    </row>
    <row r="2" spans="1:60" ht="24.95" customHeight="1" x14ac:dyDescent="0.2">
      <c r="A2" s="192" t="s">
        <v>7</v>
      </c>
      <c r="B2" s="77" t="s">
        <v>47</v>
      </c>
      <c r="C2" s="195" t="s">
        <v>48</v>
      </c>
      <c r="D2" s="193"/>
      <c r="E2" s="193"/>
      <c r="F2" s="193"/>
      <c r="G2" s="194"/>
      <c r="AG2" t="s">
        <v>70</v>
      </c>
    </row>
    <row r="3" spans="1:60" ht="24.95" customHeight="1" x14ac:dyDescent="0.2">
      <c r="A3" s="192" t="s">
        <v>8</v>
      </c>
      <c r="B3" s="77" t="s">
        <v>44</v>
      </c>
      <c r="C3" s="195" t="s">
        <v>44</v>
      </c>
      <c r="D3" s="193"/>
      <c r="E3" s="193"/>
      <c r="F3" s="193"/>
      <c r="G3" s="194"/>
      <c r="AC3" s="127" t="s">
        <v>70</v>
      </c>
      <c r="AG3" t="s">
        <v>71</v>
      </c>
    </row>
    <row r="4" spans="1:60" ht="24.95" customHeight="1" x14ac:dyDescent="0.2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72</v>
      </c>
    </row>
    <row r="5" spans="1:60" x14ac:dyDescent="0.2">
      <c r="D5" s="190"/>
    </row>
    <row r="6" spans="1:60" ht="38.25" x14ac:dyDescent="0.2">
      <c r="A6" s="202" t="s">
        <v>73</v>
      </c>
      <c r="B6" s="204" t="s">
        <v>74</v>
      </c>
      <c r="C6" s="204" t="s">
        <v>75</v>
      </c>
      <c r="D6" s="203" t="s">
        <v>76</v>
      </c>
      <c r="E6" s="202" t="s">
        <v>77</v>
      </c>
      <c r="F6" s="201" t="s">
        <v>78</v>
      </c>
      <c r="G6" s="202" t="s">
        <v>29</v>
      </c>
      <c r="H6" s="205" t="s">
        <v>30</v>
      </c>
      <c r="I6" s="205" t="s">
        <v>79</v>
      </c>
      <c r="J6" s="205" t="s">
        <v>31</v>
      </c>
      <c r="K6" s="205" t="s">
        <v>80</v>
      </c>
      <c r="L6" s="205" t="s">
        <v>81</v>
      </c>
      <c r="M6" s="205" t="s">
        <v>82</v>
      </c>
      <c r="N6" s="205" t="s">
        <v>83</v>
      </c>
      <c r="O6" s="205" t="s">
        <v>84</v>
      </c>
      <c r="P6" s="205" t="s">
        <v>85</v>
      </c>
      <c r="Q6" s="205" t="s">
        <v>86</v>
      </c>
      <c r="R6" s="205" t="s">
        <v>87</v>
      </c>
      <c r="S6" s="205" t="s">
        <v>88</v>
      </c>
      <c r="T6" s="205" t="s">
        <v>89</v>
      </c>
      <c r="U6" s="205" t="s">
        <v>90</v>
      </c>
      <c r="V6" s="205" t="s">
        <v>91</v>
      </c>
      <c r="W6" s="205" t="s">
        <v>92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17" t="s">
        <v>93</v>
      </c>
      <c r="B8" s="218" t="s">
        <v>54</v>
      </c>
      <c r="C8" s="234" t="s">
        <v>55</v>
      </c>
      <c r="D8" s="219"/>
      <c r="E8" s="220"/>
      <c r="F8" s="221"/>
      <c r="G8" s="221">
        <f>SUMIF(AG9:AG20,"&lt;&gt;NOR",G9:G20)</f>
        <v>0</v>
      </c>
      <c r="H8" s="221"/>
      <c r="I8" s="221">
        <f>SUM(I9:I20)</f>
        <v>0</v>
      </c>
      <c r="J8" s="221"/>
      <c r="K8" s="221">
        <f>SUM(K9:K20)</f>
        <v>0</v>
      </c>
      <c r="L8" s="221"/>
      <c r="M8" s="221">
        <f>SUM(M9:M20)</f>
        <v>0</v>
      </c>
      <c r="N8" s="221"/>
      <c r="O8" s="221">
        <f>SUM(O9:O20)</f>
        <v>0</v>
      </c>
      <c r="P8" s="221"/>
      <c r="Q8" s="221">
        <f>SUM(Q9:Q20)</f>
        <v>0</v>
      </c>
      <c r="R8" s="221"/>
      <c r="S8" s="221"/>
      <c r="T8" s="222"/>
      <c r="U8" s="216"/>
      <c r="V8" s="216">
        <f>SUM(V9:V20)</f>
        <v>0</v>
      </c>
      <c r="W8" s="216"/>
      <c r="AG8" t="s">
        <v>94</v>
      </c>
    </row>
    <row r="9" spans="1:60" outlineLevel="1" x14ac:dyDescent="0.2">
      <c r="A9" s="223">
        <v>1</v>
      </c>
      <c r="B9" s="224" t="s">
        <v>95</v>
      </c>
      <c r="C9" s="235" t="s">
        <v>96</v>
      </c>
      <c r="D9" s="225" t="s">
        <v>0</v>
      </c>
      <c r="E9" s="226">
        <v>118</v>
      </c>
      <c r="F9" s="227"/>
      <c r="G9" s="228">
        <f>ROUND(E9*F9,2)</f>
        <v>0</v>
      </c>
      <c r="H9" s="227"/>
      <c r="I9" s="228">
        <f>ROUND(E9*H9,2)</f>
        <v>0</v>
      </c>
      <c r="J9" s="227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 t="s">
        <v>97</v>
      </c>
      <c r="S9" s="228" t="s">
        <v>98</v>
      </c>
      <c r="T9" s="229" t="s">
        <v>99</v>
      </c>
      <c r="U9" s="215">
        <v>0</v>
      </c>
      <c r="V9" s="215">
        <f>ROUND(E9*U9,2)</f>
        <v>0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100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13"/>
      <c r="B10" s="214"/>
      <c r="C10" s="236" t="s">
        <v>101</v>
      </c>
      <c r="D10" s="230"/>
      <c r="E10" s="230"/>
      <c r="F10" s="230"/>
      <c r="G10" s="230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102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13"/>
      <c r="B11" s="214"/>
      <c r="C11" s="237"/>
      <c r="D11" s="231"/>
      <c r="E11" s="231"/>
      <c r="F11" s="231"/>
      <c r="G11" s="231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103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ht="22.5" outlineLevel="1" x14ac:dyDescent="0.2">
      <c r="A12" s="223">
        <v>2</v>
      </c>
      <c r="B12" s="224" t="s">
        <v>104</v>
      </c>
      <c r="C12" s="235" t="s">
        <v>105</v>
      </c>
      <c r="D12" s="225" t="s">
        <v>0</v>
      </c>
      <c r="E12" s="226">
        <v>118</v>
      </c>
      <c r="F12" s="227"/>
      <c r="G12" s="228">
        <f>ROUND(E12*F12,2)</f>
        <v>0</v>
      </c>
      <c r="H12" s="227"/>
      <c r="I12" s="228">
        <f>ROUND(E12*H12,2)</f>
        <v>0</v>
      </c>
      <c r="J12" s="227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 t="s">
        <v>97</v>
      </c>
      <c r="S12" s="228" t="s">
        <v>98</v>
      </c>
      <c r="T12" s="229" t="s">
        <v>99</v>
      </c>
      <c r="U12" s="215">
        <v>0</v>
      </c>
      <c r="V12" s="215">
        <f>ROUND(E12*U12,2)</f>
        <v>0</v>
      </c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100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13"/>
      <c r="B13" s="214"/>
      <c r="C13" s="236" t="s">
        <v>101</v>
      </c>
      <c r="D13" s="230"/>
      <c r="E13" s="230"/>
      <c r="F13" s="230"/>
      <c r="G13" s="230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102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13"/>
      <c r="B14" s="214"/>
      <c r="C14" s="237"/>
      <c r="D14" s="231"/>
      <c r="E14" s="231"/>
      <c r="F14" s="231"/>
      <c r="G14" s="231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103</v>
      </c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23">
        <v>3</v>
      </c>
      <c r="B15" s="224" t="s">
        <v>106</v>
      </c>
      <c r="C15" s="235" t="s">
        <v>107</v>
      </c>
      <c r="D15" s="225" t="s">
        <v>108</v>
      </c>
      <c r="E15" s="226">
        <v>65</v>
      </c>
      <c r="F15" s="227"/>
      <c r="G15" s="228">
        <f>ROUND(E15*F15,2)</f>
        <v>0</v>
      </c>
      <c r="H15" s="227"/>
      <c r="I15" s="228">
        <f>ROUND(E15*H15,2)</f>
        <v>0</v>
      </c>
      <c r="J15" s="227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109</v>
      </c>
      <c r="T15" s="229" t="s">
        <v>99</v>
      </c>
      <c r="U15" s="215">
        <v>0</v>
      </c>
      <c r="V15" s="215">
        <f>ROUND(E15*U15,2)</f>
        <v>0</v>
      </c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100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13"/>
      <c r="B16" s="214"/>
      <c r="C16" s="238"/>
      <c r="D16" s="232"/>
      <c r="E16" s="232"/>
      <c r="F16" s="232"/>
      <c r="G16" s="232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103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23">
        <v>4</v>
      </c>
      <c r="B17" s="224" t="s">
        <v>110</v>
      </c>
      <c r="C17" s="235" t="s">
        <v>111</v>
      </c>
      <c r="D17" s="225" t="s">
        <v>108</v>
      </c>
      <c r="E17" s="226">
        <v>10</v>
      </c>
      <c r="F17" s="227"/>
      <c r="G17" s="228">
        <f>ROUND(E17*F17,2)</f>
        <v>0</v>
      </c>
      <c r="H17" s="227"/>
      <c r="I17" s="228">
        <f>ROUND(E17*H17,2)</f>
        <v>0</v>
      </c>
      <c r="J17" s="227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109</v>
      </c>
      <c r="T17" s="229" t="s">
        <v>99</v>
      </c>
      <c r="U17" s="215">
        <v>0</v>
      </c>
      <c r="V17" s="215">
        <f>ROUND(E17*U17,2)</f>
        <v>0</v>
      </c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100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13"/>
      <c r="B18" s="214"/>
      <c r="C18" s="238"/>
      <c r="D18" s="232"/>
      <c r="E18" s="232"/>
      <c r="F18" s="232"/>
      <c r="G18" s="232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103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23">
        <v>5</v>
      </c>
      <c r="B19" s="224" t="s">
        <v>112</v>
      </c>
      <c r="C19" s="235" t="s">
        <v>113</v>
      </c>
      <c r="D19" s="225" t="s">
        <v>108</v>
      </c>
      <c r="E19" s="226">
        <v>45</v>
      </c>
      <c r="F19" s="227"/>
      <c r="G19" s="228">
        <f>ROUND(E19*F19,2)</f>
        <v>0</v>
      </c>
      <c r="H19" s="227"/>
      <c r="I19" s="228">
        <f>ROUND(E19*H19,2)</f>
        <v>0</v>
      </c>
      <c r="J19" s="227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109</v>
      </c>
      <c r="T19" s="229" t="s">
        <v>99</v>
      </c>
      <c r="U19" s="215">
        <v>0</v>
      </c>
      <c r="V19" s="215">
        <f>ROUND(E19*U19,2)</f>
        <v>0</v>
      </c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100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13"/>
      <c r="B20" s="214"/>
      <c r="C20" s="238"/>
      <c r="D20" s="232"/>
      <c r="E20" s="232"/>
      <c r="F20" s="232"/>
      <c r="G20" s="232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103</v>
      </c>
      <c r="AH20" s="206"/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x14ac:dyDescent="0.2">
      <c r="A21" s="217" t="s">
        <v>93</v>
      </c>
      <c r="B21" s="218" t="s">
        <v>56</v>
      </c>
      <c r="C21" s="234" t="s">
        <v>57</v>
      </c>
      <c r="D21" s="219"/>
      <c r="E21" s="220"/>
      <c r="F21" s="221"/>
      <c r="G21" s="221">
        <f>SUMIF(AG22:AG33,"&lt;&gt;NOR",G22:G33)</f>
        <v>0</v>
      </c>
      <c r="H21" s="221"/>
      <c r="I21" s="221">
        <f>SUM(I22:I33)</f>
        <v>0</v>
      </c>
      <c r="J21" s="221"/>
      <c r="K21" s="221">
        <f>SUM(K22:K33)</f>
        <v>0</v>
      </c>
      <c r="L21" s="221"/>
      <c r="M21" s="221">
        <f>SUM(M22:M33)</f>
        <v>0</v>
      </c>
      <c r="N21" s="221"/>
      <c r="O21" s="221">
        <f>SUM(O22:O33)</f>
        <v>0</v>
      </c>
      <c r="P21" s="221"/>
      <c r="Q21" s="221">
        <f>SUM(Q22:Q33)</f>
        <v>0</v>
      </c>
      <c r="R21" s="221"/>
      <c r="S21" s="221"/>
      <c r="T21" s="222"/>
      <c r="U21" s="216"/>
      <c r="V21" s="216">
        <f>SUM(V22:V33)</f>
        <v>0</v>
      </c>
      <c r="W21" s="216"/>
      <c r="AG21" t="s">
        <v>94</v>
      </c>
    </row>
    <row r="22" spans="1:60" outlineLevel="1" x14ac:dyDescent="0.2">
      <c r="A22" s="223">
        <v>6</v>
      </c>
      <c r="B22" s="224" t="s">
        <v>114</v>
      </c>
      <c r="C22" s="235" t="s">
        <v>115</v>
      </c>
      <c r="D22" s="225" t="s">
        <v>0</v>
      </c>
      <c r="E22" s="226">
        <v>304</v>
      </c>
      <c r="F22" s="227"/>
      <c r="G22" s="228">
        <f>ROUND(E22*F22,2)</f>
        <v>0</v>
      </c>
      <c r="H22" s="227"/>
      <c r="I22" s="228">
        <f>ROUND(E22*H22,2)</f>
        <v>0</v>
      </c>
      <c r="J22" s="227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 t="s">
        <v>116</v>
      </c>
      <c r="S22" s="228" t="s">
        <v>98</v>
      </c>
      <c r="T22" s="229" t="s">
        <v>99</v>
      </c>
      <c r="U22" s="215">
        <v>0</v>
      </c>
      <c r="V22" s="215">
        <f>ROUND(E22*U22,2)</f>
        <v>0</v>
      </c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100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13"/>
      <c r="B23" s="214"/>
      <c r="C23" s="238"/>
      <c r="D23" s="232"/>
      <c r="E23" s="232"/>
      <c r="F23" s="232"/>
      <c r="G23" s="232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103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ht="33.75" outlineLevel="1" x14ac:dyDescent="0.2">
      <c r="A24" s="223">
        <v>7</v>
      </c>
      <c r="B24" s="224" t="s">
        <v>117</v>
      </c>
      <c r="C24" s="235" t="s">
        <v>118</v>
      </c>
      <c r="D24" s="225" t="s">
        <v>0</v>
      </c>
      <c r="E24" s="226">
        <v>304</v>
      </c>
      <c r="F24" s="227"/>
      <c r="G24" s="228">
        <f>ROUND(E24*F24,2)</f>
        <v>0</v>
      </c>
      <c r="H24" s="227"/>
      <c r="I24" s="228">
        <f>ROUND(E24*H24,2)</f>
        <v>0</v>
      </c>
      <c r="J24" s="227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 t="s">
        <v>116</v>
      </c>
      <c r="S24" s="228" t="s">
        <v>98</v>
      </c>
      <c r="T24" s="229" t="s">
        <v>99</v>
      </c>
      <c r="U24" s="215">
        <v>0</v>
      </c>
      <c r="V24" s="215">
        <f>ROUND(E24*U24,2)</f>
        <v>0</v>
      </c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100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13"/>
      <c r="B25" s="214"/>
      <c r="C25" s="238"/>
      <c r="D25" s="232"/>
      <c r="E25" s="232"/>
      <c r="F25" s="232"/>
      <c r="G25" s="232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103</v>
      </c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23">
        <v>8</v>
      </c>
      <c r="B26" s="224" t="s">
        <v>119</v>
      </c>
      <c r="C26" s="235" t="s">
        <v>120</v>
      </c>
      <c r="D26" s="225" t="s">
        <v>121</v>
      </c>
      <c r="E26" s="226">
        <v>1</v>
      </c>
      <c r="F26" s="227"/>
      <c r="G26" s="228">
        <f>ROUND(E26*F26,2)</f>
        <v>0</v>
      </c>
      <c r="H26" s="227"/>
      <c r="I26" s="228">
        <f>ROUND(E26*H26,2)</f>
        <v>0</v>
      </c>
      <c r="J26" s="227"/>
      <c r="K26" s="228">
        <f>ROUND(E26*J26,2)</f>
        <v>0</v>
      </c>
      <c r="L26" s="228">
        <v>21</v>
      </c>
      <c r="M26" s="228">
        <f>G26*(1+L26/100)</f>
        <v>0</v>
      </c>
      <c r="N26" s="228">
        <v>6.8999999999999997E-4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109</v>
      </c>
      <c r="T26" s="229" t="s">
        <v>99</v>
      </c>
      <c r="U26" s="215">
        <v>0</v>
      </c>
      <c r="V26" s="215">
        <f>ROUND(E26*U26,2)</f>
        <v>0</v>
      </c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100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13"/>
      <c r="B27" s="214"/>
      <c r="C27" s="238"/>
      <c r="D27" s="232"/>
      <c r="E27" s="232"/>
      <c r="F27" s="232"/>
      <c r="G27" s="232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103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23">
        <v>9</v>
      </c>
      <c r="B28" s="224" t="s">
        <v>122</v>
      </c>
      <c r="C28" s="235" t="s">
        <v>123</v>
      </c>
      <c r="D28" s="225" t="s">
        <v>121</v>
      </c>
      <c r="E28" s="226">
        <v>1</v>
      </c>
      <c r="F28" s="227"/>
      <c r="G28" s="228">
        <f>ROUND(E28*F28,2)</f>
        <v>0</v>
      </c>
      <c r="H28" s="227"/>
      <c r="I28" s="228">
        <f>ROUND(E28*H28,2)</f>
        <v>0</v>
      </c>
      <c r="J28" s="227"/>
      <c r="K28" s="228">
        <f>ROUND(E28*J28,2)</f>
        <v>0</v>
      </c>
      <c r="L28" s="228">
        <v>21</v>
      </c>
      <c r="M28" s="228">
        <f>G28*(1+L28/100)</f>
        <v>0</v>
      </c>
      <c r="N28" s="228">
        <v>0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109</v>
      </c>
      <c r="T28" s="229" t="s">
        <v>99</v>
      </c>
      <c r="U28" s="215">
        <v>0</v>
      </c>
      <c r="V28" s="215">
        <f>ROUND(E28*U28,2)</f>
        <v>0</v>
      </c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100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13"/>
      <c r="B29" s="214"/>
      <c r="C29" s="238"/>
      <c r="D29" s="232"/>
      <c r="E29" s="232"/>
      <c r="F29" s="232"/>
      <c r="G29" s="232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103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23">
        <v>10</v>
      </c>
      <c r="B30" s="224" t="s">
        <v>124</v>
      </c>
      <c r="C30" s="235" t="s">
        <v>125</v>
      </c>
      <c r="D30" s="225" t="s">
        <v>126</v>
      </c>
      <c r="E30" s="226">
        <v>20</v>
      </c>
      <c r="F30" s="227"/>
      <c r="G30" s="228">
        <f>ROUND(E30*F30,2)</f>
        <v>0</v>
      </c>
      <c r="H30" s="227"/>
      <c r="I30" s="228">
        <f>ROUND(E30*H30,2)</f>
        <v>0</v>
      </c>
      <c r="J30" s="227"/>
      <c r="K30" s="228">
        <f>ROUND(E30*J30,2)</f>
        <v>0</v>
      </c>
      <c r="L30" s="228">
        <v>21</v>
      </c>
      <c r="M30" s="228">
        <f>G30*(1+L30/100)</f>
        <v>0</v>
      </c>
      <c r="N30" s="228">
        <v>0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 t="s">
        <v>109</v>
      </c>
      <c r="T30" s="229" t="s">
        <v>99</v>
      </c>
      <c r="U30" s="215">
        <v>0</v>
      </c>
      <c r="V30" s="215">
        <f>ROUND(E30*U30,2)</f>
        <v>0</v>
      </c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100</v>
      </c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13"/>
      <c r="B31" s="214"/>
      <c r="C31" s="238"/>
      <c r="D31" s="232"/>
      <c r="E31" s="232"/>
      <c r="F31" s="232"/>
      <c r="G31" s="232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103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23">
        <v>11</v>
      </c>
      <c r="B32" s="224" t="s">
        <v>127</v>
      </c>
      <c r="C32" s="235" t="s">
        <v>128</v>
      </c>
      <c r="D32" s="225" t="s">
        <v>121</v>
      </c>
      <c r="E32" s="226">
        <v>1</v>
      </c>
      <c r="F32" s="227"/>
      <c r="G32" s="228">
        <f>ROUND(E32*F32,2)</f>
        <v>0</v>
      </c>
      <c r="H32" s="227"/>
      <c r="I32" s="228">
        <f>ROUND(E32*H32,2)</f>
        <v>0</v>
      </c>
      <c r="J32" s="227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109</v>
      </c>
      <c r="T32" s="229" t="s">
        <v>99</v>
      </c>
      <c r="U32" s="215">
        <v>0</v>
      </c>
      <c r="V32" s="215">
        <f>ROUND(E32*U32,2)</f>
        <v>0</v>
      </c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129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13"/>
      <c r="B33" s="214"/>
      <c r="C33" s="238"/>
      <c r="D33" s="232"/>
      <c r="E33" s="232"/>
      <c r="F33" s="232"/>
      <c r="G33" s="232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103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x14ac:dyDescent="0.2">
      <c r="A34" s="217" t="s">
        <v>93</v>
      </c>
      <c r="B34" s="218" t="s">
        <v>58</v>
      </c>
      <c r="C34" s="234" t="s">
        <v>59</v>
      </c>
      <c r="D34" s="219"/>
      <c r="E34" s="220"/>
      <c r="F34" s="221"/>
      <c r="G34" s="221">
        <f>SUMIF(AG35:AG48,"&lt;&gt;NOR",G35:G48)</f>
        <v>0</v>
      </c>
      <c r="H34" s="221"/>
      <c r="I34" s="221">
        <f>SUM(I35:I48)</f>
        <v>0</v>
      </c>
      <c r="J34" s="221"/>
      <c r="K34" s="221">
        <f>SUM(K35:K48)</f>
        <v>0</v>
      </c>
      <c r="L34" s="221"/>
      <c r="M34" s="221">
        <f>SUM(M35:M48)</f>
        <v>0</v>
      </c>
      <c r="N34" s="221"/>
      <c r="O34" s="221">
        <f>SUM(O35:O48)</f>
        <v>7.0000000000000007E-2</v>
      </c>
      <c r="P34" s="221"/>
      <c r="Q34" s="221">
        <f>SUM(Q35:Q48)</f>
        <v>0</v>
      </c>
      <c r="R34" s="221"/>
      <c r="S34" s="221"/>
      <c r="T34" s="222"/>
      <c r="U34" s="216"/>
      <c r="V34" s="216">
        <f>SUM(V35:V48)</f>
        <v>0</v>
      </c>
      <c r="W34" s="216"/>
      <c r="AG34" t="s">
        <v>94</v>
      </c>
    </row>
    <row r="35" spans="1:60" outlineLevel="1" x14ac:dyDescent="0.2">
      <c r="A35" s="223">
        <v>12</v>
      </c>
      <c r="B35" s="224" t="s">
        <v>130</v>
      </c>
      <c r="C35" s="235" t="s">
        <v>131</v>
      </c>
      <c r="D35" s="225" t="s">
        <v>0</v>
      </c>
      <c r="E35" s="226">
        <v>395.05</v>
      </c>
      <c r="F35" s="227"/>
      <c r="G35" s="228">
        <f>ROUND(E35*F35,2)</f>
        <v>0</v>
      </c>
      <c r="H35" s="227"/>
      <c r="I35" s="228">
        <f>ROUND(E35*H35,2)</f>
        <v>0</v>
      </c>
      <c r="J35" s="227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 t="s">
        <v>116</v>
      </c>
      <c r="S35" s="228" t="s">
        <v>98</v>
      </c>
      <c r="T35" s="229" t="s">
        <v>99</v>
      </c>
      <c r="U35" s="215">
        <v>0</v>
      </c>
      <c r="V35" s="215">
        <f>ROUND(E35*U35,2)</f>
        <v>0</v>
      </c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100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13"/>
      <c r="B36" s="214"/>
      <c r="C36" s="238"/>
      <c r="D36" s="232"/>
      <c r="E36" s="232"/>
      <c r="F36" s="232"/>
      <c r="G36" s="232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103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ht="33.75" outlineLevel="1" x14ac:dyDescent="0.2">
      <c r="A37" s="223">
        <v>13</v>
      </c>
      <c r="B37" s="224" t="s">
        <v>132</v>
      </c>
      <c r="C37" s="235" t="s">
        <v>133</v>
      </c>
      <c r="D37" s="225" t="s">
        <v>0</v>
      </c>
      <c r="E37" s="226">
        <v>395.05</v>
      </c>
      <c r="F37" s="227"/>
      <c r="G37" s="228">
        <f>ROUND(E37*F37,2)</f>
        <v>0</v>
      </c>
      <c r="H37" s="227"/>
      <c r="I37" s="228">
        <f>ROUND(E37*H37,2)</f>
        <v>0</v>
      </c>
      <c r="J37" s="227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 t="s">
        <v>116</v>
      </c>
      <c r="S37" s="228" t="s">
        <v>98</v>
      </c>
      <c r="T37" s="229" t="s">
        <v>99</v>
      </c>
      <c r="U37" s="215">
        <v>0</v>
      </c>
      <c r="V37" s="215">
        <f>ROUND(E37*U37,2)</f>
        <v>0</v>
      </c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100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13"/>
      <c r="B38" s="214"/>
      <c r="C38" s="238"/>
      <c r="D38" s="232"/>
      <c r="E38" s="232"/>
      <c r="F38" s="232"/>
      <c r="G38" s="232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103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23">
        <v>14</v>
      </c>
      <c r="B39" s="224" t="s">
        <v>134</v>
      </c>
      <c r="C39" s="235" t="s">
        <v>135</v>
      </c>
      <c r="D39" s="225" t="s">
        <v>108</v>
      </c>
      <c r="E39" s="226">
        <v>70</v>
      </c>
      <c r="F39" s="227"/>
      <c r="G39" s="228">
        <f>ROUND(E39*F39,2)</f>
        <v>0</v>
      </c>
      <c r="H39" s="227"/>
      <c r="I39" s="228">
        <f>ROUND(E39*H39,2)</f>
        <v>0</v>
      </c>
      <c r="J39" s="227"/>
      <c r="K39" s="228">
        <f>ROUND(E39*J39,2)</f>
        <v>0</v>
      </c>
      <c r="L39" s="228">
        <v>21</v>
      </c>
      <c r="M39" s="228">
        <f>G39*(1+L39/100)</f>
        <v>0</v>
      </c>
      <c r="N39" s="228">
        <v>4.4999999999999999E-4</v>
      </c>
      <c r="O39" s="228">
        <f>ROUND(E39*N39,2)</f>
        <v>0.03</v>
      </c>
      <c r="P39" s="228">
        <v>0</v>
      </c>
      <c r="Q39" s="228">
        <f>ROUND(E39*P39,2)</f>
        <v>0</v>
      </c>
      <c r="R39" s="228"/>
      <c r="S39" s="228" t="s">
        <v>136</v>
      </c>
      <c r="T39" s="229" t="s">
        <v>99</v>
      </c>
      <c r="U39" s="215">
        <v>0</v>
      </c>
      <c r="V39" s="215">
        <f>ROUND(E39*U39,2)</f>
        <v>0</v>
      </c>
      <c r="W39" s="21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100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13"/>
      <c r="B40" s="214"/>
      <c r="C40" s="238"/>
      <c r="D40" s="232"/>
      <c r="E40" s="232"/>
      <c r="F40" s="232"/>
      <c r="G40" s="232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103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23">
        <v>15</v>
      </c>
      <c r="B41" s="224" t="s">
        <v>137</v>
      </c>
      <c r="C41" s="235" t="s">
        <v>138</v>
      </c>
      <c r="D41" s="225" t="s">
        <v>108</v>
      </c>
      <c r="E41" s="226">
        <v>10</v>
      </c>
      <c r="F41" s="227"/>
      <c r="G41" s="228">
        <f>ROUND(E41*F41,2)</f>
        <v>0</v>
      </c>
      <c r="H41" s="227"/>
      <c r="I41" s="228">
        <f>ROUND(E41*H41,2)</f>
        <v>0</v>
      </c>
      <c r="J41" s="227"/>
      <c r="K41" s="228">
        <f>ROUND(E41*J41,2)</f>
        <v>0</v>
      </c>
      <c r="L41" s="228">
        <v>21</v>
      </c>
      <c r="M41" s="228">
        <f>G41*(1+L41/100)</f>
        <v>0</v>
      </c>
      <c r="N41" s="228">
        <v>5.5999999999999995E-4</v>
      </c>
      <c r="O41" s="228">
        <f>ROUND(E41*N41,2)</f>
        <v>0.01</v>
      </c>
      <c r="P41" s="228">
        <v>0</v>
      </c>
      <c r="Q41" s="228">
        <f>ROUND(E41*P41,2)</f>
        <v>0</v>
      </c>
      <c r="R41" s="228"/>
      <c r="S41" s="228" t="s">
        <v>136</v>
      </c>
      <c r="T41" s="229" t="s">
        <v>99</v>
      </c>
      <c r="U41" s="215">
        <v>0</v>
      </c>
      <c r="V41" s="215">
        <f>ROUND(E41*U41,2)</f>
        <v>0</v>
      </c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100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13"/>
      <c r="B42" s="214"/>
      <c r="C42" s="238"/>
      <c r="D42" s="232"/>
      <c r="E42" s="232"/>
      <c r="F42" s="232"/>
      <c r="G42" s="232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103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23">
        <v>16</v>
      </c>
      <c r="B43" s="224" t="s">
        <v>139</v>
      </c>
      <c r="C43" s="235" t="s">
        <v>140</v>
      </c>
      <c r="D43" s="225" t="s">
        <v>108</v>
      </c>
      <c r="E43" s="226">
        <v>45</v>
      </c>
      <c r="F43" s="227"/>
      <c r="G43" s="228">
        <f>ROUND(E43*F43,2)</f>
        <v>0</v>
      </c>
      <c r="H43" s="227"/>
      <c r="I43" s="228">
        <f>ROUND(E43*H43,2)</f>
        <v>0</v>
      </c>
      <c r="J43" s="227"/>
      <c r="K43" s="228">
        <f>ROUND(E43*J43,2)</f>
        <v>0</v>
      </c>
      <c r="L43" s="228">
        <v>21</v>
      </c>
      <c r="M43" s="228">
        <f>G43*(1+L43/100)</f>
        <v>0</v>
      </c>
      <c r="N43" s="228">
        <v>6.8999999999999997E-4</v>
      </c>
      <c r="O43" s="228">
        <f>ROUND(E43*N43,2)</f>
        <v>0.03</v>
      </c>
      <c r="P43" s="228">
        <v>0</v>
      </c>
      <c r="Q43" s="228">
        <f>ROUND(E43*P43,2)</f>
        <v>0</v>
      </c>
      <c r="R43" s="228"/>
      <c r="S43" s="228" t="s">
        <v>136</v>
      </c>
      <c r="T43" s="229" t="s">
        <v>99</v>
      </c>
      <c r="U43" s="215">
        <v>0</v>
      </c>
      <c r="V43" s="215">
        <f>ROUND(E43*U43,2)</f>
        <v>0</v>
      </c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100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13"/>
      <c r="B44" s="214"/>
      <c r="C44" s="238"/>
      <c r="D44" s="232"/>
      <c r="E44" s="232"/>
      <c r="F44" s="232"/>
      <c r="G44" s="232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103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23">
        <v>17</v>
      </c>
      <c r="B45" s="224" t="s">
        <v>141</v>
      </c>
      <c r="C45" s="235" t="s">
        <v>142</v>
      </c>
      <c r="D45" s="225" t="s">
        <v>108</v>
      </c>
      <c r="E45" s="226">
        <v>125</v>
      </c>
      <c r="F45" s="227"/>
      <c r="G45" s="228">
        <f>ROUND(E45*F45,2)</f>
        <v>0</v>
      </c>
      <c r="H45" s="227"/>
      <c r="I45" s="228">
        <f>ROUND(E45*H45,2)</f>
        <v>0</v>
      </c>
      <c r="J45" s="227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136</v>
      </c>
      <c r="T45" s="229" t="s">
        <v>99</v>
      </c>
      <c r="U45" s="215">
        <v>0</v>
      </c>
      <c r="V45" s="215">
        <f>ROUND(E45*U45,2)</f>
        <v>0</v>
      </c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100</v>
      </c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13"/>
      <c r="B46" s="214"/>
      <c r="C46" s="238"/>
      <c r="D46" s="232"/>
      <c r="E46" s="232"/>
      <c r="F46" s="232"/>
      <c r="G46" s="232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103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23">
        <v>18</v>
      </c>
      <c r="B47" s="224" t="s">
        <v>143</v>
      </c>
      <c r="C47" s="235" t="s">
        <v>144</v>
      </c>
      <c r="D47" s="225" t="s">
        <v>121</v>
      </c>
      <c r="E47" s="226">
        <v>2</v>
      </c>
      <c r="F47" s="227"/>
      <c r="G47" s="228">
        <f>ROUND(E47*F47,2)</f>
        <v>0</v>
      </c>
      <c r="H47" s="227"/>
      <c r="I47" s="228">
        <f>ROUND(E47*H47,2)</f>
        <v>0</v>
      </c>
      <c r="J47" s="227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/>
      <c r="S47" s="228" t="s">
        <v>109</v>
      </c>
      <c r="T47" s="229" t="s">
        <v>99</v>
      </c>
      <c r="U47" s="215">
        <v>0</v>
      </c>
      <c r="V47" s="215">
        <f>ROUND(E47*U47,2)</f>
        <v>0</v>
      </c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100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13"/>
      <c r="B48" s="214"/>
      <c r="C48" s="238"/>
      <c r="D48" s="232"/>
      <c r="E48" s="232"/>
      <c r="F48" s="232"/>
      <c r="G48" s="232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103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x14ac:dyDescent="0.2">
      <c r="A49" s="217" t="s">
        <v>93</v>
      </c>
      <c r="B49" s="218" t="s">
        <v>60</v>
      </c>
      <c r="C49" s="234" t="s">
        <v>61</v>
      </c>
      <c r="D49" s="219"/>
      <c r="E49" s="220"/>
      <c r="F49" s="221"/>
      <c r="G49" s="221">
        <f>SUMIF(AG50:AG91,"&lt;&gt;NOR",G50:G91)</f>
        <v>0</v>
      </c>
      <c r="H49" s="221"/>
      <c r="I49" s="221">
        <f>SUM(I50:I91)</f>
        <v>0</v>
      </c>
      <c r="J49" s="221"/>
      <c r="K49" s="221">
        <f>SUM(K50:K91)</f>
        <v>0</v>
      </c>
      <c r="L49" s="221"/>
      <c r="M49" s="221">
        <f>SUM(M50:M91)</f>
        <v>0</v>
      </c>
      <c r="N49" s="221"/>
      <c r="O49" s="221">
        <f>SUM(O50:O91)</f>
        <v>0</v>
      </c>
      <c r="P49" s="221"/>
      <c r="Q49" s="221">
        <f>SUM(Q50:Q91)</f>
        <v>0</v>
      </c>
      <c r="R49" s="221"/>
      <c r="S49" s="221"/>
      <c r="T49" s="222"/>
      <c r="U49" s="216"/>
      <c r="V49" s="216">
        <f>SUM(V50:V91)</f>
        <v>0</v>
      </c>
      <c r="W49" s="216"/>
      <c r="AG49" t="s">
        <v>94</v>
      </c>
    </row>
    <row r="50" spans="1:60" outlineLevel="1" x14ac:dyDescent="0.2">
      <c r="A50" s="223">
        <v>19</v>
      </c>
      <c r="B50" s="224" t="s">
        <v>145</v>
      </c>
      <c r="C50" s="235" t="s">
        <v>146</v>
      </c>
      <c r="D50" s="225" t="s">
        <v>121</v>
      </c>
      <c r="E50" s="226">
        <v>12</v>
      </c>
      <c r="F50" s="227"/>
      <c r="G50" s="228">
        <f>ROUND(E50*F50,2)</f>
        <v>0</v>
      </c>
      <c r="H50" s="227"/>
      <c r="I50" s="228">
        <f>ROUND(E50*H50,2)</f>
        <v>0</v>
      </c>
      <c r="J50" s="227"/>
      <c r="K50" s="228">
        <f>ROUND(E50*J50,2)</f>
        <v>0</v>
      </c>
      <c r="L50" s="228">
        <v>21</v>
      </c>
      <c r="M50" s="228">
        <f>G50*(1+L50/100)</f>
        <v>0</v>
      </c>
      <c r="N50" s="228">
        <v>3.0000000000000001E-5</v>
      </c>
      <c r="O50" s="228">
        <f>ROUND(E50*N50,2)</f>
        <v>0</v>
      </c>
      <c r="P50" s="228">
        <v>0</v>
      </c>
      <c r="Q50" s="228">
        <f>ROUND(E50*P50,2)</f>
        <v>0</v>
      </c>
      <c r="R50" s="228" t="s">
        <v>116</v>
      </c>
      <c r="S50" s="228" t="s">
        <v>98</v>
      </c>
      <c r="T50" s="229" t="s">
        <v>99</v>
      </c>
      <c r="U50" s="215">
        <v>0</v>
      </c>
      <c r="V50" s="215">
        <f>ROUND(E50*U50,2)</f>
        <v>0</v>
      </c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100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">
      <c r="A51" s="213"/>
      <c r="B51" s="214"/>
      <c r="C51" s="238"/>
      <c r="D51" s="232"/>
      <c r="E51" s="232"/>
      <c r="F51" s="232"/>
      <c r="G51" s="232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103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23">
        <v>20</v>
      </c>
      <c r="B52" s="224" t="s">
        <v>147</v>
      </c>
      <c r="C52" s="235" t="s">
        <v>148</v>
      </c>
      <c r="D52" s="225" t="s">
        <v>121</v>
      </c>
      <c r="E52" s="226">
        <v>16</v>
      </c>
      <c r="F52" s="227"/>
      <c r="G52" s="228">
        <f>ROUND(E52*F52,2)</f>
        <v>0</v>
      </c>
      <c r="H52" s="227"/>
      <c r="I52" s="228">
        <f>ROUND(E52*H52,2)</f>
        <v>0</v>
      </c>
      <c r="J52" s="227"/>
      <c r="K52" s="228">
        <f>ROUND(E52*J52,2)</f>
        <v>0</v>
      </c>
      <c r="L52" s="228">
        <v>21</v>
      </c>
      <c r="M52" s="228">
        <f>G52*(1+L52/100)</f>
        <v>0</v>
      </c>
      <c r="N52" s="228">
        <v>8.0000000000000007E-5</v>
      </c>
      <c r="O52" s="228">
        <f>ROUND(E52*N52,2)</f>
        <v>0</v>
      </c>
      <c r="P52" s="228">
        <v>0</v>
      </c>
      <c r="Q52" s="228">
        <f>ROUND(E52*P52,2)</f>
        <v>0</v>
      </c>
      <c r="R52" s="228" t="s">
        <v>116</v>
      </c>
      <c r="S52" s="228" t="s">
        <v>98</v>
      </c>
      <c r="T52" s="229" t="s">
        <v>99</v>
      </c>
      <c r="U52" s="215">
        <v>0</v>
      </c>
      <c r="V52" s="215">
        <f>ROUND(E52*U52,2)</f>
        <v>0</v>
      </c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100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13"/>
      <c r="B53" s="214"/>
      <c r="C53" s="238"/>
      <c r="D53" s="232"/>
      <c r="E53" s="232"/>
      <c r="F53" s="232"/>
      <c r="G53" s="232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103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23">
        <v>21</v>
      </c>
      <c r="B54" s="224" t="s">
        <v>149</v>
      </c>
      <c r="C54" s="235" t="s">
        <v>150</v>
      </c>
      <c r="D54" s="225" t="s">
        <v>121</v>
      </c>
      <c r="E54" s="226">
        <v>7</v>
      </c>
      <c r="F54" s="227"/>
      <c r="G54" s="228">
        <f>ROUND(E54*F54,2)</f>
        <v>0</v>
      </c>
      <c r="H54" s="227"/>
      <c r="I54" s="228">
        <f>ROUND(E54*H54,2)</f>
        <v>0</v>
      </c>
      <c r="J54" s="227"/>
      <c r="K54" s="228">
        <f>ROUND(E54*J54,2)</f>
        <v>0</v>
      </c>
      <c r="L54" s="228">
        <v>21</v>
      </c>
      <c r="M54" s="228">
        <f>G54*(1+L54/100)</f>
        <v>0</v>
      </c>
      <c r="N54" s="228">
        <v>1.1E-4</v>
      </c>
      <c r="O54" s="228">
        <f>ROUND(E54*N54,2)</f>
        <v>0</v>
      </c>
      <c r="P54" s="228">
        <v>0</v>
      </c>
      <c r="Q54" s="228">
        <f>ROUND(E54*P54,2)</f>
        <v>0</v>
      </c>
      <c r="R54" s="228" t="s">
        <v>116</v>
      </c>
      <c r="S54" s="228" t="s">
        <v>98</v>
      </c>
      <c r="T54" s="229" t="s">
        <v>99</v>
      </c>
      <c r="U54" s="215">
        <v>0</v>
      </c>
      <c r="V54" s="215">
        <f>ROUND(E54*U54,2)</f>
        <v>0</v>
      </c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100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13"/>
      <c r="B55" s="214"/>
      <c r="C55" s="238"/>
      <c r="D55" s="232"/>
      <c r="E55" s="232"/>
      <c r="F55" s="232"/>
      <c r="G55" s="232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103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23">
        <v>22</v>
      </c>
      <c r="B56" s="224" t="s">
        <v>151</v>
      </c>
      <c r="C56" s="235" t="s">
        <v>152</v>
      </c>
      <c r="D56" s="225" t="s">
        <v>121</v>
      </c>
      <c r="E56" s="226">
        <v>1</v>
      </c>
      <c r="F56" s="227"/>
      <c r="G56" s="228">
        <f>ROUND(E56*F56,2)</f>
        <v>0</v>
      </c>
      <c r="H56" s="227"/>
      <c r="I56" s="228">
        <f>ROUND(E56*H56,2)</f>
        <v>0</v>
      </c>
      <c r="J56" s="227"/>
      <c r="K56" s="228">
        <f>ROUND(E56*J56,2)</f>
        <v>0</v>
      </c>
      <c r="L56" s="228">
        <v>21</v>
      </c>
      <c r="M56" s="228">
        <f>G56*(1+L56/100)</f>
        <v>0</v>
      </c>
      <c r="N56" s="228">
        <v>1.6000000000000001E-4</v>
      </c>
      <c r="O56" s="228">
        <f>ROUND(E56*N56,2)</f>
        <v>0</v>
      </c>
      <c r="P56" s="228">
        <v>0</v>
      </c>
      <c r="Q56" s="228">
        <f>ROUND(E56*P56,2)</f>
        <v>0</v>
      </c>
      <c r="R56" s="228" t="s">
        <v>116</v>
      </c>
      <c r="S56" s="228" t="s">
        <v>98</v>
      </c>
      <c r="T56" s="229" t="s">
        <v>99</v>
      </c>
      <c r="U56" s="215">
        <v>0</v>
      </c>
      <c r="V56" s="215">
        <f>ROUND(E56*U56,2)</f>
        <v>0</v>
      </c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100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13"/>
      <c r="B57" s="214"/>
      <c r="C57" s="238"/>
      <c r="D57" s="232"/>
      <c r="E57" s="232"/>
      <c r="F57" s="232"/>
      <c r="G57" s="232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103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23">
        <v>23</v>
      </c>
      <c r="B58" s="224" t="s">
        <v>153</v>
      </c>
      <c r="C58" s="235" t="s">
        <v>154</v>
      </c>
      <c r="D58" s="225" t="s">
        <v>0</v>
      </c>
      <c r="E58" s="226">
        <v>227.44800000000001</v>
      </c>
      <c r="F58" s="227"/>
      <c r="G58" s="228">
        <f>ROUND(E58*F58,2)</f>
        <v>0</v>
      </c>
      <c r="H58" s="227"/>
      <c r="I58" s="228">
        <f>ROUND(E58*H58,2)</f>
        <v>0</v>
      </c>
      <c r="J58" s="227"/>
      <c r="K58" s="228">
        <f>ROUND(E58*J58,2)</f>
        <v>0</v>
      </c>
      <c r="L58" s="228">
        <v>21</v>
      </c>
      <c r="M58" s="228">
        <f>G58*(1+L58/100)</f>
        <v>0</v>
      </c>
      <c r="N58" s="228">
        <v>0</v>
      </c>
      <c r="O58" s="228">
        <f>ROUND(E58*N58,2)</f>
        <v>0</v>
      </c>
      <c r="P58" s="228">
        <v>0</v>
      </c>
      <c r="Q58" s="228">
        <f>ROUND(E58*P58,2)</f>
        <v>0</v>
      </c>
      <c r="R58" s="228" t="s">
        <v>116</v>
      </c>
      <c r="S58" s="228" t="s">
        <v>98</v>
      </c>
      <c r="T58" s="229" t="s">
        <v>99</v>
      </c>
      <c r="U58" s="215">
        <v>0</v>
      </c>
      <c r="V58" s="215">
        <f>ROUND(E58*U58,2)</f>
        <v>0</v>
      </c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100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13"/>
      <c r="B59" s="214"/>
      <c r="C59" s="238"/>
      <c r="D59" s="232"/>
      <c r="E59" s="232"/>
      <c r="F59" s="232"/>
      <c r="G59" s="232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103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ht="33.75" outlineLevel="1" x14ac:dyDescent="0.2">
      <c r="A60" s="223">
        <v>24</v>
      </c>
      <c r="B60" s="224" t="s">
        <v>155</v>
      </c>
      <c r="C60" s="235" t="s">
        <v>156</v>
      </c>
      <c r="D60" s="225" t="s">
        <v>0</v>
      </c>
      <c r="E60" s="226">
        <v>227.44800000000001</v>
      </c>
      <c r="F60" s="227"/>
      <c r="G60" s="228">
        <f>ROUND(E60*F60,2)</f>
        <v>0</v>
      </c>
      <c r="H60" s="227"/>
      <c r="I60" s="228">
        <f>ROUND(E60*H60,2)</f>
        <v>0</v>
      </c>
      <c r="J60" s="227"/>
      <c r="K60" s="228">
        <f>ROUND(E60*J60,2)</f>
        <v>0</v>
      </c>
      <c r="L60" s="228">
        <v>21</v>
      </c>
      <c r="M60" s="228">
        <f>G60*(1+L60/100)</f>
        <v>0</v>
      </c>
      <c r="N60" s="228">
        <v>0</v>
      </c>
      <c r="O60" s="228">
        <f>ROUND(E60*N60,2)</f>
        <v>0</v>
      </c>
      <c r="P60" s="228">
        <v>0</v>
      </c>
      <c r="Q60" s="228">
        <f>ROUND(E60*P60,2)</f>
        <v>0</v>
      </c>
      <c r="R60" s="228" t="s">
        <v>116</v>
      </c>
      <c r="S60" s="228" t="s">
        <v>98</v>
      </c>
      <c r="T60" s="229" t="s">
        <v>99</v>
      </c>
      <c r="U60" s="215">
        <v>0</v>
      </c>
      <c r="V60" s="215">
        <f>ROUND(E60*U60,2)</f>
        <v>0</v>
      </c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100</v>
      </c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13"/>
      <c r="B61" s="214"/>
      <c r="C61" s="238"/>
      <c r="D61" s="232"/>
      <c r="E61" s="232"/>
      <c r="F61" s="232"/>
      <c r="G61" s="232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103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23">
        <v>25</v>
      </c>
      <c r="B62" s="224" t="s">
        <v>157</v>
      </c>
      <c r="C62" s="235" t="s">
        <v>158</v>
      </c>
      <c r="D62" s="225" t="s">
        <v>121</v>
      </c>
      <c r="E62" s="226">
        <v>6</v>
      </c>
      <c r="F62" s="227"/>
      <c r="G62" s="228">
        <f>ROUND(E62*F62,2)</f>
        <v>0</v>
      </c>
      <c r="H62" s="227"/>
      <c r="I62" s="228">
        <f>ROUND(E62*H62,2)</f>
        <v>0</v>
      </c>
      <c r="J62" s="227"/>
      <c r="K62" s="228">
        <f>ROUND(E62*J62,2)</f>
        <v>0</v>
      </c>
      <c r="L62" s="228">
        <v>21</v>
      </c>
      <c r="M62" s="228">
        <f>G62*(1+L62/100)</f>
        <v>0</v>
      </c>
      <c r="N62" s="228">
        <v>0</v>
      </c>
      <c r="O62" s="228">
        <f>ROUND(E62*N62,2)</f>
        <v>0</v>
      </c>
      <c r="P62" s="228">
        <v>0</v>
      </c>
      <c r="Q62" s="228">
        <f>ROUND(E62*P62,2)</f>
        <v>0</v>
      </c>
      <c r="R62" s="228"/>
      <c r="S62" s="228" t="s">
        <v>109</v>
      </c>
      <c r="T62" s="229" t="s">
        <v>99</v>
      </c>
      <c r="U62" s="215">
        <v>0</v>
      </c>
      <c r="V62" s="215">
        <f>ROUND(E62*U62,2)</f>
        <v>0</v>
      </c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100</v>
      </c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13"/>
      <c r="B63" s="214"/>
      <c r="C63" s="238"/>
      <c r="D63" s="232"/>
      <c r="E63" s="232"/>
      <c r="F63" s="232"/>
      <c r="G63" s="232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103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23">
        <v>26</v>
      </c>
      <c r="B64" s="224" t="s">
        <v>159</v>
      </c>
      <c r="C64" s="235" t="s">
        <v>160</v>
      </c>
      <c r="D64" s="225" t="s">
        <v>121</v>
      </c>
      <c r="E64" s="226">
        <v>2</v>
      </c>
      <c r="F64" s="227"/>
      <c r="G64" s="228">
        <f>ROUND(E64*F64,2)</f>
        <v>0</v>
      </c>
      <c r="H64" s="227"/>
      <c r="I64" s="228">
        <f>ROUND(E64*H64,2)</f>
        <v>0</v>
      </c>
      <c r="J64" s="227"/>
      <c r="K64" s="228">
        <f>ROUND(E64*J64,2)</f>
        <v>0</v>
      </c>
      <c r="L64" s="228">
        <v>21</v>
      </c>
      <c r="M64" s="228">
        <f>G64*(1+L64/100)</f>
        <v>0</v>
      </c>
      <c r="N64" s="228">
        <v>0</v>
      </c>
      <c r="O64" s="228">
        <f>ROUND(E64*N64,2)</f>
        <v>0</v>
      </c>
      <c r="P64" s="228">
        <v>0</v>
      </c>
      <c r="Q64" s="228">
        <f>ROUND(E64*P64,2)</f>
        <v>0</v>
      </c>
      <c r="R64" s="228"/>
      <c r="S64" s="228" t="s">
        <v>109</v>
      </c>
      <c r="T64" s="229" t="s">
        <v>99</v>
      </c>
      <c r="U64" s="215">
        <v>0</v>
      </c>
      <c r="V64" s="215">
        <f>ROUND(E64*U64,2)</f>
        <v>0</v>
      </c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100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13"/>
      <c r="B65" s="214"/>
      <c r="C65" s="238"/>
      <c r="D65" s="232"/>
      <c r="E65" s="232"/>
      <c r="F65" s="232"/>
      <c r="G65" s="232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103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23">
        <v>27</v>
      </c>
      <c r="B66" s="224" t="s">
        <v>161</v>
      </c>
      <c r="C66" s="235" t="s">
        <v>162</v>
      </c>
      <c r="D66" s="225" t="s">
        <v>121</v>
      </c>
      <c r="E66" s="226">
        <v>4</v>
      </c>
      <c r="F66" s="227"/>
      <c r="G66" s="228">
        <f>ROUND(E66*F66,2)</f>
        <v>0</v>
      </c>
      <c r="H66" s="227"/>
      <c r="I66" s="228">
        <f>ROUND(E66*H66,2)</f>
        <v>0</v>
      </c>
      <c r="J66" s="227"/>
      <c r="K66" s="228">
        <f>ROUND(E66*J66,2)</f>
        <v>0</v>
      </c>
      <c r="L66" s="228">
        <v>21</v>
      </c>
      <c r="M66" s="228">
        <f>G66*(1+L66/100)</f>
        <v>0</v>
      </c>
      <c r="N66" s="228">
        <v>0</v>
      </c>
      <c r="O66" s="228">
        <f>ROUND(E66*N66,2)</f>
        <v>0</v>
      </c>
      <c r="P66" s="228">
        <v>0</v>
      </c>
      <c r="Q66" s="228">
        <f>ROUND(E66*P66,2)</f>
        <v>0</v>
      </c>
      <c r="R66" s="228"/>
      <c r="S66" s="228" t="s">
        <v>109</v>
      </c>
      <c r="T66" s="229" t="s">
        <v>99</v>
      </c>
      <c r="U66" s="215">
        <v>0</v>
      </c>
      <c r="V66" s="215">
        <f>ROUND(E66*U66,2)</f>
        <v>0</v>
      </c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100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13"/>
      <c r="B67" s="214"/>
      <c r="C67" s="238"/>
      <c r="D67" s="232"/>
      <c r="E67" s="232"/>
      <c r="F67" s="232"/>
      <c r="G67" s="232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103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23">
        <v>28</v>
      </c>
      <c r="B68" s="224" t="s">
        <v>163</v>
      </c>
      <c r="C68" s="235" t="s">
        <v>164</v>
      </c>
      <c r="D68" s="225" t="s">
        <v>121</v>
      </c>
      <c r="E68" s="226">
        <v>1</v>
      </c>
      <c r="F68" s="227"/>
      <c r="G68" s="228">
        <f>ROUND(E68*F68,2)</f>
        <v>0</v>
      </c>
      <c r="H68" s="227"/>
      <c r="I68" s="228">
        <f>ROUND(E68*H68,2)</f>
        <v>0</v>
      </c>
      <c r="J68" s="227"/>
      <c r="K68" s="228">
        <f>ROUND(E68*J68,2)</f>
        <v>0</v>
      </c>
      <c r="L68" s="228">
        <v>21</v>
      </c>
      <c r="M68" s="228">
        <f>G68*(1+L68/100)</f>
        <v>0</v>
      </c>
      <c r="N68" s="228">
        <v>0</v>
      </c>
      <c r="O68" s="228">
        <f>ROUND(E68*N68,2)</f>
        <v>0</v>
      </c>
      <c r="P68" s="228">
        <v>0</v>
      </c>
      <c r="Q68" s="228">
        <f>ROUND(E68*P68,2)</f>
        <v>0</v>
      </c>
      <c r="R68" s="228"/>
      <c r="S68" s="228" t="s">
        <v>109</v>
      </c>
      <c r="T68" s="229" t="s">
        <v>99</v>
      </c>
      <c r="U68" s="215">
        <v>0</v>
      </c>
      <c r="V68" s="215">
        <f>ROUND(E68*U68,2)</f>
        <v>0</v>
      </c>
      <c r="W68" s="21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100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13"/>
      <c r="B69" s="214"/>
      <c r="C69" s="238"/>
      <c r="D69" s="232"/>
      <c r="E69" s="232"/>
      <c r="F69" s="232"/>
      <c r="G69" s="232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103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23">
        <v>29</v>
      </c>
      <c r="B70" s="224" t="s">
        <v>165</v>
      </c>
      <c r="C70" s="235" t="s">
        <v>166</v>
      </c>
      <c r="D70" s="225" t="s">
        <v>121</v>
      </c>
      <c r="E70" s="226">
        <v>1</v>
      </c>
      <c r="F70" s="227"/>
      <c r="G70" s="228">
        <f>ROUND(E70*F70,2)</f>
        <v>0</v>
      </c>
      <c r="H70" s="227"/>
      <c r="I70" s="228">
        <f>ROUND(E70*H70,2)</f>
        <v>0</v>
      </c>
      <c r="J70" s="227"/>
      <c r="K70" s="228">
        <f>ROUND(E70*J70,2)</f>
        <v>0</v>
      </c>
      <c r="L70" s="228">
        <v>21</v>
      </c>
      <c r="M70" s="228">
        <f>G70*(1+L70/100)</f>
        <v>0</v>
      </c>
      <c r="N70" s="228">
        <v>0</v>
      </c>
      <c r="O70" s="228">
        <f>ROUND(E70*N70,2)</f>
        <v>0</v>
      </c>
      <c r="P70" s="228">
        <v>0</v>
      </c>
      <c r="Q70" s="228">
        <f>ROUND(E70*P70,2)</f>
        <v>0</v>
      </c>
      <c r="R70" s="228"/>
      <c r="S70" s="228" t="s">
        <v>109</v>
      </c>
      <c r="T70" s="229" t="s">
        <v>99</v>
      </c>
      <c r="U70" s="215">
        <v>0</v>
      </c>
      <c r="V70" s="215">
        <f>ROUND(E70*U70,2)</f>
        <v>0</v>
      </c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100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13"/>
      <c r="B71" s="214"/>
      <c r="C71" s="238"/>
      <c r="D71" s="232"/>
      <c r="E71" s="232"/>
      <c r="F71" s="232"/>
      <c r="G71" s="232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5"/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103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23">
        <v>30</v>
      </c>
      <c r="B72" s="224" t="s">
        <v>167</v>
      </c>
      <c r="C72" s="235" t="s">
        <v>168</v>
      </c>
      <c r="D72" s="225" t="s">
        <v>121</v>
      </c>
      <c r="E72" s="226">
        <v>2</v>
      </c>
      <c r="F72" s="227"/>
      <c r="G72" s="228">
        <f>ROUND(E72*F72,2)</f>
        <v>0</v>
      </c>
      <c r="H72" s="227"/>
      <c r="I72" s="228">
        <f>ROUND(E72*H72,2)</f>
        <v>0</v>
      </c>
      <c r="J72" s="227"/>
      <c r="K72" s="228">
        <f>ROUND(E72*J72,2)</f>
        <v>0</v>
      </c>
      <c r="L72" s="228">
        <v>21</v>
      </c>
      <c r="M72" s="228">
        <f>G72*(1+L72/100)</f>
        <v>0</v>
      </c>
      <c r="N72" s="228">
        <v>0</v>
      </c>
      <c r="O72" s="228">
        <f>ROUND(E72*N72,2)</f>
        <v>0</v>
      </c>
      <c r="P72" s="228">
        <v>0</v>
      </c>
      <c r="Q72" s="228">
        <f>ROUND(E72*P72,2)</f>
        <v>0</v>
      </c>
      <c r="R72" s="228"/>
      <c r="S72" s="228" t="s">
        <v>109</v>
      </c>
      <c r="T72" s="229" t="s">
        <v>99</v>
      </c>
      <c r="U72" s="215">
        <v>0</v>
      </c>
      <c r="V72" s="215">
        <f>ROUND(E72*U72,2)</f>
        <v>0</v>
      </c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100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13"/>
      <c r="B73" s="214"/>
      <c r="C73" s="238"/>
      <c r="D73" s="232"/>
      <c r="E73" s="232"/>
      <c r="F73" s="232"/>
      <c r="G73" s="232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103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ht="22.5" outlineLevel="1" x14ac:dyDescent="0.2">
      <c r="A74" s="223">
        <v>31</v>
      </c>
      <c r="B74" s="224" t="s">
        <v>169</v>
      </c>
      <c r="C74" s="235" t="s">
        <v>170</v>
      </c>
      <c r="D74" s="225" t="s">
        <v>121</v>
      </c>
      <c r="E74" s="226">
        <v>2</v>
      </c>
      <c r="F74" s="227"/>
      <c r="G74" s="228">
        <f>ROUND(E74*F74,2)</f>
        <v>0</v>
      </c>
      <c r="H74" s="227"/>
      <c r="I74" s="228">
        <f>ROUND(E74*H74,2)</f>
        <v>0</v>
      </c>
      <c r="J74" s="227"/>
      <c r="K74" s="228">
        <f>ROUND(E74*J74,2)</f>
        <v>0</v>
      </c>
      <c r="L74" s="228">
        <v>21</v>
      </c>
      <c r="M74" s="228">
        <f>G74*(1+L74/100)</f>
        <v>0</v>
      </c>
      <c r="N74" s="228">
        <v>0</v>
      </c>
      <c r="O74" s="228">
        <f>ROUND(E74*N74,2)</f>
        <v>0</v>
      </c>
      <c r="P74" s="228">
        <v>0</v>
      </c>
      <c r="Q74" s="228">
        <f>ROUND(E74*P74,2)</f>
        <v>0</v>
      </c>
      <c r="R74" s="228"/>
      <c r="S74" s="228" t="s">
        <v>109</v>
      </c>
      <c r="T74" s="229" t="s">
        <v>99</v>
      </c>
      <c r="U74" s="215">
        <v>0</v>
      </c>
      <c r="V74" s="215">
        <f>ROUND(E74*U74,2)</f>
        <v>0</v>
      </c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129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13"/>
      <c r="B75" s="214"/>
      <c r="C75" s="238"/>
      <c r="D75" s="232"/>
      <c r="E75" s="232"/>
      <c r="F75" s="232"/>
      <c r="G75" s="232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103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ht="22.5" outlineLevel="1" x14ac:dyDescent="0.2">
      <c r="A76" s="223">
        <v>32</v>
      </c>
      <c r="B76" s="224" t="s">
        <v>171</v>
      </c>
      <c r="C76" s="235" t="s">
        <v>172</v>
      </c>
      <c r="D76" s="225" t="s">
        <v>121</v>
      </c>
      <c r="E76" s="226">
        <v>1</v>
      </c>
      <c r="F76" s="227"/>
      <c r="G76" s="228">
        <f>ROUND(E76*F76,2)</f>
        <v>0</v>
      </c>
      <c r="H76" s="227"/>
      <c r="I76" s="228">
        <f>ROUND(E76*H76,2)</f>
        <v>0</v>
      </c>
      <c r="J76" s="227"/>
      <c r="K76" s="228">
        <f>ROUND(E76*J76,2)</f>
        <v>0</v>
      </c>
      <c r="L76" s="228">
        <v>21</v>
      </c>
      <c r="M76" s="228">
        <f>G76*(1+L76/100)</f>
        <v>0</v>
      </c>
      <c r="N76" s="228">
        <v>0</v>
      </c>
      <c r="O76" s="228">
        <f>ROUND(E76*N76,2)</f>
        <v>0</v>
      </c>
      <c r="P76" s="228">
        <v>0</v>
      </c>
      <c r="Q76" s="228">
        <f>ROUND(E76*P76,2)</f>
        <v>0</v>
      </c>
      <c r="R76" s="228"/>
      <c r="S76" s="228" t="s">
        <v>109</v>
      </c>
      <c r="T76" s="229" t="s">
        <v>99</v>
      </c>
      <c r="U76" s="215">
        <v>0</v>
      </c>
      <c r="V76" s="215">
        <f>ROUND(E76*U76,2)</f>
        <v>0</v>
      </c>
      <c r="W76" s="21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129</v>
      </c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">
      <c r="A77" s="213"/>
      <c r="B77" s="214"/>
      <c r="C77" s="238"/>
      <c r="D77" s="232"/>
      <c r="E77" s="232"/>
      <c r="F77" s="232"/>
      <c r="G77" s="232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103</v>
      </c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ht="22.5" outlineLevel="1" x14ac:dyDescent="0.2">
      <c r="A78" s="223">
        <v>33</v>
      </c>
      <c r="B78" s="224" t="s">
        <v>173</v>
      </c>
      <c r="C78" s="235" t="s">
        <v>174</v>
      </c>
      <c r="D78" s="225" t="s">
        <v>121</v>
      </c>
      <c r="E78" s="226">
        <v>1</v>
      </c>
      <c r="F78" s="227"/>
      <c r="G78" s="228">
        <f>ROUND(E78*F78,2)</f>
        <v>0</v>
      </c>
      <c r="H78" s="227"/>
      <c r="I78" s="228">
        <f>ROUND(E78*H78,2)</f>
        <v>0</v>
      </c>
      <c r="J78" s="227"/>
      <c r="K78" s="228">
        <f>ROUND(E78*J78,2)</f>
        <v>0</v>
      </c>
      <c r="L78" s="228">
        <v>21</v>
      </c>
      <c r="M78" s="228">
        <f>G78*(1+L78/100)</f>
        <v>0</v>
      </c>
      <c r="N78" s="228">
        <v>0</v>
      </c>
      <c r="O78" s="228">
        <f>ROUND(E78*N78,2)</f>
        <v>0</v>
      </c>
      <c r="P78" s="228">
        <v>0</v>
      </c>
      <c r="Q78" s="228">
        <f>ROUND(E78*P78,2)</f>
        <v>0</v>
      </c>
      <c r="R78" s="228"/>
      <c r="S78" s="228" t="s">
        <v>109</v>
      </c>
      <c r="T78" s="229" t="s">
        <v>99</v>
      </c>
      <c r="U78" s="215">
        <v>0</v>
      </c>
      <c r="V78" s="215">
        <f>ROUND(E78*U78,2)</f>
        <v>0</v>
      </c>
      <c r="W78" s="21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129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13"/>
      <c r="B79" s="214"/>
      <c r="C79" s="238"/>
      <c r="D79" s="232"/>
      <c r="E79" s="232"/>
      <c r="F79" s="232"/>
      <c r="G79" s="232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103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23">
        <v>34</v>
      </c>
      <c r="B80" s="224" t="s">
        <v>175</v>
      </c>
      <c r="C80" s="235" t="s">
        <v>176</v>
      </c>
      <c r="D80" s="225" t="s">
        <v>121</v>
      </c>
      <c r="E80" s="226">
        <v>1</v>
      </c>
      <c r="F80" s="227"/>
      <c r="G80" s="228">
        <f>ROUND(E80*F80,2)</f>
        <v>0</v>
      </c>
      <c r="H80" s="227"/>
      <c r="I80" s="228">
        <f>ROUND(E80*H80,2)</f>
        <v>0</v>
      </c>
      <c r="J80" s="227"/>
      <c r="K80" s="228">
        <f>ROUND(E80*J80,2)</f>
        <v>0</v>
      </c>
      <c r="L80" s="228">
        <v>21</v>
      </c>
      <c r="M80" s="228">
        <f>G80*(1+L80/100)</f>
        <v>0</v>
      </c>
      <c r="N80" s="228">
        <v>0</v>
      </c>
      <c r="O80" s="228">
        <f>ROUND(E80*N80,2)</f>
        <v>0</v>
      </c>
      <c r="P80" s="228">
        <v>0</v>
      </c>
      <c r="Q80" s="228">
        <f>ROUND(E80*P80,2)</f>
        <v>0</v>
      </c>
      <c r="R80" s="228"/>
      <c r="S80" s="228" t="s">
        <v>109</v>
      </c>
      <c r="T80" s="229" t="s">
        <v>99</v>
      </c>
      <c r="U80" s="215">
        <v>0</v>
      </c>
      <c r="V80" s="215">
        <f>ROUND(E80*U80,2)</f>
        <v>0</v>
      </c>
      <c r="W80" s="21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129</v>
      </c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13"/>
      <c r="B81" s="214"/>
      <c r="C81" s="238"/>
      <c r="D81" s="232"/>
      <c r="E81" s="232"/>
      <c r="F81" s="232"/>
      <c r="G81" s="232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103</v>
      </c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23">
        <v>35</v>
      </c>
      <c r="B82" s="224" t="s">
        <v>177</v>
      </c>
      <c r="C82" s="235" t="s">
        <v>178</v>
      </c>
      <c r="D82" s="225" t="s">
        <v>121</v>
      </c>
      <c r="E82" s="226">
        <v>6</v>
      </c>
      <c r="F82" s="227"/>
      <c r="G82" s="228">
        <f>ROUND(E82*F82,2)</f>
        <v>0</v>
      </c>
      <c r="H82" s="227"/>
      <c r="I82" s="228">
        <f>ROUND(E82*H82,2)</f>
        <v>0</v>
      </c>
      <c r="J82" s="227"/>
      <c r="K82" s="228">
        <f>ROUND(E82*J82,2)</f>
        <v>0</v>
      </c>
      <c r="L82" s="228">
        <v>21</v>
      </c>
      <c r="M82" s="228">
        <f>G82*(1+L82/100)</f>
        <v>0</v>
      </c>
      <c r="N82" s="228">
        <v>0</v>
      </c>
      <c r="O82" s="228">
        <f>ROUND(E82*N82,2)</f>
        <v>0</v>
      </c>
      <c r="P82" s="228">
        <v>0</v>
      </c>
      <c r="Q82" s="228">
        <f>ROUND(E82*P82,2)</f>
        <v>0</v>
      </c>
      <c r="R82" s="228"/>
      <c r="S82" s="228" t="s">
        <v>109</v>
      </c>
      <c r="T82" s="229" t="s">
        <v>99</v>
      </c>
      <c r="U82" s="215">
        <v>0</v>
      </c>
      <c r="V82" s="215">
        <f>ROUND(E82*U82,2)</f>
        <v>0</v>
      </c>
      <c r="W82" s="21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129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13"/>
      <c r="B83" s="214"/>
      <c r="C83" s="238"/>
      <c r="D83" s="232"/>
      <c r="E83" s="232"/>
      <c r="F83" s="232"/>
      <c r="G83" s="232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15"/>
      <c r="V83" s="215"/>
      <c r="W83" s="21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103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23">
        <v>36</v>
      </c>
      <c r="B84" s="224" t="s">
        <v>179</v>
      </c>
      <c r="C84" s="235" t="s">
        <v>180</v>
      </c>
      <c r="D84" s="225" t="s">
        <v>121</v>
      </c>
      <c r="E84" s="226">
        <v>2</v>
      </c>
      <c r="F84" s="227"/>
      <c r="G84" s="228">
        <f>ROUND(E84*F84,2)</f>
        <v>0</v>
      </c>
      <c r="H84" s="227"/>
      <c r="I84" s="228">
        <f>ROUND(E84*H84,2)</f>
        <v>0</v>
      </c>
      <c r="J84" s="227"/>
      <c r="K84" s="228">
        <f>ROUND(E84*J84,2)</f>
        <v>0</v>
      </c>
      <c r="L84" s="228">
        <v>21</v>
      </c>
      <c r="M84" s="228">
        <f>G84*(1+L84/100)</f>
        <v>0</v>
      </c>
      <c r="N84" s="228">
        <v>0</v>
      </c>
      <c r="O84" s="228">
        <f>ROUND(E84*N84,2)</f>
        <v>0</v>
      </c>
      <c r="P84" s="228">
        <v>0</v>
      </c>
      <c r="Q84" s="228">
        <f>ROUND(E84*P84,2)</f>
        <v>0</v>
      </c>
      <c r="R84" s="228"/>
      <c r="S84" s="228" t="s">
        <v>109</v>
      </c>
      <c r="T84" s="229" t="s">
        <v>99</v>
      </c>
      <c r="U84" s="215">
        <v>0</v>
      </c>
      <c r="V84" s="215">
        <f>ROUND(E84*U84,2)</f>
        <v>0</v>
      </c>
      <c r="W84" s="21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129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">
      <c r="A85" s="213"/>
      <c r="B85" s="214"/>
      <c r="C85" s="238"/>
      <c r="D85" s="232"/>
      <c r="E85" s="232"/>
      <c r="F85" s="232"/>
      <c r="G85" s="232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103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ht="22.5" outlineLevel="1" x14ac:dyDescent="0.2">
      <c r="A86" s="223">
        <v>37</v>
      </c>
      <c r="B86" s="224" t="s">
        <v>181</v>
      </c>
      <c r="C86" s="235" t="s">
        <v>182</v>
      </c>
      <c r="D86" s="225" t="s">
        <v>121</v>
      </c>
      <c r="E86" s="226">
        <v>8</v>
      </c>
      <c r="F86" s="227"/>
      <c r="G86" s="228">
        <f>ROUND(E86*F86,2)</f>
        <v>0</v>
      </c>
      <c r="H86" s="227"/>
      <c r="I86" s="228">
        <f>ROUND(E86*H86,2)</f>
        <v>0</v>
      </c>
      <c r="J86" s="227"/>
      <c r="K86" s="228">
        <f>ROUND(E86*J86,2)</f>
        <v>0</v>
      </c>
      <c r="L86" s="228">
        <v>21</v>
      </c>
      <c r="M86" s="228">
        <f>G86*(1+L86/100)</f>
        <v>0</v>
      </c>
      <c r="N86" s="228">
        <v>0</v>
      </c>
      <c r="O86" s="228">
        <f>ROUND(E86*N86,2)</f>
        <v>0</v>
      </c>
      <c r="P86" s="228">
        <v>0</v>
      </c>
      <c r="Q86" s="228">
        <f>ROUND(E86*P86,2)</f>
        <v>0</v>
      </c>
      <c r="R86" s="228"/>
      <c r="S86" s="228" t="s">
        <v>109</v>
      </c>
      <c r="T86" s="229" t="s">
        <v>99</v>
      </c>
      <c r="U86" s="215">
        <v>0</v>
      </c>
      <c r="V86" s="215">
        <f>ROUND(E86*U86,2)</f>
        <v>0</v>
      </c>
      <c r="W86" s="21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129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13"/>
      <c r="B87" s="214"/>
      <c r="C87" s="238"/>
      <c r="D87" s="232"/>
      <c r="E87" s="232"/>
      <c r="F87" s="232"/>
      <c r="G87" s="232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103</v>
      </c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23">
        <v>38</v>
      </c>
      <c r="B88" s="224" t="s">
        <v>183</v>
      </c>
      <c r="C88" s="235" t="s">
        <v>184</v>
      </c>
      <c r="D88" s="225" t="s">
        <v>121</v>
      </c>
      <c r="E88" s="226">
        <v>1</v>
      </c>
      <c r="F88" s="227"/>
      <c r="G88" s="228">
        <f>ROUND(E88*F88,2)</f>
        <v>0</v>
      </c>
      <c r="H88" s="227"/>
      <c r="I88" s="228">
        <f>ROUND(E88*H88,2)</f>
        <v>0</v>
      </c>
      <c r="J88" s="227"/>
      <c r="K88" s="228">
        <f>ROUND(E88*J88,2)</f>
        <v>0</v>
      </c>
      <c r="L88" s="228">
        <v>21</v>
      </c>
      <c r="M88" s="228">
        <f>G88*(1+L88/100)</f>
        <v>0</v>
      </c>
      <c r="N88" s="228">
        <v>0</v>
      </c>
      <c r="O88" s="228">
        <f>ROUND(E88*N88,2)</f>
        <v>0</v>
      </c>
      <c r="P88" s="228">
        <v>0</v>
      </c>
      <c r="Q88" s="228">
        <f>ROUND(E88*P88,2)</f>
        <v>0</v>
      </c>
      <c r="R88" s="228"/>
      <c r="S88" s="228" t="s">
        <v>109</v>
      </c>
      <c r="T88" s="229" t="s">
        <v>99</v>
      </c>
      <c r="U88" s="215">
        <v>0</v>
      </c>
      <c r="V88" s="215">
        <f>ROUND(E88*U88,2)</f>
        <v>0</v>
      </c>
      <c r="W88" s="21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129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13"/>
      <c r="B89" s="214"/>
      <c r="C89" s="238"/>
      <c r="D89" s="232"/>
      <c r="E89" s="232"/>
      <c r="F89" s="232"/>
      <c r="G89" s="232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103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23">
        <v>39</v>
      </c>
      <c r="B90" s="224" t="s">
        <v>185</v>
      </c>
      <c r="C90" s="235" t="s">
        <v>186</v>
      </c>
      <c r="D90" s="225" t="s">
        <v>121</v>
      </c>
      <c r="E90" s="226">
        <v>3</v>
      </c>
      <c r="F90" s="227"/>
      <c r="G90" s="228">
        <f>ROUND(E90*F90,2)</f>
        <v>0</v>
      </c>
      <c r="H90" s="227"/>
      <c r="I90" s="228">
        <f>ROUND(E90*H90,2)</f>
        <v>0</v>
      </c>
      <c r="J90" s="227"/>
      <c r="K90" s="228">
        <f>ROUND(E90*J90,2)</f>
        <v>0</v>
      </c>
      <c r="L90" s="228">
        <v>21</v>
      </c>
      <c r="M90" s="228">
        <f>G90*(1+L90/100)</f>
        <v>0</v>
      </c>
      <c r="N90" s="228">
        <v>0</v>
      </c>
      <c r="O90" s="228">
        <f>ROUND(E90*N90,2)</f>
        <v>0</v>
      </c>
      <c r="P90" s="228">
        <v>0</v>
      </c>
      <c r="Q90" s="228">
        <f>ROUND(E90*P90,2)</f>
        <v>0</v>
      </c>
      <c r="R90" s="228"/>
      <c r="S90" s="228" t="s">
        <v>109</v>
      </c>
      <c r="T90" s="229" t="s">
        <v>99</v>
      </c>
      <c r="U90" s="215">
        <v>0</v>
      </c>
      <c r="V90" s="215">
        <f>ROUND(E90*U90,2)</f>
        <v>0</v>
      </c>
      <c r="W90" s="21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129</v>
      </c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13"/>
      <c r="B91" s="214"/>
      <c r="C91" s="238"/>
      <c r="D91" s="232"/>
      <c r="E91" s="232"/>
      <c r="F91" s="232"/>
      <c r="G91" s="232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103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x14ac:dyDescent="0.2">
      <c r="A92" s="217" t="s">
        <v>93</v>
      </c>
      <c r="B92" s="218" t="s">
        <v>62</v>
      </c>
      <c r="C92" s="234" t="s">
        <v>63</v>
      </c>
      <c r="D92" s="219"/>
      <c r="E92" s="220"/>
      <c r="F92" s="221"/>
      <c r="G92" s="221">
        <f>SUMIF(AG93:AG118,"&lt;&gt;NOR",G93:G118)</f>
        <v>0</v>
      </c>
      <c r="H92" s="221"/>
      <c r="I92" s="221">
        <f>SUM(I93:I118)</f>
        <v>0</v>
      </c>
      <c r="J92" s="221"/>
      <c r="K92" s="221">
        <f>SUM(K93:K118)</f>
        <v>0</v>
      </c>
      <c r="L92" s="221"/>
      <c r="M92" s="221">
        <f>SUM(M93:M118)</f>
        <v>0</v>
      </c>
      <c r="N92" s="221"/>
      <c r="O92" s="221">
        <f>SUM(O93:O118)</f>
        <v>0</v>
      </c>
      <c r="P92" s="221"/>
      <c r="Q92" s="221">
        <f>SUM(Q93:Q118)</f>
        <v>0</v>
      </c>
      <c r="R92" s="221"/>
      <c r="S92" s="221"/>
      <c r="T92" s="222"/>
      <c r="U92" s="216"/>
      <c r="V92" s="216">
        <f>SUM(V93:V118)</f>
        <v>0</v>
      </c>
      <c r="W92" s="216"/>
      <c r="AG92" t="s">
        <v>94</v>
      </c>
    </row>
    <row r="93" spans="1:60" ht="22.5" outlineLevel="1" x14ac:dyDescent="0.2">
      <c r="A93" s="223">
        <v>40</v>
      </c>
      <c r="B93" s="224" t="s">
        <v>187</v>
      </c>
      <c r="C93" s="235" t="s">
        <v>188</v>
      </c>
      <c r="D93" s="225" t="s">
        <v>121</v>
      </c>
      <c r="E93" s="226">
        <v>8</v>
      </c>
      <c r="F93" s="227"/>
      <c r="G93" s="228">
        <f>ROUND(E93*F93,2)</f>
        <v>0</v>
      </c>
      <c r="H93" s="227"/>
      <c r="I93" s="228">
        <f>ROUND(E93*H93,2)</f>
        <v>0</v>
      </c>
      <c r="J93" s="227"/>
      <c r="K93" s="228">
        <f>ROUND(E93*J93,2)</f>
        <v>0</v>
      </c>
      <c r="L93" s="228">
        <v>21</v>
      </c>
      <c r="M93" s="228">
        <f>G93*(1+L93/100)</f>
        <v>0</v>
      </c>
      <c r="N93" s="228">
        <v>0</v>
      </c>
      <c r="O93" s="228">
        <f>ROUND(E93*N93,2)</f>
        <v>0</v>
      </c>
      <c r="P93" s="228">
        <v>0</v>
      </c>
      <c r="Q93" s="228">
        <f>ROUND(E93*P93,2)</f>
        <v>0</v>
      </c>
      <c r="R93" s="228" t="s">
        <v>116</v>
      </c>
      <c r="S93" s="228" t="s">
        <v>98</v>
      </c>
      <c r="T93" s="229" t="s">
        <v>99</v>
      </c>
      <c r="U93" s="215">
        <v>0</v>
      </c>
      <c r="V93" s="215">
        <f>ROUND(E93*U93,2)</f>
        <v>0</v>
      </c>
      <c r="W93" s="21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100</v>
      </c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13"/>
      <c r="B94" s="214"/>
      <c r="C94" s="238"/>
      <c r="D94" s="232"/>
      <c r="E94" s="232"/>
      <c r="F94" s="232"/>
      <c r="G94" s="232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103</v>
      </c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ht="22.5" outlineLevel="1" x14ac:dyDescent="0.2">
      <c r="A95" s="223">
        <v>41</v>
      </c>
      <c r="B95" s="224" t="s">
        <v>189</v>
      </c>
      <c r="C95" s="235" t="s">
        <v>190</v>
      </c>
      <c r="D95" s="225" t="s">
        <v>121</v>
      </c>
      <c r="E95" s="226">
        <v>5</v>
      </c>
      <c r="F95" s="227"/>
      <c r="G95" s="228">
        <f>ROUND(E95*F95,2)</f>
        <v>0</v>
      </c>
      <c r="H95" s="227"/>
      <c r="I95" s="228">
        <f>ROUND(E95*H95,2)</f>
        <v>0</v>
      </c>
      <c r="J95" s="227"/>
      <c r="K95" s="228">
        <f>ROUND(E95*J95,2)</f>
        <v>0</v>
      </c>
      <c r="L95" s="228">
        <v>21</v>
      </c>
      <c r="M95" s="228">
        <f>G95*(1+L95/100)</f>
        <v>0</v>
      </c>
      <c r="N95" s="228">
        <v>0</v>
      </c>
      <c r="O95" s="228">
        <f>ROUND(E95*N95,2)</f>
        <v>0</v>
      </c>
      <c r="P95" s="228">
        <v>0</v>
      </c>
      <c r="Q95" s="228">
        <f>ROUND(E95*P95,2)</f>
        <v>0</v>
      </c>
      <c r="R95" s="228" t="s">
        <v>116</v>
      </c>
      <c r="S95" s="228" t="s">
        <v>98</v>
      </c>
      <c r="T95" s="229" t="s">
        <v>99</v>
      </c>
      <c r="U95" s="215">
        <v>0</v>
      </c>
      <c r="V95" s="215">
        <f>ROUND(E95*U95,2)</f>
        <v>0</v>
      </c>
      <c r="W95" s="21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100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13"/>
      <c r="B96" s="214"/>
      <c r="C96" s="238"/>
      <c r="D96" s="232"/>
      <c r="E96" s="232"/>
      <c r="F96" s="232"/>
      <c r="G96" s="232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103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23">
        <v>42</v>
      </c>
      <c r="B97" s="224" t="s">
        <v>191</v>
      </c>
      <c r="C97" s="235" t="s">
        <v>192</v>
      </c>
      <c r="D97" s="225" t="s">
        <v>121</v>
      </c>
      <c r="E97" s="226">
        <v>1</v>
      </c>
      <c r="F97" s="227"/>
      <c r="G97" s="228">
        <f>ROUND(E97*F97,2)</f>
        <v>0</v>
      </c>
      <c r="H97" s="227"/>
      <c r="I97" s="228">
        <f>ROUND(E97*H97,2)</f>
        <v>0</v>
      </c>
      <c r="J97" s="227"/>
      <c r="K97" s="228">
        <f>ROUND(E97*J97,2)</f>
        <v>0</v>
      </c>
      <c r="L97" s="228">
        <v>21</v>
      </c>
      <c r="M97" s="228">
        <f>G97*(1+L97/100)</f>
        <v>0</v>
      </c>
      <c r="N97" s="228">
        <v>0</v>
      </c>
      <c r="O97" s="228">
        <f>ROUND(E97*N97,2)</f>
        <v>0</v>
      </c>
      <c r="P97" s="228">
        <v>0</v>
      </c>
      <c r="Q97" s="228">
        <f>ROUND(E97*P97,2)</f>
        <v>0</v>
      </c>
      <c r="R97" s="228" t="s">
        <v>116</v>
      </c>
      <c r="S97" s="228" t="s">
        <v>98</v>
      </c>
      <c r="T97" s="229" t="s">
        <v>99</v>
      </c>
      <c r="U97" s="215">
        <v>0</v>
      </c>
      <c r="V97" s="215">
        <f>ROUND(E97*U97,2)</f>
        <v>0</v>
      </c>
      <c r="W97" s="21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100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13"/>
      <c r="B98" s="214"/>
      <c r="C98" s="238"/>
      <c r="D98" s="232"/>
      <c r="E98" s="232"/>
      <c r="F98" s="232"/>
      <c r="G98" s="232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103</v>
      </c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23">
        <v>43</v>
      </c>
      <c r="B99" s="224" t="s">
        <v>193</v>
      </c>
      <c r="C99" s="235" t="s">
        <v>194</v>
      </c>
      <c r="D99" s="225" t="s">
        <v>0</v>
      </c>
      <c r="E99" s="226">
        <v>472.36399999999998</v>
      </c>
      <c r="F99" s="227"/>
      <c r="G99" s="228">
        <f>ROUND(E99*F99,2)</f>
        <v>0</v>
      </c>
      <c r="H99" s="227"/>
      <c r="I99" s="228">
        <f>ROUND(E99*H99,2)</f>
        <v>0</v>
      </c>
      <c r="J99" s="227"/>
      <c r="K99" s="228">
        <f>ROUND(E99*J99,2)</f>
        <v>0</v>
      </c>
      <c r="L99" s="228">
        <v>21</v>
      </c>
      <c r="M99" s="228">
        <f>G99*(1+L99/100)</f>
        <v>0</v>
      </c>
      <c r="N99" s="228">
        <v>0</v>
      </c>
      <c r="O99" s="228">
        <f>ROUND(E99*N99,2)</f>
        <v>0</v>
      </c>
      <c r="P99" s="228">
        <v>0</v>
      </c>
      <c r="Q99" s="228">
        <f>ROUND(E99*P99,2)</f>
        <v>0</v>
      </c>
      <c r="R99" s="228" t="s">
        <v>116</v>
      </c>
      <c r="S99" s="228" t="s">
        <v>98</v>
      </c>
      <c r="T99" s="229" t="s">
        <v>99</v>
      </c>
      <c r="U99" s="215">
        <v>0</v>
      </c>
      <c r="V99" s="215">
        <f>ROUND(E99*U99,2)</f>
        <v>0</v>
      </c>
      <c r="W99" s="21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100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13"/>
      <c r="B100" s="214"/>
      <c r="C100" s="238"/>
      <c r="D100" s="232"/>
      <c r="E100" s="232"/>
      <c r="F100" s="232"/>
      <c r="G100" s="232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103</v>
      </c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ht="33.75" outlineLevel="1" x14ac:dyDescent="0.2">
      <c r="A101" s="223">
        <v>44</v>
      </c>
      <c r="B101" s="224" t="s">
        <v>195</v>
      </c>
      <c r="C101" s="235" t="s">
        <v>196</v>
      </c>
      <c r="D101" s="225" t="s">
        <v>0</v>
      </c>
      <c r="E101" s="226">
        <v>472.36399999999998</v>
      </c>
      <c r="F101" s="227"/>
      <c r="G101" s="228">
        <f>ROUND(E101*F101,2)</f>
        <v>0</v>
      </c>
      <c r="H101" s="227"/>
      <c r="I101" s="228">
        <f>ROUND(E101*H101,2)</f>
        <v>0</v>
      </c>
      <c r="J101" s="227"/>
      <c r="K101" s="228">
        <f>ROUND(E101*J101,2)</f>
        <v>0</v>
      </c>
      <c r="L101" s="228">
        <v>21</v>
      </c>
      <c r="M101" s="228">
        <f>G101*(1+L101/100)</f>
        <v>0</v>
      </c>
      <c r="N101" s="228">
        <v>0</v>
      </c>
      <c r="O101" s="228">
        <f>ROUND(E101*N101,2)</f>
        <v>0</v>
      </c>
      <c r="P101" s="228">
        <v>0</v>
      </c>
      <c r="Q101" s="228">
        <f>ROUND(E101*P101,2)</f>
        <v>0</v>
      </c>
      <c r="R101" s="228" t="s">
        <v>116</v>
      </c>
      <c r="S101" s="228" t="s">
        <v>98</v>
      </c>
      <c r="T101" s="229" t="s">
        <v>99</v>
      </c>
      <c r="U101" s="215">
        <v>0</v>
      </c>
      <c r="V101" s="215">
        <f>ROUND(E101*U101,2)</f>
        <v>0</v>
      </c>
      <c r="W101" s="21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100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13"/>
      <c r="B102" s="214"/>
      <c r="C102" s="238"/>
      <c r="D102" s="232"/>
      <c r="E102" s="232"/>
      <c r="F102" s="232"/>
      <c r="G102" s="232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103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23">
        <v>45</v>
      </c>
      <c r="B103" s="224" t="s">
        <v>197</v>
      </c>
      <c r="C103" s="235" t="s">
        <v>198</v>
      </c>
      <c r="D103" s="225" t="s">
        <v>121</v>
      </c>
      <c r="E103" s="226">
        <v>2</v>
      </c>
      <c r="F103" s="227"/>
      <c r="G103" s="228">
        <f>ROUND(E103*F103,2)</f>
        <v>0</v>
      </c>
      <c r="H103" s="227"/>
      <c r="I103" s="228">
        <f>ROUND(E103*H103,2)</f>
        <v>0</v>
      </c>
      <c r="J103" s="227"/>
      <c r="K103" s="228">
        <f>ROUND(E103*J103,2)</f>
        <v>0</v>
      </c>
      <c r="L103" s="228">
        <v>21</v>
      </c>
      <c r="M103" s="228">
        <f>G103*(1+L103/100)</f>
        <v>0</v>
      </c>
      <c r="N103" s="228">
        <v>0</v>
      </c>
      <c r="O103" s="228">
        <f>ROUND(E103*N103,2)</f>
        <v>0</v>
      </c>
      <c r="P103" s="228">
        <v>0</v>
      </c>
      <c r="Q103" s="228">
        <f>ROUND(E103*P103,2)</f>
        <v>0</v>
      </c>
      <c r="R103" s="228"/>
      <c r="S103" s="228" t="s">
        <v>136</v>
      </c>
      <c r="T103" s="229" t="s">
        <v>99</v>
      </c>
      <c r="U103" s="215">
        <v>0</v>
      </c>
      <c r="V103" s="215">
        <f>ROUND(E103*U103,2)</f>
        <v>0</v>
      </c>
      <c r="W103" s="21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100</v>
      </c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">
      <c r="A104" s="213"/>
      <c r="B104" s="214"/>
      <c r="C104" s="238"/>
      <c r="D104" s="232"/>
      <c r="E104" s="232"/>
      <c r="F104" s="232"/>
      <c r="G104" s="232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103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">
      <c r="A105" s="223">
        <v>46</v>
      </c>
      <c r="B105" s="224" t="s">
        <v>199</v>
      </c>
      <c r="C105" s="235" t="s">
        <v>200</v>
      </c>
      <c r="D105" s="225" t="s">
        <v>121</v>
      </c>
      <c r="E105" s="226">
        <v>2</v>
      </c>
      <c r="F105" s="227"/>
      <c r="G105" s="228">
        <f>ROUND(E105*F105,2)</f>
        <v>0</v>
      </c>
      <c r="H105" s="227"/>
      <c r="I105" s="228">
        <f>ROUND(E105*H105,2)</f>
        <v>0</v>
      </c>
      <c r="J105" s="227"/>
      <c r="K105" s="228">
        <f>ROUND(E105*J105,2)</f>
        <v>0</v>
      </c>
      <c r="L105" s="228">
        <v>21</v>
      </c>
      <c r="M105" s="228">
        <f>G105*(1+L105/100)</f>
        <v>0</v>
      </c>
      <c r="N105" s="228">
        <v>0</v>
      </c>
      <c r="O105" s="228">
        <f>ROUND(E105*N105,2)</f>
        <v>0</v>
      </c>
      <c r="P105" s="228">
        <v>0</v>
      </c>
      <c r="Q105" s="228">
        <f>ROUND(E105*P105,2)</f>
        <v>0</v>
      </c>
      <c r="R105" s="228"/>
      <c r="S105" s="228" t="s">
        <v>109</v>
      </c>
      <c r="T105" s="229" t="s">
        <v>99</v>
      </c>
      <c r="U105" s="215">
        <v>0</v>
      </c>
      <c r="V105" s="215">
        <f>ROUND(E105*U105,2)</f>
        <v>0</v>
      </c>
      <c r="W105" s="21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100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">
      <c r="A106" s="213"/>
      <c r="B106" s="214"/>
      <c r="C106" s="238"/>
      <c r="D106" s="232"/>
      <c r="E106" s="232"/>
      <c r="F106" s="232"/>
      <c r="G106" s="232"/>
      <c r="H106" s="215"/>
      <c r="I106" s="215"/>
      <c r="J106" s="215"/>
      <c r="K106" s="215"/>
      <c r="L106" s="215"/>
      <c r="M106" s="215"/>
      <c r="N106" s="215"/>
      <c r="O106" s="215"/>
      <c r="P106" s="215"/>
      <c r="Q106" s="215"/>
      <c r="R106" s="215"/>
      <c r="S106" s="215"/>
      <c r="T106" s="215"/>
      <c r="U106" s="215"/>
      <c r="V106" s="215"/>
      <c r="W106" s="21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103</v>
      </c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">
      <c r="A107" s="223">
        <v>47</v>
      </c>
      <c r="B107" s="224" t="s">
        <v>201</v>
      </c>
      <c r="C107" s="235" t="s">
        <v>202</v>
      </c>
      <c r="D107" s="225" t="s">
        <v>121</v>
      </c>
      <c r="E107" s="226">
        <v>1</v>
      </c>
      <c r="F107" s="227"/>
      <c r="G107" s="228">
        <f>ROUND(E107*F107,2)</f>
        <v>0</v>
      </c>
      <c r="H107" s="227"/>
      <c r="I107" s="228">
        <f>ROUND(E107*H107,2)</f>
        <v>0</v>
      </c>
      <c r="J107" s="227"/>
      <c r="K107" s="228">
        <f>ROUND(E107*J107,2)</f>
        <v>0</v>
      </c>
      <c r="L107" s="228">
        <v>21</v>
      </c>
      <c r="M107" s="228">
        <f>G107*(1+L107/100)</f>
        <v>0</v>
      </c>
      <c r="N107" s="228">
        <v>0</v>
      </c>
      <c r="O107" s="228">
        <f>ROUND(E107*N107,2)</f>
        <v>0</v>
      </c>
      <c r="P107" s="228">
        <v>0</v>
      </c>
      <c r="Q107" s="228">
        <f>ROUND(E107*P107,2)</f>
        <v>0</v>
      </c>
      <c r="R107" s="228"/>
      <c r="S107" s="228" t="s">
        <v>109</v>
      </c>
      <c r="T107" s="229" t="s">
        <v>99</v>
      </c>
      <c r="U107" s="215">
        <v>0</v>
      </c>
      <c r="V107" s="215">
        <f>ROUND(E107*U107,2)</f>
        <v>0</v>
      </c>
      <c r="W107" s="21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129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13"/>
      <c r="B108" s="214"/>
      <c r="C108" s="238"/>
      <c r="D108" s="232"/>
      <c r="E108" s="232"/>
      <c r="F108" s="232"/>
      <c r="G108" s="232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103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23">
        <v>48</v>
      </c>
      <c r="B109" s="224" t="s">
        <v>203</v>
      </c>
      <c r="C109" s="235" t="s">
        <v>204</v>
      </c>
      <c r="D109" s="225" t="s">
        <v>121</v>
      </c>
      <c r="E109" s="226">
        <v>3</v>
      </c>
      <c r="F109" s="227"/>
      <c r="G109" s="228">
        <f>ROUND(E109*F109,2)</f>
        <v>0</v>
      </c>
      <c r="H109" s="227"/>
      <c r="I109" s="228">
        <f>ROUND(E109*H109,2)</f>
        <v>0</v>
      </c>
      <c r="J109" s="227"/>
      <c r="K109" s="228">
        <f>ROUND(E109*J109,2)</f>
        <v>0</v>
      </c>
      <c r="L109" s="228">
        <v>21</v>
      </c>
      <c r="M109" s="228">
        <f>G109*(1+L109/100)</f>
        <v>0</v>
      </c>
      <c r="N109" s="228">
        <v>0</v>
      </c>
      <c r="O109" s="228">
        <f>ROUND(E109*N109,2)</f>
        <v>0</v>
      </c>
      <c r="P109" s="228">
        <v>0</v>
      </c>
      <c r="Q109" s="228">
        <f>ROUND(E109*P109,2)</f>
        <v>0</v>
      </c>
      <c r="R109" s="228"/>
      <c r="S109" s="228" t="s">
        <v>109</v>
      </c>
      <c r="T109" s="229" t="s">
        <v>99</v>
      </c>
      <c r="U109" s="215">
        <v>0</v>
      </c>
      <c r="V109" s="215">
        <f>ROUND(E109*U109,2)</f>
        <v>0</v>
      </c>
      <c r="W109" s="21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129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13"/>
      <c r="B110" s="214"/>
      <c r="C110" s="238"/>
      <c r="D110" s="232"/>
      <c r="E110" s="232"/>
      <c r="F110" s="232"/>
      <c r="G110" s="232"/>
      <c r="H110" s="215"/>
      <c r="I110" s="215"/>
      <c r="J110" s="215"/>
      <c r="K110" s="215"/>
      <c r="L110" s="215"/>
      <c r="M110" s="215"/>
      <c r="N110" s="215"/>
      <c r="O110" s="215"/>
      <c r="P110" s="215"/>
      <c r="Q110" s="215"/>
      <c r="R110" s="215"/>
      <c r="S110" s="215"/>
      <c r="T110" s="215"/>
      <c r="U110" s="215"/>
      <c r="V110" s="215"/>
      <c r="W110" s="21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103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23">
        <v>49</v>
      </c>
      <c r="B111" s="224" t="s">
        <v>205</v>
      </c>
      <c r="C111" s="235" t="s">
        <v>206</v>
      </c>
      <c r="D111" s="225" t="s">
        <v>121</v>
      </c>
      <c r="E111" s="226">
        <v>1</v>
      </c>
      <c r="F111" s="227"/>
      <c r="G111" s="228">
        <f>ROUND(E111*F111,2)</f>
        <v>0</v>
      </c>
      <c r="H111" s="227"/>
      <c r="I111" s="228">
        <f>ROUND(E111*H111,2)</f>
        <v>0</v>
      </c>
      <c r="J111" s="227"/>
      <c r="K111" s="228">
        <f>ROUND(E111*J111,2)</f>
        <v>0</v>
      </c>
      <c r="L111" s="228">
        <v>21</v>
      </c>
      <c r="M111" s="228">
        <f>G111*(1+L111/100)</f>
        <v>0</v>
      </c>
      <c r="N111" s="228">
        <v>0</v>
      </c>
      <c r="O111" s="228">
        <f>ROUND(E111*N111,2)</f>
        <v>0</v>
      </c>
      <c r="P111" s="228">
        <v>0</v>
      </c>
      <c r="Q111" s="228">
        <f>ROUND(E111*P111,2)</f>
        <v>0</v>
      </c>
      <c r="R111" s="228"/>
      <c r="S111" s="228" t="s">
        <v>109</v>
      </c>
      <c r="T111" s="229" t="s">
        <v>99</v>
      </c>
      <c r="U111" s="215">
        <v>0</v>
      </c>
      <c r="V111" s="215">
        <f>ROUND(E111*U111,2)</f>
        <v>0</v>
      </c>
      <c r="W111" s="21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129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13"/>
      <c r="B112" s="214"/>
      <c r="C112" s="238"/>
      <c r="D112" s="232"/>
      <c r="E112" s="232"/>
      <c r="F112" s="232"/>
      <c r="G112" s="232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103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23">
        <v>50</v>
      </c>
      <c r="B113" s="224" t="s">
        <v>207</v>
      </c>
      <c r="C113" s="235" t="s">
        <v>208</v>
      </c>
      <c r="D113" s="225" t="s">
        <v>121</v>
      </c>
      <c r="E113" s="226">
        <v>1</v>
      </c>
      <c r="F113" s="227"/>
      <c r="G113" s="228">
        <f>ROUND(E113*F113,2)</f>
        <v>0</v>
      </c>
      <c r="H113" s="227"/>
      <c r="I113" s="228">
        <f>ROUND(E113*H113,2)</f>
        <v>0</v>
      </c>
      <c r="J113" s="227"/>
      <c r="K113" s="228">
        <f>ROUND(E113*J113,2)</f>
        <v>0</v>
      </c>
      <c r="L113" s="228">
        <v>21</v>
      </c>
      <c r="M113" s="228">
        <f>G113*(1+L113/100)</f>
        <v>0</v>
      </c>
      <c r="N113" s="228">
        <v>0</v>
      </c>
      <c r="O113" s="228">
        <f>ROUND(E113*N113,2)</f>
        <v>0</v>
      </c>
      <c r="P113" s="228">
        <v>0</v>
      </c>
      <c r="Q113" s="228">
        <f>ROUND(E113*P113,2)</f>
        <v>0</v>
      </c>
      <c r="R113" s="228"/>
      <c r="S113" s="228" t="s">
        <v>109</v>
      </c>
      <c r="T113" s="229" t="s">
        <v>99</v>
      </c>
      <c r="U113" s="215">
        <v>0</v>
      </c>
      <c r="V113" s="215">
        <f>ROUND(E113*U113,2)</f>
        <v>0</v>
      </c>
      <c r="W113" s="21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129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13"/>
      <c r="B114" s="214"/>
      <c r="C114" s="238"/>
      <c r="D114" s="232"/>
      <c r="E114" s="232"/>
      <c r="F114" s="232"/>
      <c r="G114" s="232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103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">
      <c r="A115" s="223">
        <v>51</v>
      </c>
      <c r="B115" s="224" t="s">
        <v>209</v>
      </c>
      <c r="C115" s="235" t="s">
        <v>210</v>
      </c>
      <c r="D115" s="225" t="s">
        <v>121</v>
      </c>
      <c r="E115" s="226">
        <v>2</v>
      </c>
      <c r="F115" s="227"/>
      <c r="G115" s="228">
        <f>ROUND(E115*F115,2)</f>
        <v>0</v>
      </c>
      <c r="H115" s="227"/>
      <c r="I115" s="228">
        <f>ROUND(E115*H115,2)</f>
        <v>0</v>
      </c>
      <c r="J115" s="227"/>
      <c r="K115" s="228">
        <f>ROUND(E115*J115,2)</f>
        <v>0</v>
      </c>
      <c r="L115" s="228">
        <v>21</v>
      </c>
      <c r="M115" s="228">
        <f>G115*(1+L115/100)</f>
        <v>0</v>
      </c>
      <c r="N115" s="228">
        <v>0</v>
      </c>
      <c r="O115" s="228">
        <f>ROUND(E115*N115,2)</f>
        <v>0</v>
      </c>
      <c r="P115" s="228">
        <v>0</v>
      </c>
      <c r="Q115" s="228">
        <f>ROUND(E115*P115,2)</f>
        <v>0</v>
      </c>
      <c r="R115" s="228"/>
      <c r="S115" s="228" t="s">
        <v>109</v>
      </c>
      <c r="T115" s="229" t="s">
        <v>99</v>
      </c>
      <c r="U115" s="215">
        <v>0</v>
      </c>
      <c r="V115" s="215">
        <f>ROUND(E115*U115,2)</f>
        <v>0</v>
      </c>
      <c r="W115" s="21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129</v>
      </c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13"/>
      <c r="B116" s="214"/>
      <c r="C116" s="238"/>
      <c r="D116" s="232"/>
      <c r="E116" s="232"/>
      <c r="F116" s="232"/>
      <c r="G116" s="232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1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103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ht="33.75" outlineLevel="1" x14ac:dyDescent="0.2">
      <c r="A117" s="223">
        <v>52</v>
      </c>
      <c r="B117" s="224" t="s">
        <v>211</v>
      </c>
      <c r="C117" s="235" t="s">
        <v>212</v>
      </c>
      <c r="D117" s="225" t="s">
        <v>121</v>
      </c>
      <c r="E117" s="226">
        <v>1</v>
      </c>
      <c r="F117" s="227"/>
      <c r="G117" s="228">
        <f>ROUND(E117*F117,2)</f>
        <v>0</v>
      </c>
      <c r="H117" s="227"/>
      <c r="I117" s="228">
        <f>ROUND(E117*H117,2)</f>
        <v>0</v>
      </c>
      <c r="J117" s="227"/>
      <c r="K117" s="228">
        <f>ROUND(E117*J117,2)</f>
        <v>0</v>
      </c>
      <c r="L117" s="228">
        <v>21</v>
      </c>
      <c r="M117" s="228">
        <f>G117*(1+L117/100)</f>
        <v>0</v>
      </c>
      <c r="N117" s="228">
        <v>0</v>
      </c>
      <c r="O117" s="228">
        <f>ROUND(E117*N117,2)</f>
        <v>0</v>
      </c>
      <c r="P117" s="228">
        <v>0</v>
      </c>
      <c r="Q117" s="228">
        <f>ROUND(E117*P117,2)</f>
        <v>0</v>
      </c>
      <c r="R117" s="228"/>
      <c r="S117" s="228" t="s">
        <v>109</v>
      </c>
      <c r="T117" s="229" t="s">
        <v>99</v>
      </c>
      <c r="U117" s="215">
        <v>0</v>
      </c>
      <c r="V117" s="215">
        <f>ROUND(E117*U117,2)</f>
        <v>0</v>
      </c>
      <c r="W117" s="21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129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13"/>
      <c r="B118" s="214"/>
      <c r="C118" s="238"/>
      <c r="D118" s="232"/>
      <c r="E118" s="232"/>
      <c r="F118" s="232"/>
      <c r="G118" s="232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103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x14ac:dyDescent="0.2">
      <c r="A119" s="217" t="s">
        <v>93</v>
      </c>
      <c r="B119" s="218" t="s">
        <v>64</v>
      </c>
      <c r="C119" s="234" t="s">
        <v>65</v>
      </c>
      <c r="D119" s="219"/>
      <c r="E119" s="220"/>
      <c r="F119" s="221"/>
      <c r="G119" s="221">
        <f>SUMIF(AG120:AG129,"&lt;&gt;NOR",G120:G129)</f>
        <v>0</v>
      </c>
      <c r="H119" s="221"/>
      <c r="I119" s="221">
        <f>SUM(I120:I129)</f>
        <v>0</v>
      </c>
      <c r="J119" s="221"/>
      <c r="K119" s="221">
        <f>SUM(K120:K129)</f>
        <v>0</v>
      </c>
      <c r="L119" s="221"/>
      <c r="M119" s="221">
        <f>SUM(M120:M129)</f>
        <v>0</v>
      </c>
      <c r="N119" s="221"/>
      <c r="O119" s="221">
        <f>SUM(O120:O129)</f>
        <v>0</v>
      </c>
      <c r="P119" s="221"/>
      <c r="Q119" s="221">
        <f>SUM(Q120:Q129)</f>
        <v>0</v>
      </c>
      <c r="R119" s="221"/>
      <c r="S119" s="221"/>
      <c r="T119" s="222"/>
      <c r="U119" s="216"/>
      <c r="V119" s="216">
        <f>SUM(V120:V129)</f>
        <v>0</v>
      </c>
      <c r="W119" s="216"/>
      <c r="AG119" t="s">
        <v>94</v>
      </c>
    </row>
    <row r="120" spans="1:60" outlineLevel="1" x14ac:dyDescent="0.2">
      <c r="A120" s="223">
        <v>53</v>
      </c>
      <c r="B120" s="224" t="s">
        <v>213</v>
      </c>
      <c r="C120" s="235" t="s">
        <v>214</v>
      </c>
      <c r="D120" s="225" t="s">
        <v>126</v>
      </c>
      <c r="E120" s="226">
        <v>8</v>
      </c>
      <c r="F120" s="227"/>
      <c r="G120" s="228">
        <f>ROUND(E120*F120,2)</f>
        <v>0</v>
      </c>
      <c r="H120" s="227"/>
      <c r="I120" s="228">
        <f>ROUND(E120*H120,2)</f>
        <v>0</v>
      </c>
      <c r="J120" s="227"/>
      <c r="K120" s="228">
        <f>ROUND(E120*J120,2)</f>
        <v>0</v>
      </c>
      <c r="L120" s="228">
        <v>21</v>
      </c>
      <c r="M120" s="228">
        <f>G120*(1+L120/100)</f>
        <v>0</v>
      </c>
      <c r="N120" s="228">
        <v>0</v>
      </c>
      <c r="O120" s="228">
        <f>ROUND(E120*N120,2)</f>
        <v>0</v>
      </c>
      <c r="P120" s="228">
        <v>0</v>
      </c>
      <c r="Q120" s="228">
        <f>ROUND(E120*P120,2)</f>
        <v>0</v>
      </c>
      <c r="R120" s="228"/>
      <c r="S120" s="228" t="s">
        <v>109</v>
      </c>
      <c r="T120" s="229" t="s">
        <v>99</v>
      </c>
      <c r="U120" s="215">
        <v>0</v>
      </c>
      <c r="V120" s="215">
        <f>ROUND(E120*U120,2)</f>
        <v>0</v>
      </c>
      <c r="W120" s="21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100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">
      <c r="A121" s="213"/>
      <c r="B121" s="214"/>
      <c r="C121" s="238"/>
      <c r="D121" s="232"/>
      <c r="E121" s="232"/>
      <c r="F121" s="232"/>
      <c r="G121" s="232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103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23">
        <v>54</v>
      </c>
      <c r="B122" s="224" t="s">
        <v>215</v>
      </c>
      <c r="C122" s="235" t="s">
        <v>216</v>
      </c>
      <c r="D122" s="225" t="s">
        <v>126</v>
      </c>
      <c r="E122" s="226">
        <v>16</v>
      </c>
      <c r="F122" s="227"/>
      <c r="G122" s="228">
        <f>ROUND(E122*F122,2)</f>
        <v>0</v>
      </c>
      <c r="H122" s="227"/>
      <c r="I122" s="228">
        <f>ROUND(E122*H122,2)</f>
        <v>0</v>
      </c>
      <c r="J122" s="227"/>
      <c r="K122" s="228">
        <f>ROUND(E122*J122,2)</f>
        <v>0</v>
      </c>
      <c r="L122" s="228">
        <v>21</v>
      </c>
      <c r="M122" s="228">
        <f>G122*(1+L122/100)</f>
        <v>0</v>
      </c>
      <c r="N122" s="228">
        <v>0</v>
      </c>
      <c r="O122" s="228">
        <f>ROUND(E122*N122,2)</f>
        <v>0</v>
      </c>
      <c r="P122" s="228">
        <v>0</v>
      </c>
      <c r="Q122" s="228">
        <f>ROUND(E122*P122,2)</f>
        <v>0</v>
      </c>
      <c r="R122" s="228"/>
      <c r="S122" s="228" t="s">
        <v>109</v>
      </c>
      <c r="T122" s="229" t="s">
        <v>99</v>
      </c>
      <c r="U122" s="215">
        <v>0</v>
      </c>
      <c r="V122" s="215">
        <f>ROUND(E122*U122,2)</f>
        <v>0</v>
      </c>
      <c r="W122" s="21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100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13"/>
      <c r="B123" s="214"/>
      <c r="C123" s="238"/>
      <c r="D123" s="232"/>
      <c r="E123" s="232"/>
      <c r="F123" s="232"/>
      <c r="G123" s="232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103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23">
        <v>55</v>
      </c>
      <c r="B124" s="224" t="s">
        <v>217</v>
      </c>
      <c r="C124" s="235" t="s">
        <v>218</v>
      </c>
      <c r="D124" s="225" t="s">
        <v>126</v>
      </c>
      <c r="E124" s="226">
        <v>10</v>
      </c>
      <c r="F124" s="227"/>
      <c r="G124" s="228">
        <f>ROUND(E124*F124,2)</f>
        <v>0</v>
      </c>
      <c r="H124" s="227"/>
      <c r="I124" s="228">
        <f>ROUND(E124*H124,2)</f>
        <v>0</v>
      </c>
      <c r="J124" s="227"/>
      <c r="K124" s="228">
        <f>ROUND(E124*J124,2)</f>
        <v>0</v>
      </c>
      <c r="L124" s="228">
        <v>21</v>
      </c>
      <c r="M124" s="228">
        <f>G124*(1+L124/100)</f>
        <v>0</v>
      </c>
      <c r="N124" s="228">
        <v>0</v>
      </c>
      <c r="O124" s="228">
        <f>ROUND(E124*N124,2)</f>
        <v>0</v>
      </c>
      <c r="P124" s="228">
        <v>0</v>
      </c>
      <c r="Q124" s="228">
        <f>ROUND(E124*P124,2)</f>
        <v>0</v>
      </c>
      <c r="R124" s="228"/>
      <c r="S124" s="228" t="s">
        <v>109</v>
      </c>
      <c r="T124" s="229" t="s">
        <v>99</v>
      </c>
      <c r="U124" s="215">
        <v>0</v>
      </c>
      <c r="V124" s="215">
        <f>ROUND(E124*U124,2)</f>
        <v>0</v>
      </c>
      <c r="W124" s="21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100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13"/>
      <c r="B125" s="214"/>
      <c r="C125" s="238"/>
      <c r="D125" s="232"/>
      <c r="E125" s="232"/>
      <c r="F125" s="232"/>
      <c r="G125" s="232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103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23">
        <v>56</v>
      </c>
      <c r="B126" s="224" t="s">
        <v>219</v>
      </c>
      <c r="C126" s="235" t="s">
        <v>220</v>
      </c>
      <c r="D126" s="225" t="s">
        <v>126</v>
      </c>
      <c r="E126" s="226">
        <v>35</v>
      </c>
      <c r="F126" s="227"/>
      <c r="G126" s="228">
        <f>ROUND(E126*F126,2)</f>
        <v>0</v>
      </c>
      <c r="H126" s="227"/>
      <c r="I126" s="228">
        <f>ROUND(E126*H126,2)</f>
        <v>0</v>
      </c>
      <c r="J126" s="227"/>
      <c r="K126" s="228">
        <f>ROUND(E126*J126,2)</f>
        <v>0</v>
      </c>
      <c r="L126" s="228">
        <v>21</v>
      </c>
      <c r="M126" s="228">
        <f>G126*(1+L126/100)</f>
        <v>0</v>
      </c>
      <c r="N126" s="228">
        <v>0</v>
      </c>
      <c r="O126" s="228">
        <f>ROUND(E126*N126,2)</f>
        <v>0</v>
      </c>
      <c r="P126" s="228">
        <v>0</v>
      </c>
      <c r="Q126" s="228">
        <f>ROUND(E126*P126,2)</f>
        <v>0</v>
      </c>
      <c r="R126" s="228"/>
      <c r="S126" s="228" t="s">
        <v>109</v>
      </c>
      <c r="T126" s="229" t="s">
        <v>99</v>
      </c>
      <c r="U126" s="215">
        <v>0</v>
      </c>
      <c r="V126" s="215">
        <f>ROUND(E126*U126,2)</f>
        <v>0</v>
      </c>
      <c r="W126" s="21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100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13"/>
      <c r="B127" s="214"/>
      <c r="C127" s="238"/>
      <c r="D127" s="232"/>
      <c r="E127" s="232"/>
      <c r="F127" s="232"/>
      <c r="G127" s="232"/>
      <c r="H127" s="215"/>
      <c r="I127" s="215"/>
      <c r="J127" s="215"/>
      <c r="K127" s="215"/>
      <c r="L127" s="215"/>
      <c r="M127" s="215"/>
      <c r="N127" s="215"/>
      <c r="O127" s="215"/>
      <c r="P127" s="215"/>
      <c r="Q127" s="215"/>
      <c r="R127" s="215"/>
      <c r="S127" s="215"/>
      <c r="T127" s="215"/>
      <c r="U127" s="215"/>
      <c r="V127" s="215"/>
      <c r="W127" s="21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103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23">
        <v>57</v>
      </c>
      <c r="B128" s="224" t="s">
        <v>221</v>
      </c>
      <c r="C128" s="235" t="s">
        <v>222</v>
      </c>
      <c r="D128" s="225" t="s">
        <v>121</v>
      </c>
      <c r="E128" s="226">
        <v>1</v>
      </c>
      <c r="F128" s="227"/>
      <c r="G128" s="228">
        <f>ROUND(E128*F128,2)</f>
        <v>0</v>
      </c>
      <c r="H128" s="227"/>
      <c r="I128" s="228">
        <f>ROUND(E128*H128,2)</f>
        <v>0</v>
      </c>
      <c r="J128" s="227"/>
      <c r="K128" s="228">
        <f>ROUND(E128*J128,2)</f>
        <v>0</v>
      </c>
      <c r="L128" s="228">
        <v>21</v>
      </c>
      <c r="M128" s="228">
        <f>G128*(1+L128/100)</f>
        <v>0</v>
      </c>
      <c r="N128" s="228">
        <v>0</v>
      </c>
      <c r="O128" s="228">
        <f>ROUND(E128*N128,2)</f>
        <v>0</v>
      </c>
      <c r="P128" s="228">
        <v>0</v>
      </c>
      <c r="Q128" s="228">
        <f>ROUND(E128*P128,2)</f>
        <v>0</v>
      </c>
      <c r="R128" s="228"/>
      <c r="S128" s="228" t="s">
        <v>109</v>
      </c>
      <c r="T128" s="229" t="s">
        <v>99</v>
      </c>
      <c r="U128" s="215">
        <v>0</v>
      </c>
      <c r="V128" s="215">
        <f>ROUND(E128*U128,2)</f>
        <v>0</v>
      </c>
      <c r="W128" s="21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223</v>
      </c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13"/>
      <c r="B129" s="214"/>
      <c r="C129" s="238"/>
      <c r="D129" s="232"/>
      <c r="E129" s="232"/>
      <c r="F129" s="232"/>
      <c r="G129" s="232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103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x14ac:dyDescent="0.2">
      <c r="A130" s="5"/>
      <c r="B130" s="6"/>
      <c r="C130" s="239"/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AE130">
        <v>15</v>
      </c>
      <c r="AF130">
        <v>21</v>
      </c>
    </row>
    <row r="131" spans="1:60" x14ac:dyDescent="0.2">
      <c r="A131" s="209"/>
      <c r="B131" s="210" t="s">
        <v>29</v>
      </c>
      <c r="C131" s="240"/>
      <c r="D131" s="211"/>
      <c r="E131" s="212"/>
      <c r="F131" s="212"/>
      <c r="G131" s="233">
        <f>G8+G21+G34+G49+G92+G119</f>
        <v>0</v>
      </c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AE131">
        <f>SUMIF(L7:L129,AE130,G7:G129)</f>
        <v>0</v>
      </c>
      <c r="AF131">
        <f>SUMIF(L7:L129,AF130,G7:G129)</f>
        <v>0</v>
      </c>
      <c r="AG131" t="s">
        <v>224</v>
      </c>
    </row>
    <row r="132" spans="1:60" x14ac:dyDescent="0.2">
      <c r="C132" s="241"/>
      <c r="D132" s="190"/>
      <c r="AG132" t="s">
        <v>225</v>
      </c>
    </row>
    <row r="133" spans="1:60" x14ac:dyDescent="0.2">
      <c r="D133" s="190"/>
    </row>
    <row r="134" spans="1:60" x14ac:dyDescent="0.2">
      <c r="D134" s="190"/>
    </row>
    <row r="135" spans="1:60" x14ac:dyDescent="0.2">
      <c r="D135" s="190"/>
    </row>
    <row r="136" spans="1:60" x14ac:dyDescent="0.2">
      <c r="D136" s="190"/>
    </row>
    <row r="137" spans="1:60" x14ac:dyDescent="0.2">
      <c r="D137" s="190"/>
    </row>
    <row r="138" spans="1:60" x14ac:dyDescent="0.2">
      <c r="D138" s="190"/>
    </row>
    <row r="139" spans="1:60" x14ac:dyDescent="0.2">
      <c r="D139" s="190"/>
    </row>
    <row r="140" spans="1:60" x14ac:dyDescent="0.2">
      <c r="D140" s="190"/>
    </row>
    <row r="141" spans="1:60" x14ac:dyDescent="0.2">
      <c r="D141" s="190"/>
    </row>
    <row r="142" spans="1:60" x14ac:dyDescent="0.2">
      <c r="D142" s="190"/>
    </row>
    <row r="143" spans="1:60" x14ac:dyDescent="0.2">
      <c r="D143" s="190"/>
    </row>
    <row r="144" spans="1:60" x14ac:dyDescent="0.2">
      <c r="D144" s="190"/>
    </row>
    <row r="145" spans="4:4" x14ac:dyDescent="0.2">
      <c r="D145" s="190"/>
    </row>
    <row r="146" spans="4:4" x14ac:dyDescent="0.2">
      <c r="D146" s="190"/>
    </row>
    <row r="147" spans="4:4" x14ac:dyDescent="0.2">
      <c r="D147" s="190"/>
    </row>
    <row r="148" spans="4:4" x14ac:dyDescent="0.2">
      <c r="D148" s="190"/>
    </row>
    <row r="149" spans="4:4" x14ac:dyDescent="0.2">
      <c r="D149" s="190"/>
    </row>
    <row r="150" spans="4:4" x14ac:dyDescent="0.2">
      <c r="D150" s="190"/>
    </row>
    <row r="151" spans="4:4" x14ac:dyDescent="0.2">
      <c r="D151" s="190"/>
    </row>
    <row r="152" spans="4:4" x14ac:dyDescent="0.2">
      <c r="D152" s="190"/>
    </row>
    <row r="153" spans="4:4" x14ac:dyDescent="0.2">
      <c r="D153" s="190"/>
    </row>
    <row r="154" spans="4:4" x14ac:dyDescent="0.2">
      <c r="D154" s="190"/>
    </row>
    <row r="155" spans="4:4" x14ac:dyDescent="0.2">
      <c r="D155" s="190"/>
    </row>
    <row r="156" spans="4:4" x14ac:dyDescent="0.2">
      <c r="D156" s="190"/>
    </row>
    <row r="157" spans="4:4" x14ac:dyDescent="0.2">
      <c r="D157" s="190"/>
    </row>
    <row r="158" spans="4:4" x14ac:dyDescent="0.2">
      <c r="D158" s="190"/>
    </row>
    <row r="159" spans="4:4" x14ac:dyDescent="0.2">
      <c r="D159" s="190"/>
    </row>
    <row r="160" spans="4:4" x14ac:dyDescent="0.2">
      <c r="D160" s="190"/>
    </row>
    <row r="161" spans="4:4" x14ac:dyDescent="0.2">
      <c r="D161" s="190"/>
    </row>
    <row r="162" spans="4:4" x14ac:dyDescent="0.2">
      <c r="D162" s="190"/>
    </row>
    <row r="163" spans="4:4" x14ac:dyDescent="0.2">
      <c r="D163" s="190"/>
    </row>
    <row r="164" spans="4:4" x14ac:dyDescent="0.2">
      <c r="D164" s="190"/>
    </row>
    <row r="165" spans="4:4" x14ac:dyDescent="0.2">
      <c r="D165" s="190"/>
    </row>
    <row r="166" spans="4:4" x14ac:dyDescent="0.2">
      <c r="D166" s="190"/>
    </row>
    <row r="167" spans="4:4" x14ac:dyDescent="0.2">
      <c r="D167" s="190"/>
    </row>
    <row r="168" spans="4:4" x14ac:dyDescent="0.2">
      <c r="D168" s="190"/>
    </row>
    <row r="169" spans="4:4" x14ac:dyDescent="0.2">
      <c r="D169" s="190"/>
    </row>
    <row r="170" spans="4:4" x14ac:dyDescent="0.2">
      <c r="D170" s="190"/>
    </row>
    <row r="171" spans="4:4" x14ac:dyDescent="0.2">
      <c r="D171" s="190"/>
    </row>
    <row r="172" spans="4:4" x14ac:dyDescent="0.2">
      <c r="D172" s="190"/>
    </row>
    <row r="173" spans="4:4" x14ac:dyDescent="0.2">
      <c r="D173" s="190"/>
    </row>
    <row r="174" spans="4:4" x14ac:dyDescent="0.2">
      <c r="D174" s="190"/>
    </row>
    <row r="175" spans="4:4" x14ac:dyDescent="0.2">
      <c r="D175" s="190"/>
    </row>
    <row r="176" spans="4:4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password="86D9" sheet="1"/>
  <mergeCells count="63">
    <mergeCell ref="C125:G125"/>
    <mergeCell ref="C127:G127"/>
    <mergeCell ref="C129:G129"/>
    <mergeCell ref="C112:G112"/>
    <mergeCell ref="C114:G114"/>
    <mergeCell ref="C116:G116"/>
    <mergeCell ref="C118:G118"/>
    <mergeCell ref="C121:G121"/>
    <mergeCell ref="C123:G123"/>
    <mergeCell ref="C100:G100"/>
    <mergeCell ref="C102:G102"/>
    <mergeCell ref="C104:G104"/>
    <mergeCell ref="C106:G106"/>
    <mergeCell ref="C108:G108"/>
    <mergeCell ref="C110:G110"/>
    <mergeCell ref="C87:G87"/>
    <mergeCell ref="C89:G89"/>
    <mergeCell ref="C91:G91"/>
    <mergeCell ref="C94:G94"/>
    <mergeCell ref="C96:G96"/>
    <mergeCell ref="C98:G98"/>
    <mergeCell ref="C75:G75"/>
    <mergeCell ref="C77:G77"/>
    <mergeCell ref="C79:G79"/>
    <mergeCell ref="C81:G81"/>
    <mergeCell ref="C83:G83"/>
    <mergeCell ref="C85:G85"/>
    <mergeCell ref="C63:G63"/>
    <mergeCell ref="C65:G65"/>
    <mergeCell ref="C67:G67"/>
    <mergeCell ref="C69:G69"/>
    <mergeCell ref="C71:G71"/>
    <mergeCell ref="C73:G73"/>
    <mergeCell ref="C51:G51"/>
    <mergeCell ref="C53:G53"/>
    <mergeCell ref="C55:G55"/>
    <mergeCell ref="C57:G57"/>
    <mergeCell ref="C59:G59"/>
    <mergeCell ref="C61:G61"/>
    <mergeCell ref="C38:G38"/>
    <mergeCell ref="C40:G40"/>
    <mergeCell ref="C42:G42"/>
    <mergeCell ref="C44:G44"/>
    <mergeCell ref="C46:G46"/>
    <mergeCell ref="C48:G48"/>
    <mergeCell ref="C25:G25"/>
    <mergeCell ref="C27:G27"/>
    <mergeCell ref="C29:G29"/>
    <mergeCell ref="C31:G31"/>
    <mergeCell ref="C33:G33"/>
    <mergeCell ref="C36:G36"/>
    <mergeCell ref="C13:G13"/>
    <mergeCell ref="C14:G14"/>
    <mergeCell ref="C16:G16"/>
    <mergeCell ref="C18:G18"/>
    <mergeCell ref="C20:G20"/>
    <mergeCell ref="C23:G23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UT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'UT 01 Pol'!Názvy_tisku</vt:lpstr>
      <vt:lpstr>oadresa</vt:lpstr>
      <vt:lpstr>Stavba!Objednatel</vt:lpstr>
      <vt:lpstr>Stavba!Objekt</vt:lpstr>
      <vt:lpstr>Stavba!Oblast_tisku</vt:lpstr>
      <vt:lpstr>'UT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2014-02-28T09:52:57Z</cp:lastPrinted>
  <dcterms:created xsi:type="dcterms:W3CDTF">2009-04-08T07:15:50Z</dcterms:created>
  <dcterms:modified xsi:type="dcterms:W3CDTF">2018-03-04T14:16:54Z</dcterms:modified>
</cp:coreProperties>
</file>